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16" windowWidth="24240" windowHeight="5445" firstSheet="30" activeTab="39"/>
  </bookViews>
  <sheets>
    <sheet name="KVALITET GINEKOLOGIJA TAB " sheetId="1" r:id="rId1"/>
    <sheet name="TAB 130" sheetId="2" r:id="rId2"/>
    <sheet name="TAB 131" sheetId="3" r:id="rId3"/>
    <sheet name=" TAB 132" sheetId="4" r:id="rId4"/>
    <sheet name="TAB 133" sheetId="5" r:id="rId5"/>
    <sheet name="TAB 134" sheetId="6" r:id="rId6"/>
    <sheet name="TAB 135 " sheetId="7" r:id="rId7"/>
    <sheet name="TAB 136" sheetId="8" r:id="rId8"/>
    <sheet name="TAB 137" sheetId="9" r:id="rId9"/>
    <sheet name="TAB 138" sheetId="10" r:id="rId10"/>
    <sheet name="TAB 139" sheetId="11" r:id="rId11"/>
    <sheet name="TAB 140" sheetId="12" r:id="rId12"/>
    <sheet name="TAB 141" sheetId="13" r:id="rId13"/>
    <sheet name="TAB 142" sheetId="14" r:id="rId14"/>
    <sheet name="TAB 143" sheetId="15" r:id="rId15"/>
    <sheet name="TAB 144" sheetId="16" r:id="rId16"/>
    <sheet name="TAB 145" sheetId="17" r:id="rId17"/>
    <sheet name="TAB 146" sheetId="18" r:id="rId18"/>
    <sheet name="TAB 147" sheetId="19" r:id="rId19"/>
    <sheet name="TAB 148" sheetId="20" r:id="rId20"/>
    <sheet name="TAB 149" sheetId="21" r:id="rId21"/>
    <sheet name="TAB 150" sheetId="22" r:id="rId22"/>
    <sheet name="TAB 151" sheetId="23" r:id="rId23"/>
    <sheet name="TAB 152" sheetId="24" r:id="rId24"/>
    <sheet name="TAB 153" sheetId="25" r:id="rId25"/>
    <sheet name="TAB 154" sheetId="26" r:id="rId26"/>
    <sheet name="TAB 155" sheetId="27" r:id="rId27"/>
    <sheet name="TAB 156" sheetId="28" r:id="rId28"/>
    <sheet name="TAB 157" sheetId="29" r:id="rId29"/>
    <sheet name="TAB 158" sheetId="30" r:id="rId30"/>
    <sheet name="TAB 158.1" sheetId="31" r:id="rId31"/>
    <sheet name="TAB 159" sheetId="32" r:id="rId32"/>
    <sheet name="TAB 160" sheetId="33" r:id="rId33"/>
    <sheet name="TAB 161" sheetId="34" r:id="rId34"/>
    <sheet name="TAB 162" sheetId="35" r:id="rId35"/>
    <sheet name="TAB 162.1" sheetId="36" r:id="rId36"/>
    <sheet name="TAB 163" sheetId="37" r:id="rId37"/>
    <sheet name="TAB 164" sheetId="38" r:id="rId38"/>
    <sheet name="TAB 165" sheetId="39" r:id="rId39"/>
    <sheet name="TAB 166" sheetId="40" r:id="rId40"/>
  </sheets>
  <definedNames/>
  <calcPr fullCalcOnLoad="1"/>
</workbook>
</file>

<file path=xl/sharedStrings.xml><?xml version="1.0" encoding="utf-8"?>
<sst xmlns="http://schemas.openxmlformats.org/spreadsheetml/2006/main" count="1241" uniqueCount="221">
  <si>
    <t>Извор података : база о показатељима квалитета</t>
  </si>
  <si>
    <t>НЕ</t>
  </si>
  <si>
    <t>ДА</t>
  </si>
  <si>
    <t>*Због промене Правилника о показатељима квалитета, овај показатељ се не прати од 2011. године.</t>
  </si>
  <si>
    <t>СТРАНА 130</t>
  </si>
  <si>
    <t>СТРАНА 131</t>
  </si>
  <si>
    <t>СТРАНА 132</t>
  </si>
  <si>
    <t>СТРАНА 133</t>
  </si>
  <si>
    <t>СТРАНА 134</t>
  </si>
  <si>
    <t>СТРАНА 135</t>
  </si>
  <si>
    <t>СТРАНА 136</t>
  </si>
  <si>
    <t>СТРАНА 137</t>
  </si>
  <si>
    <t>СТРАНА 138</t>
  </si>
  <si>
    <t>СТРАНА 139</t>
  </si>
  <si>
    <t>СТРАНА 140</t>
  </si>
  <si>
    <t>СТРАНА 141</t>
  </si>
  <si>
    <t>СТРАНА 142</t>
  </si>
  <si>
    <t>СТРАНА 143</t>
  </si>
  <si>
    <t>СТРАНА 144</t>
  </si>
  <si>
    <t>СТРАНА 145</t>
  </si>
  <si>
    <t>СТРАНА 146</t>
  </si>
  <si>
    <t>СТРАНА 147</t>
  </si>
  <si>
    <t>СТРАНА 148</t>
  </si>
  <si>
    <t>СТРАНА 149</t>
  </si>
  <si>
    <t>СТРАНА 150</t>
  </si>
  <si>
    <t>СТРАНА 151</t>
  </si>
  <si>
    <t>СТРАНА 152</t>
  </si>
  <si>
    <t>СТРАНА 153</t>
  </si>
  <si>
    <t>СТРАНА 154</t>
  </si>
  <si>
    <t>СТРАНА 155</t>
  </si>
  <si>
    <t>СТРАНА 156</t>
  </si>
  <si>
    <t>СТРАНА 157</t>
  </si>
  <si>
    <t>СТРАНА 158</t>
  </si>
  <si>
    <t>СТРАНА 159</t>
  </si>
  <si>
    <t>СТРАНА 160</t>
  </si>
  <si>
    <t>СТРАНА 161</t>
  </si>
  <si>
    <t>СТРАНА 162</t>
  </si>
  <si>
    <t>СТРАНА 163</t>
  </si>
  <si>
    <t>СТРАНА 164</t>
  </si>
  <si>
    <t>СТРАНА 165</t>
  </si>
  <si>
    <t>СТРАНА 166</t>
  </si>
  <si>
    <t>Ред.бр.</t>
  </si>
  <si>
    <t>ЗДРАВСТВЕНА
 УСТАНОВА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</si>
  <si>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</si>
  <si>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</si>
  <si>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</si>
  <si>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</si>
  <si>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</si>
  <si>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</si>
  <si>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</si>
  <si>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</si>
  <si>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</si>
  <si>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</si>
  <si>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</si>
  <si>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1  -  КЛИНИЧКИ ЦEНТАР СРБИЈЕ</t>
  </si>
  <si>
    <t>2  -  КБЦ "ДР ДРАГИША МИШОВИЋ-ДЕДИЊЕ"</t>
  </si>
  <si>
    <t>3  -  КБЦ "ЗВЕЗДАРА"</t>
  </si>
  <si>
    <t>4  -  КБЦ "ЗЕМУН"</t>
  </si>
  <si>
    <t>7  -  ГАК "НАРОДНИ ФРОНТ"</t>
  </si>
  <si>
    <t>10 - ИНСТИТУТ ЗА ЗДРАВСТВЕНУ ЗАШТИТУ МАЈКЕ И ДЕТЕТА СРБИЈЕ "ДР В.ЧУПИЋ"</t>
  </si>
  <si>
    <t>12  -  ИНСТИТУТ ЗА ОНКОЛОГИЈУ И РАДИОЛОГИЈУ СРБИЈЕ</t>
  </si>
  <si>
    <t>У К У П Н О</t>
  </si>
  <si>
    <t>ТАБЕЛА</t>
  </si>
  <si>
    <t>ТАБЕЛА 130</t>
  </si>
  <si>
    <t>ТАБЕЛА 131</t>
  </si>
  <si>
    <t>ТАБЕЛА 132</t>
  </si>
  <si>
    <t>ТАБЕЛА 133</t>
  </si>
  <si>
    <t>ТАБЕЛА 134</t>
  </si>
  <si>
    <t>ТАБЕЛА 135</t>
  </si>
  <si>
    <t>ТАБЕЛА 136</t>
  </si>
  <si>
    <t>ТАБЕЛА 137</t>
  </si>
  <si>
    <t>ТАБЕЛА 138</t>
  </si>
  <si>
    <t>ТАБЕЛА 139</t>
  </si>
  <si>
    <t>*</t>
  </si>
  <si>
    <t>Овај показатељ се прати од  1. јула 2011. године</t>
  </si>
  <si>
    <t>ТАБЕЛА 140</t>
  </si>
  <si>
    <t>ТАБЕЛА 141</t>
  </si>
  <si>
    <t>ТАБЕЛА 143</t>
  </si>
  <si>
    <t>( *ЗБОГ ПРОМЕНЕ ПРАВИЛНИКА О ПОКАЗАТЕЉИМА КВАЛИТЕТА, ОВАЈ ПОКАЗАТЕЉ СЕ ВИШЕ НЕ ПРАТИ )</t>
  </si>
  <si>
    <t>ТАБЕЛА 144</t>
  </si>
  <si>
    <t>ТАБЕЛА 145</t>
  </si>
  <si>
    <t>ТАБЕЛА 146</t>
  </si>
  <si>
    <t>ТАБЕЛА 147</t>
  </si>
  <si>
    <t>ТАБЕЛА 148</t>
  </si>
  <si>
    <t>ТАБЕЛА 149</t>
  </si>
  <si>
    <t>ТАБЕЛА 150</t>
  </si>
  <si>
    <t>ТАБЕЛА 151</t>
  </si>
  <si>
    <t>ТАБЕЛА 152</t>
  </si>
  <si>
    <t>ТАБЕЛА 153</t>
  </si>
  <si>
    <t>ТАБЕЛА 154</t>
  </si>
  <si>
    <t>ТАБЕЛА 155</t>
  </si>
  <si>
    <t>ТАБЕЛА 156</t>
  </si>
  <si>
    <t>ТАБЕЛА 157</t>
  </si>
  <si>
    <t>ТАБЕЛА 158</t>
  </si>
  <si>
    <t>ТАБЕЛА 159</t>
  </si>
  <si>
    <t>ТАБЕЛА 160</t>
  </si>
  <si>
    <t>Од 2007-2010. године проценат новорођенчади са повредама при рађању рачунат је на 100 порођаја, а од 2011. године се рачуна на 100 новорођенчади.</t>
  </si>
  <si>
    <t>ТАБЕЛА 161</t>
  </si>
  <si>
    <t>ТАБЕЛА 162</t>
  </si>
  <si>
    <t>ТАБЕЛА 163</t>
  </si>
  <si>
    <t>ТАБЕЛА 164</t>
  </si>
  <si>
    <t>ТАБЕЛА 165</t>
  </si>
  <si>
    <t>ТАБЕЛА 166</t>
  </si>
  <si>
    <t xml:space="preserve">СТОПА ЛЕТАЛИТЕТ У БОЛНИЦАМА </t>
  </si>
  <si>
    <t>БРОЈ УМРЛИХ ПАЦИЈЕНАТА ТАБ 147 /  146 *100 ТАБ БРОЈ ИСПИСАНИХ БОЛЕСНИКА ДОБИЈА СЕ</t>
  </si>
  <si>
    <t>УКУПАН БРОЈ УМРЛИХ ПАЦИЈЕНАТА У РОКУ ОД 48 САТИ ТАБ 148 / 147 *100  ТСБ БРОЈ УМРЛИХ ПАЦИЈЕНАТА У БОЛНИЦАМА ДОБИЈА СЕ</t>
  </si>
  <si>
    <t xml:space="preserve">ПРОЦЕНАТ УМРЛИХ У ТОКУ ПРВИХ 48 САТИ ОД ПРИЈЕМА У БОЛНИЦУ </t>
  </si>
  <si>
    <t xml:space="preserve">ПРОСЕЧНА ДУЖИНА БОЛНИЧКОГ ЛЕЧЕЊА У БОЛНИЦАМА </t>
  </si>
  <si>
    <t>БРОЈ ДАНА БОЛНИЧКОГ ЛЕЧЕЊА ТАБ 154 / 146 ТАБ БРОЈ ИСПИСАНИХ БОЛЕСНИКА ДОБИЈА СЕ</t>
  </si>
  <si>
    <t>ПРОСЕЧАН БРОЈ МЕДИЦИНСКИХ СЕСТАРА ПО ЗАУЗЕТОЈ ПОСТЕЉИ У
 БОЛНИЦАМА У БЕОГРАДУ</t>
  </si>
  <si>
    <t>јул-децембар</t>
  </si>
  <si>
    <t xml:space="preserve">јануар- децембар </t>
  </si>
  <si>
    <t>БРОЈ МЕДИЦИНСКИХ СЕСТАРА ТАБ 153 *365 ДАНА У ГОД (ЗА 6 МЕСЕЦИ 182 ДАНА) ДОБИЈЕНИ РЕЗУЛТАТ ПОДЕЛИ СА БРОЈЕМ ДАНА БОЛНИЧКОГ ЛЕЧЕЊА ТАБ 154 ДОБИЈА СЕ</t>
  </si>
  <si>
    <t>tab 153*182/154</t>
  </si>
  <si>
    <t>tab 153*365/154</t>
  </si>
  <si>
    <t>ПРОЦЕНАТ ПОРОЂАЈА ОБАВЉЕНИХ ЦАРСКИМ РЕЗОМ У БОЛНИЦАМА</t>
  </si>
  <si>
    <t>БРОЈ ПОРОЂАЈА ОБАВЉЕНИХ ЦЕАРСКИМ РЕЗОМ ТАБ 159/158 *100 ТАБ БРОЈ ПОРОЂАЈА У БОЛНИЦАМА ДОБИЈА СЕ</t>
  </si>
  <si>
    <t xml:space="preserve">ПРОЦЕНАТ ПОРОЂАЈА У ЕПИДУРАЛНОЈ АНЕСТЕЗИЈИ </t>
  </si>
  <si>
    <t>БРОЈ ПОРОЂАЈА У ЕПИДУРАЛНОЈ АНЕСТЕЗИЈИ ТАБ 163 / 158 *100 ТАБ БРОЈ ПОРОЂАЈА У БОЛНИЦАМА ДОБИЈА СЕ</t>
  </si>
  <si>
    <t xml:space="preserve">ПРОЦЕНАТ ПОРОЂАЈА УЗ ПРИСУСТВО ПАРТНЕРА </t>
  </si>
  <si>
    <t>БРОЈ ПОРОЂАЈА УЗ ПРИСУСТВО ПАРТНЕРА ТАБ 164 / 158 *100 ТАБ БРОЈ ПОРОЂАЈА У БОЛНИЦАМА ДОБИЈА СЕ</t>
  </si>
  <si>
    <t xml:space="preserve">ПРОЦЕНАТ ОБДУКОВАНИХ </t>
  </si>
  <si>
    <t>УКУПАН БРОЈ ОБДУКОВАНИХ ТАБ 149 / 147 *100 ТАБ УКУПАН БРОЈ УМРЛИХ ДОБИЈА СЕ</t>
  </si>
  <si>
    <t xml:space="preserve">ПРОЦЕНАТ ПОДУДАРНОСТИ КЛИНИЧКИХ И ОБДУКЦИОНИХ ДИЈАГНОЗА </t>
  </si>
  <si>
    <t>БРОЈ КЛИНИЧКИХ ДИЈАГНОЗА УЗРОКА СМРТИ КОЈЕ СУ ПОТВРЂЕНЕ ОБДУЈЦИОМ ТАБ 150 / 151 *100 ТАБ  БРОЈ ВРАЋЕНИХ ИЗВЕШАЈА О ОБДУКЦИЈИ ДОБИЈА СЕ</t>
  </si>
  <si>
    <t xml:space="preserve">БРОЈ ТРУДНИЦА И ПОРОДИЉА УМРЛИХ ТОКОМ ХОСПИТАЛИЗАЦИЈЕ У БОЛНИЦАМА У БЕОГРАДУ - ГИНЕКОЛОГИЈА И АКУШЕРСТВО </t>
  </si>
  <si>
    <t xml:space="preserve">БРОЈ ПОВРЕДА ПОРОДИЉА НАСТАЛИХ ПРИ ПОРОЂАЈУ У БОЛНИЦАМА У БЕОГРАДУ  - ГИНЕКОЛОГИЈА И АКУШЕРСТВО </t>
  </si>
  <si>
    <t xml:space="preserve">БРОЈ ПОРОДИЉА У БОЛНИЦАМА У БЕОГРАДУ  - ГИНЕКОЛОГИЈА И АКУШЕРСТВО </t>
  </si>
  <si>
    <t xml:space="preserve">БРОЈ ПОРОДИЉА КОЈЕ СУ ИМАЛЕ НОРМАЛАН ПОРОЂАЈ У БОЛНИЦАМА У БЕОГРАДУ  - ГИНЕКОЛОГИЈА И АКУШЕРСТВО </t>
  </si>
  <si>
    <t>ТАБЕЛА 158.1</t>
  </si>
  <si>
    <t>ТАБЕЛА 162.1</t>
  </si>
  <si>
    <t xml:space="preserve">БРОЈ ДАНА ЛЕЖАЊА У БОЛНИЦИ ЗА НОРМАЛАН ПОРОЂАЈ* У БОЛНИЦАМА У БЕОГРАДУ  - ГИНЕКОЛОГИЈА И АКУШЕРСТВО </t>
  </si>
  <si>
    <t xml:space="preserve">БРОЈ ПОРОЂАЈА ОБАВЉЕНИХ ЦЕАРСКИМ РЕЗОМ У БОЛНИЦАМА У БЕОГРАДУ  - ГИНЕКОЛОГИЈА И АКУШЕРСТВО </t>
  </si>
  <si>
    <t xml:space="preserve">БРОЈ ПОРОЂАЈА У БОЛНИЦАМА У БЕОГРАДУ  - ГИНЕКОЛОГИЈА И АКУШЕРСТВО </t>
  </si>
  <si>
    <t xml:space="preserve">БРОЈ ПАЦИЈЕНАТА КОД КОЈИХ ЈЕ ИЗВРШЕН ПОНОВНИ ПРИЈЕМ НА ОДЕЉЕЊЕ ИНТЕНЗИВНЕ НЕГЕ У БОЛНИЦАМА  - ГИНЕКОЛОГИЈА И АКУШЕРСТВО </t>
  </si>
  <si>
    <t xml:space="preserve">БРОЈ ПАЦИЈЕНАТА ЛЕЧЕНИХ НА ОДЕЉЕЊУ ИНТЕНЗИВНЕ НЕГЕ У БОЛНИЦАМА У БЕОГРАДУ  - ГИНЕКОЛОГИЈА И АКУШЕРСТВО </t>
  </si>
  <si>
    <t xml:space="preserve">БРОЈ ПАЦИЈЕНАТА УПУЋЕНИХ У ДРУГЕ ЗДРАВСТВЕНЕ УСТАНОВЕ У БОЛНИЦАМА У БЕОГРАДУ  - ГИНЕКОЛОГИЈА И АКУШЕРСТВО </t>
  </si>
  <si>
    <t xml:space="preserve">БРОЈ ДАНА БОЛНИЧКОГ ЛЕЧЕЊА У БОЛНИЦАМА У БЕОГРАДУ  - ГИНЕКОЛОГИЈА И АКУШЕРСТВО </t>
  </si>
  <si>
    <t xml:space="preserve">БРОЈ МЕДИЦИНСКИХ СЕСТАРА У БОЛНИЦАМА У БЕОГРАДУ  - ГИНЕКОЛОГИЈА И АКУШЕРСТВО </t>
  </si>
  <si>
    <t xml:space="preserve">БРОЈ ЖИВОРОЂЕНЕ ДЕЦЕ УМРЛЕ ДО ОТПУСТА ИЗ БОЛНИЦЕ У БОЛНИЦАМА У БЕОГРАДУ  - ГИНЕКОЛОГИЈА И АКУШЕРСТВО </t>
  </si>
  <si>
    <t xml:space="preserve">БРОЈ ПОВРЕДА НОВОРОЂЕНЧАДИ НАСТАЛИХ ПРИ ПОРОЂАЈУ У БОЛНИЦАМА У БЕОГРАДУ  - ГИНЕКОЛОГИЈА И АКУШЕРСТВО </t>
  </si>
  <si>
    <t xml:space="preserve">БРОЈ ИСПИСАНИХ БОЛЕСНИКА У БОЛНИЦАМА У БЕОГРАДУ  - ГИНЕКОЛОГИЈА И АКУШЕРСТВО </t>
  </si>
  <si>
    <t xml:space="preserve">БРОЈ УМРЛИХ ПАЦИЈЕНАТА У БОЛНИЦАМА У БЕОГРАДУ  - ГИНЕКОЛОГИЈА И АКУШЕРСТВО </t>
  </si>
  <si>
    <t xml:space="preserve">БРОЈ УМРЛИХ ПАЦИЈЕНАТА У ТОКУ ПРВИХ 48 САТИ ОД ПРИЈЕМА У БОЛНИЦУ У БОЛНИЦАМА  - ГИНЕКОЛОГИЈА И АКУШЕРСТВО </t>
  </si>
  <si>
    <t xml:space="preserve">БРОЈ ОБДУКОВАНИХ У БОЛНИЦАМА У БЕОГРАДУ  - ГИНЕКОЛОГИЈА И АКУШЕРСТВО </t>
  </si>
  <si>
    <t xml:space="preserve">БРОЈ КЛИНИЧКИХ ДИЈАГНОЗА УЗРОКА СМРТИ КОЈЕ СУ ПОТВРЂЕНЕ ОБДУКЦИЈОМ У БОЛНИЦАМА У БЕОГРАДУ  - ГИНЕКОЛОГИЈА И АКУШЕРСТВО </t>
  </si>
  <si>
    <t xml:space="preserve">БРОЈ ВРАЋЕНИХ ИЗВЕШТАЈА О ОБДУКЦИЈИ У БОЛНИЦАМА У БЕОГРАДУ  - ГИНЕКОЛОГИЈА И АКУШЕРСТВО </t>
  </si>
  <si>
    <t xml:space="preserve">БРОЈ ПОСТЕЉА У БОЛНИЦАМА У БЕОГРАДУ  - ГИНЕКОЛОГИЈА И АКУШЕРСТВО </t>
  </si>
  <si>
    <t xml:space="preserve">БРОЈ ПОРОЂАЈА У ЕПИДУРАЛНОЈ АНЕСТЕЗИЈИ* У БОЛНИЦАМА У БЕОГРАДУ  - ГИНЕКОЛОГИЈА И АКУШЕРСТВО </t>
  </si>
  <si>
    <t xml:space="preserve">БРОЈ ПОРОЂАЈА УЗ ПРИСУСТВО ПАРТНЕРА* У БОЛНИЦАМА У БЕОГРАДУ   - ГИНЕКОЛОГИЈА И АКУШЕРСТВО </t>
  </si>
  <si>
    <t xml:space="preserve">УКУПАН БРОЈ НОВОРОЂЕНЧАДИ* У БОЛНИЦАМА У БЕОГРАДУ   - ГИНЕКОЛОГИЈА И АКУШЕРСТВО </t>
  </si>
  <si>
    <t xml:space="preserve">ИЗВЕШТАЈ О УКЉУЧЕНОСТИ ПОРОДИЛИШТА У ПРОГРАМ "БОЛНИЦА ПРИЈАТЕЉ БЕБА"  У БОЛНИЦАМА У БЕОГРАДУ  - ГИНЕКОЛОГИЈА И АКУШЕРСТВО </t>
  </si>
  <si>
    <t xml:space="preserve">ПРОСЕЧНА ДУЖИНА ЛЕЖАЊА У БОЛНИЦИ ЗА НОРМАЛАН ПОРОЂАЈ </t>
  </si>
  <si>
    <t>БРОЈ ДАНА ЛЕЖАЊА У БОЛНИЦИ ЗА НОРМАЛАН ПОРОЂАЈ ТАБ 162 / 162.1  ТАБ БРОЈ ПОРОДИЉА КОЈЕ СУ ИМАЛЕ НОРМАЛАН ПОРОЂАЈ  ДОБИЈА СЕ</t>
  </si>
  <si>
    <t xml:space="preserve">ПРОЦЕНАТ ПОРОДИЉА КОЈЕ СУ ИМАЛЕ ПОВРЕДУ ПРИ ПОРОЂАЈУ </t>
  </si>
  <si>
    <t>БРОЈ ПОВРЕДА ПОРОДИЉА НАСТАЛИХ ПРИ ПОРОЂАЈУ  ТАБ 136 / 158.1  ТАБ УКУПАН БРОЈ  ПОРОДИЉА   ДОБИЈА СЕ</t>
  </si>
  <si>
    <t>ПРОЦЕНАТ НОВОРОЂЕНЧАДИ КОЈА СУ ИМАЛА ПОВРЕДУ ПРИ РОЂЕЊУ</t>
  </si>
  <si>
    <t>БРОЈ ПОВРЕДА НОВОРОЂЕНЧАДИ НАСТАЛИХ ПРИ ПОРОЂАЈУ  ТАБ 137 / 165 *100  ТАБ УКУПАН БРОЈ  НОВОРОЂЕНЧАДИ   ДОБИЈА СЕ</t>
  </si>
  <si>
    <t>Од 2007 - 2010.год . % новорођенчади која су имала повреду при рођењу , израчунавао се , бр. повреда новорођенчади насталих при порођају подељен са укупним бр. порођаја *100</t>
  </si>
  <si>
    <t>БРОЈ ПОВРЕДА НОВОРОЂЕНЧАДИ НАСТАЛИХ ПРИ ПОРОЂАЈУ ТАБ 137 / 158  ТАБ УКУПАН БРОЈ ПОРОЂАЈА  ДОБИЈА СЕ</t>
  </si>
  <si>
    <t>БРОЈ ПОВРЕДА ПОРОДИЉА НАСТАЛИХ ПРИ ПОРОЂАЈУ  ТАБ 136 / 158 * 100  ТАБ УКУПАН БРОЈ  ПОРОЂАЈА   ДОБИЈА СЕ</t>
  </si>
  <si>
    <t>Од 2007 - 2010.год . % породиља које су имале повреду при порођају, израчунавао се, бр. повреда породиља насталих при порођају подељен са укупним бр.порођаја *100</t>
  </si>
  <si>
    <t>БРОЈ КЛИНИЧКИХ ДИЈАГНОЗА УЗРОКА СМРТИ КОЈЕ СУ ПОТВРЂЕНЕ ОБДУЈЦИОМ ТАБ 150 / 149 *100 ТАБ  УКУПАН БРОЈ ОБДУКОВАНИХ ДОБИЈА СЕ</t>
  </si>
  <si>
    <t>јануар-децембар 2018</t>
  </si>
  <si>
    <t xml:space="preserve"> </t>
  </si>
  <si>
    <t>јануар-децембар 2019</t>
  </si>
  <si>
    <t>јануар-децембар 2020</t>
  </si>
  <si>
    <t>СТОПА ЛЕТАЛИТЕТА У БОЛНИЦАМА У БЕОГРАДУ ЗА 2007 - 2020. ГОДИНЕ  - КВАЛИТЕТ ГИНЕКОЛОГИЈА И АКУШЕРСТВО</t>
  </si>
  <si>
    <t>ПРОЦЕНАТ УМРЛИХ У ТОКУ ПРВИХ 48 САТИ ОД ПРИЈЕМА У БОЛНИЦАМА У БЕОГРАДУ ЗА 2007-2020.  ГОДИНУ  - КВАЛИТЕТ ГИНЕКОЛОГИЈА И АКУШЕРСТВО</t>
  </si>
  <si>
    <t xml:space="preserve">ПРОСЕЧНА ДУЖИНА БОЛНИЧКОГ ЛЕЧЕЊА У БОЛНИЦАМА У БЕОГРАДУ  ЗА 2007-2020. ГОДИНУ -  КВАЛИТЕТ  ГИНЕКОЛОГИЈА И АКУШЕРСТВО </t>
  </si>
  <si>
    <t xml:space="preserve">БРОЈ ТРУДНИЦА И ПОРОДИЉА УМРЛИХ ТОКОМ ХОСПИТАЛИЗАЦИЈЕ У БОЛНИЦАМА У БЕОГРАДУ  ЗА 2007-2020. ГОДИНУ - КВАЛИТЕТ  ГИНЕКОЛОГИЈА И АКУШЕРСТВО </t>
  </si>
  <si>
    <t xml:space="preserve">БРОЈ ЖИВОРОЂЕНЕ ДЕЦЕ УМРЛЕ ДО ОТПУСТА ИЗ БОЛНИЦЕ У БОЛНИЦАМА У БЕОГРАДУ ЗА 2007-2020. ГОДИНУ - КВАЛИТЕТ ГИНЕКОЛОГИЈА И АКУШЕРСТВО </t>
  </si>
  <si>
    <t xml:space="preserve">ПРОСЕЧАН БРОЈ МЕДИЦИНСКИХ СЕСТАРА ПО ЗАУЗЕТОЈ ПОСТЕЉИ У БОЛНИЦАМА У БЕОГРАДУ  ЗА 2007-2020. ГОДИНУ - КВАЛИТЕТ ГИНЕКОЛОГИЈА И АКУШЕРСТВО </t>
  </si>
  <si>
    <t xml:space="preserve">БРОЈ ПОВРЕДА ПОРОДИЉА НАСТАЛИХ ПРИ ПОРОЂАЈУ У БОЛНИЦАМА У БЕОГРАДУ ЗА 2007-2020. ГОДИНУ - КВАЛИТЕТ ГИНЕКОЛОГИЈА И АКУШЕРСТВО </t>
  </si>
  <si>
    <t xml:space="preserve">БРОЈ ПОВРЕДА НОВОРОЂЕНЧАДИ НАСТАЛИХ ПРИ ПОРОЂАЈУ У БОЛНИЦАМА У БЕОГРАДУ ЗА 2007-2020. ГОДИНУ - КВАЛИТЕТ ГИНЕКОЛОГИЈА И АКУШЕРСТВО </t>
  </si>
  <si>
    <t xml:space="preserve">ПРОЦЕНАТ ПОРОЂАЈА ОБАВЉЕНИХ ЦАРСКИМ РЕЗОМ У БОЛНИЦАМА У БЕОГРАДУ ЗА 2007-2020. ГОДИНУ - КВАЛИТЕТ ГИНЕКОЛОГИЈА И АКУШЕРСТВО </t>
  </si>
  <si>
    <t xml:space="preserve">ПРОЦЕНАТ ПОРОЂАЈА У ЕПИДУРАЛНОЈ АНЕСТЕЗИЈИ * У БОЛНИЦАМА У БЕОГРАДУ ЗА 2007-2020. ГОДИНУ - КВАЛИТЕТ ГИНЕКОЛОГИЈА И АКУШЕРСТВО </t>
  </si>
  <si>
    <t xml:space="preserve">ПРОЦЕНАТ ПОРОЂАЈА УЗ ПРИСУСТВО ПАРТНЕРА У БОЛНИЦАМА У БЕОГРАДУ ЗА 2007-2020. ГОДИНУ - КВАЛИТЕТ ГИНЕКОЛОГИЈА И АКУШЕРСТВО </t>
  </si>
  <si>
    <t xml:space="preserve">ПРОЦЕНАТ ОБДУКОВАНИХ У БОЛНИЦАМА У БЕОГРАДУ ЗА 2007-2020 ГОДИНУ - КВАЛИТЕТ ГИНЕКОЛОГИЈА И АКУШЕРСТВО </t>
  </si>
  <si>
    <t xml:space="preserve">БРОЈ ИСПИСАНИХ БОЛЕСНИКА У БОЛНИЦАМА У БЕОГРАДУ  ЗА 2007-2020. ГОДИНУ - КВАЛИТЕТ ГИНЕКОЛОГИЈА И АКУШЕРСТВО </t>
  </si>
  <si>
    <t xml:space="preserve">БРОЈ УМРЛИХ ПАЦИЈЕНАТА У БОЛНИЦАМА У БЕОГРАДУ  ЗА 2007-2020. ГОДИНУ - КВАЛИТЕТ ГИНЕКОЛОГИЈА И АКУШЕРСТВО </t>
  </si>
  <si>
    <t xml:space="preserve">БРОЈ УМРЛИХ ПАЦИЈЕНАТА У ТОКУ ПРВИХ 48 САТИ ОД ПРИЈЕМА У БОЛНИЦУ У БОЛНИЦАМА У БЕОГРАДУ  ЗА 2007-2020. ГОДИНУ -  КВАЛИТЕТ ГИНЕКОЛОГИЈА И АКУШЕРСТВО </t>
  </si>
  <si>
    <t xml:space="preserve">БРОЈ ОБДУКОВАНИХ У БОЛНИЦАМА У БЕОГРАДУ  ЗА 2007-2020. ГОДИНУ -  КВАЛИТЕТ ГИНЕКОЛОГИЈА И АКУШЕРСТВО </t>
  </si>
  <si>
    <t xml:space="preserve">БРОЈ КЛИНИЧКИХ ДИЈАГНОЗА УЗРОКА СМРТИ КОЈЕ СУ ПОТВРЂЕНЕ ОБДУКЦИЈОМ У БОЛНИЦАМА У БЕОГРАДУ  ЗА 2007-2020. ГОДИНУ - КВАЛИТЕТ ГИНЕКОЛОГИЈА И АКУШЕРСТВО </t>
  </si>
  <si>
    <t xml:space="preserve">БРОЈ ВРАЋЕНИХ ИЗВЕШТАЈА О ОБДУКЦИЈИ У БОЛНИЦАМА У БЕОГРАДУ  ЗА 2007-2020. ГОДИНУ - КВАЛИТЕТ ГИНЕКОЛОГИЈА И АКУШЕРСТВО </t>
  </si>
  <si>
    <t xml:space="preserve">БРОЈ ДАНА БОЛНИЧКОГ ЛЕЧЕЊА У БОЛНИЦАМА У БЕОГРАДУ  ЗА 2007-2020. ГОДИНУ -  КВАЛИТЕТ ГИНЕКОЛОГИЈА И АКУШЕРСТВО </t>
  </si>
  <si>
    <t xml:space="preserve">БРОЈ ПОРОЂАЈА У БОЛНИЦАМА У БЕОГРАДУ  ЗА 2007-2020. ГОДИНУ - КВАЛИТЕТ ГИНЕКОЛОГИЈА И АКУШЕРСТВО </t>
  </si>
  <si>
    <t xml:space="preserve">ПРОЦЕНАТ ПОРОДИЉА КОЈЕ СУ ИМАЛЕ ПОВРЕДУ ПРИ ПОРОЂАЈУ У БОЛНИЦАМА У БЕОГРАДУ  ЗА 2007-2020. ГОДИНУ - КВАЛИТЕТ  ГИНЕКОЛОГИЈА И АКУШЕРСТВО </t>
  </si>
  <si>
    <t xml:space="preserve">ПРОЦЕНАТ НОВОРОЂЕНЧАДИ КОЈА СУ ИМАЛА ПОВРЕДУ ПРИ РОЂЕЊУ * У БОЛНИЦАМА У БЕОГРАДУ  ЗА 2007-2020. ГОДИНУ - КВАЛИТЕТ ГИНЕКОЛОГИЈА И АКУШЕРСТВО </t>
  </si>
  <si>
    <t>10  -  КВАЛИТЕТ ГИНЕКОЛОГИЈА И АКУШЕРСТВО - ПОКАЗАТЕЉИ КВАЛИТЕТА ЗА 2007 - 2020. ГОДИНЕ</t>
  </si>
  <si>
    <t>СТОПА ЛЕТАЛИТЕТА У БОЛНИЦАМА У БЕОГРАДУ  - ГИНЕКОЛОГИЈА И АКУШЕРСТВО</t>
  </si>
  <si>
    <t>ПРОЦЕНАТ УМРЛИХ У ТОКУ ПРВИХ 48 САТИ ОД ПРИЈЕМА У БОЛНИЦАМА У БЕОГРАДУ - ГИНЕКОЛОГИЈА И АКУШЕРСТВО</t>
  </si>
  <si>
    <t xml:space="preserve">ПРОСЕЧНА ДУЖИНА БОЛНИЧКОГ ЛЕЧЕЊА У БОЛНИЦАМА У БЕОГРАДУ - ГИНЕКОЛОГИЈА И АКУШЕРСТВО </t>
  </si>
  <si>
    <t xml:space="preserve">ПРОСЕЧАН БРОЈ МЕДИЦИНСКИХ СЕСТАРА ПО ЗАУЗЕТОЈ ПОСТЕЉИ У БОЛНИЦАМА У БЕОГРАДУ  - ГИНЕКОЛОГИЈА И АКУШЕРСТВО </t>
  </si>
  <si>
    <t xml:space="preserve">ПРОЦЕНАТ ПОРОЂАЈА ОБАВЉЕНИХ ЦАРСКИМ РЕЗОМ У БОЛНИЦАМА У БЕОГРАДУ - ГИНЕКОЛОГИЈА И АКУШЕРСТВО </t>
  </si>
  <si>
    <t xml:space="preserve">ПРОЦЕНАТ ПОРОЂАЈА У ЕПИДУРАЛНОЈ АНЕСТЕЗИЈИ * У БОЛНИЦАМА У БЕОГРАДУ  - ГИНЕКОЛОГИЈА И АКУШЕРСТВО </t>
  </si>
  <si>
    <t xml:space="preserve">ПРОЦЕНАТ ПОРОЂАЈА УЗ ПРИСУСТВО ПАРТНЕРА У БОЛНИЦАМА У БЕОГРАДУ  - ГИНЕКОЛОГИЈА И АКУШЕРСТВО </t>
  </si>
  <si>
    <t xml:space="preserve">ПРОЦЕНАТ ОБДУКОВАНИХ У БОЛНИЦАМА У БЕОГРАДУ  - ГИНЕКОЛОГИЈА И АКУШЕРСТВО </t>
  </si>
  <si>
    <t xml:space="preserve">ПРОЦЕНАТ ПОДУДАРНОСТИ КЛИНИЧКИХ И ОБДУКЦИОНИХ ДИЈАГНОЗА У БОЛНИЦАМА У БЕОГРАДУ  - ГИНЕКОЛОГИЈА И АКУШЕРСТВО </t>
  </si>
  <si>
    <t xml:space="preserve">ПРОЦЕНАТ ПАЦИЈЕНАТА УПУЋЕНИХ У ДРУГЕ ЗДРАВСТВЕНЕ УСТАНОВЕ (осим на рехабилитацију)*  У БОЛНИЦАМА У БЕОГРАДУ - ГИНЕКОЛОГИЈА И АКУШЕРСТВО </t>
  </si>
  <si>
    <t xml:space="preserve">ПРОЦЕНАТ ПАЦИЈЕНАТА КОД КОЈИХ ЈЕ ИЗВРШЕН ПОНОВНИ ПРИЈЕМ НА ОДЕЉЕЊЕ ИНТЕНЗИВНЕ НЕГЕ У БОЛНИЦАМА У БЕОГРАДУ - ГИНЕКОЛОГИЈА И АКУШЕРСТВО </t>
  </si>
  <si>
    <t xml:space="preserve">ПРОСЕЧНА ДУЖИНА ЛЕЖАЊА У БОЛНИЦИ ЗА НОРМАЛАН ПОРОЂАЈ У БОЛНИЦАМА У БЕОГРАДУ  - ГИНЕКОЛОГИЈА И АКУШЕРСТВО </t>
  </si>
  <si>
    <t xml:space="preserve">ПРОЦЕНАТ ПОРОДИЉА КОЈЕ СУ ИМАЛЕ ПОВРЕДУ ПРИ ПОРОЂАЈУ У БОЛНИЦАМА У БЕОГРАДУ  - ГИНЕКОЛОГИЈА И АКУШЕРСТВО </t>
  </si>
  <si>
    <t xml:space="preserve">ПРОЦЕНАТ НОВОРОЂЕНЧАДИ КОЈА СУ ИМАЛА ПОВРЕДУ ПРИ РОЂЕЊУ * У БОЛНИЦАМА У БЕОГРАДУ  - ГИНЕКОЛОГИЈА И АКУШЕРСТВО </t>
  </si>
  <si>
    <t xml:space="preserve">ПРОЦЕНАТ ПОДУДАРНОСТИ КЛИНИЧКИХ И ОБДУКЦИОНИХ ДИЈАГНОЗА У БОЛНИЦАМА У БЕОГРАДУ 2007-2020 ГОДИНУ - ГИНЕКОЛОГИЈА И АКУШЕРСТВО </t>
  </si>
  <si>
    <t xml:space="preserve">ПРОЦЕНАТ ПАЦИЈЕНАТА УПУЋЕНИХ У ДРУГЕ ЗДРАВСТВЕНЕ УСТАНОВЕ (осим на рехабилитацију)*  У БОЛНИЦАМА У БЕОГРАДУ - КВАЛИТЕТ ГИНЕКОЛОГИЈА И АКУШЕРСТВО </t>
  </si>
  <si>
    <t xml:space="preserve">ПРОЦЕНАТ ПАЦИЈЕНАТА КОД КОЈИХ ЈЕ ИЗВРШЕН ПОНОВНИ ПРИЈЕМ НА ОДЕЉЕЊЕ ИНТЕНЗИВНЕ НЕГЕ У БЕОГРАДУ  - КВАЛИТЕТ ГИНЕКОЛОГИЈА И АКУШЕРСТВО </t>
  </si>
  <si>
    <t xml:space="preserve">ПРОСЕЧНА ДУЖИНА ЛЕЖАЊА У БОЛНИЦИ ЗА НОРМАЛАН ПОРОЂАЈ У БОЛНИЦАМА У БЕОГРАДУ  - КВАЛИТЕТ ГИНЕКОЛОГИЈА И АКУШЕРСТВО </t>
  </si>
  <si>
    <t xml:space="preserve">БРОЈ ПОСТЕЉА У БОЛНИЦАМА У БЕОГРАДУ - КВАЛИТЕТ ГИНЕКОЛОГИЈА И АКУШЕРСТВО </t>
  </si>
  <si>
    <t xml:space="preserve">БРОЈ МЕДИЦИНСКИХ СЕСТАРА У БОЛНИЦАМА У БЕОГРАДУ  ЗА 2007-2020. ГОДИНУ -  ГИНЕКОЛОГИЈА И АКУШЕРСТВО </t>
  </si>
  <si>
    <t xml:space="preserve">БРОЈ ПАЦИЈЕНАТА УПУЋЕНИХ У ДРУГЕ ЗДРАВСТВЕНЕ УСТАНОВЕ У БОЛНИЦАМА У БЕОГРАДУ  - КВАЛИТЕТ ГИНЕКОЛОГИЈА И АКУШЕРСТВО </t>
  </si>
  <si>
    <t xml:space="preserve">БРОЈ ПАЦИЈЕНАТА ЛЕЧЕНИХ НА ОДЕЉЕЊУ ИНТЕНЗИВНЕ НЕГЕ У БОЛНИЦАМА У БЕОГРАДУ   - КВАЛИТЕТ ГИНЕКОЛОГИЈА И АКУШЕРСТВО </t>
  </si>
  <si>
    <t xml:space="preserve">БРОЈ ПАЦИЈЕНАТА КОД КОЈИХ ЈЕ ИЗВРШЕН ПОНОВНИ ПРИЈЕМ НА ОДЕЉЕЊЕ ИНТЕНЗИВНЕ НЕГЕ У БОЛНИЦАМА У БЕОГРАДУ  -  КВАЛИТЕТ ГИНЕКОЛОГИЈА И АКУШЕРСТВО </t>
  </si>
  <si>
    <t xml:space="preserve">УКУПАН БРОЈ ПОРОДИЉА У БОЛНИЦАМА У БЕОГРАДУ  - КВАЛИТЕТ ГИНЕКОЛОГИЈА И АКУШЕРСТВО </t>
  </si>
  <si>
    <t xml:space="preserve">БРОЈ ПОРОЂАЈА ОБАВЉЕНИХ ЦАРСКИМ РЕЗОМ У БОЛНИЦАМА У БЕОГРАДУ  ЗА 2007-2020. ГОДИНУ - КВАЛИТЕТ ГИНЕКОЛОГИЈА И АКУШЕРСТВО </t>
  </si>
  <si>
    <t xml:space="preserve"> БРОЈ ДАНА ЛЕЖАЊА У БОЛНИЦИ ЗА НОРМАЛАН ПОРОЂАЈ* У БОЛНИЦАМА У БЕОГРАДУ - КВАЛИТЕТ ГИНЕКОЛОГИЈА И АКУШЕРСТВО </t>
  </si>
  <si>
    <t xml:space="preserve"> БРОЈ ПОРОДИЉА КОЈЕ СУ ИМАЛЕ НОРМАЛАН ПОРОЂАЈ У БОЛНИЦАМА У БЕОГРАДУ - КВАЛИТЕТ ГИНЕКОЛОГИЈА И АКУШЕРСТВО </t>
  </si>
  <si>
    <t xml:space="preserve"> БРОЈ ПОРОЂАЈА У ЕПИДУРАЛНОЈ АНЕСТЕЗИЈИ* У БОЛНИЦАМА У БЕОГРАДУ   -  КВАЛИТЕТ ГИНЕКОЛОГИЈА И АКУШЕРСТВО </t>
  </si>
  <si>
    <t xml:space="preserve"> БРОЈ ПОРОЂАЈА УЗ ПРИСУСТВО ПАРТНЕРА* У БОЛНИЦАМА У БЕОГРАДУ  - КВАЛИТЕТ ГИНЕКОЛОГИЈА И АКУШЕРСТВО </t>
  </si>
  <si>
    <t xml:space="preserve"> УКУПАН БРОЈ НОВОРОЂЕНЧАДИ* У БОЛНИЦАМА У БЕОГРАДУ  - КВАЛИТЕТ ГИНЕКОЛОГИЈА И АКУШЕРСТВО </t>
  </si>
  <si>
    <t xml:space="preserve"> ИЗВЕШТАЈ О УКЉУЧЕНОСТИ ПОРОДИЛИШТА У ПРОГРАМ "БОЛНИЦА ПРИЈАТЕЉ БЕБА"  У БОЛНИЦАМА У БЕОГРАДУ  - ГИНЕКОЛОГИЈА И АКУШЕРСТВО 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</si>
</sst>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0.0"/>
    <numFmt numFmtId="183" formatCode="0.000"/>
    <numFmt numFmtId="184" formatCode="0.0000"/>
    <numFmt numFmtId="185" formatCode="0.000000"/>
    <numFmt numFmtId="186" formatCode="0.00000"/>
    <numFmt numFmtId="187" formatCode="0.0000000"/>
    <numFmt numFmtId="188" formatCode="0.00000000"/>
    <numFmt numFmtId="189" formatCode="0.0000000000"/>
    <numFmt numFmtId="190" formatCode="0.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0"/>
    <numFmt numFmtId="197" formatCode="#,##0.0000"/>
    <numFmt numFmtId="198" formatCode="#,##0.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i/>
      <sz val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7" fillId="33" borderId="0" xfId="0" applyFont="1" applyFill="1" applyAlignment="1" applyProtection="1">
      <alignment horizontal="left" vertical="center"/>
      <protection locked="0"/>
    </xf>
    <xf numFmtId="0" fontId="10" fillId="33" borderId="1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0" xfId="0" applyFont="1" applyFill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1" fontId="5" fillId="7" borderId="10" xfId="0" applyNumberFormat="1" applyFont="1" applyFill="1" applyBorder="1" applyAlignment="1">
      <alignment horizontal="center" vertical="center"/>
    </xf>
    <xf numFmtId="2" fontId="2" fillId="7" borderId="20" xfId="0" applyNumberFormat="1" applyFont="1" applyFill="1" applyBorder="1" applyAlignment="1">
      <alignment horizontal="center" vertical="center"/>
    </xf>
    <xf numFmtId="182" fontId="2" fillId="7" borderId="15" xfId="0" applyNumberFormat="1" applyFont="1" applyFill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3" fontId="2" fillId="7" borderId="13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4" fontId="5" fillId="33" borderId="0" xfId="0" applyNumberFormat="1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182" fontId="2" fillId="7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center"/>
      <protection locked="0"/>
    </xf>
    <xf numFmtId="3" fontId="4" fillId="7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3" fontId="4" fillId="34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7" borderId="23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vertical="center"/>
    </xf>
    <xf numFmtId="0" fontId="5" fillId="7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4">
      <selection activeCell="B19" sqref="B19"/>
    </sheetView>
  </sheetViews>
  <sheetFormatPr defaultColWidth="9.140625" defaultRowHeight="12.75"/>
  <cols>
    <col min="1" max="1" width="7.7109375" style="29" customWidth="1"/>
    <col min="2" max="2" width="70.7109375" style="24" customWidth="1"/>
    <col min="3" max="12" width="7.7109375" style="24" customWidth="1"/>
    <col min="13" max="16384" width="9.140625" style="24" customWidth="1"/>
  </cols>
  <sheetData>
    <row r="1" ht="7.5" customHeight="1">
      <c r="N1" s="28"/>
    </row>
    <row r="2" spans="1:10" ht="12" customHeight="1">
      <c r="A2" s="25" t="s">
        <v>62</v>
      </c>
      <c r="B2" s="145" t="s">
        <v>189</v>
      </c>
      <c r="C2" s="145"/>
      <c r="D2" s="145"/>
      <c r="E2" s="145"/>
      <c r="F2" s="145"/>
      <c r="G2" s="145"/>
      <c r="H2" s="145"/>
      <c r="I2" s="145"/>
      <c r="J2" s="145"/>
    </row>
    <row r="3" spans="1:2" ht="7.5" customHeight="1">
      <c r="A3" s="25"/>
      <c r="B3" s="26"/>
    </row>
    <row r="4" spans="1:14" ht="12.75" customHeight="1">
      <c r="A4" s="41">
        <v>130</v>
      </c>
      <c r="B4" s="47" t="s">
        <v>190</v>
      </c>
      <c r="C4" s="122"/>
      <c r="D4" s="122"/>
      <c r="E4" s="122"/>
      <c r="F4" s="122"/>
      <c r="G4" s="122"/>
      <c r="H4" s="124"/>
      <c r="I4" s="124"/>
      <c r="J4" s="124"/>
      <c r="K4" s="124"/>
      <c r="L4" s="124"/>
      <c r="M4" s="124"/>
      <c r="N4" s="124"/>
    </row>
    <row r="5" spans="1:14" ht="12.75" customHeight="1">
      <c r="A5" s="41">
        <v>131</v>
      </c>
      <c r="B5" s="47" t="s">
        <v>191</v>
      </c>
      <c r="C5" s="135"/>
      <c r="D5" s="135"/>
      <c r="E5" s="135"/>
      <c r="F5" s="135"/>
      <c r="G5" s="135"/>
      <c r="H5" s="136"/>
      <c r="I5" s="136"/>
      <c r="J5" s="136"/>
      <c r="K5" s="124"/>
      <c r="L5" s="124"/>
      <c r="M5" s="137"/>
      <c r="N5" s="138"/>
    </row>
    <row r="6" spans="1:14" ht="12.75" customHeight="1">
      <c r="A6" s="41">
        <v>132</v>
      </c>
      <c r="B6" s="139" t="s">
        <v>192</v>
      </c>
      <c r="C6" s="135"/>
      <c r="D6" s="135"/>
      <c r="E6" s="135"/>
      <c r="F6" s="135"/>
      <c r="G6" s="135"/>
      <c r="H6" s="136"/>
      <c r="I6" s="136"/>
      <c r="J6" s="136"/>
      <c r="K6" s="124"/>
      <c r="L6" s="124"/>
      <c r="M6" s="124"/>
      <c r="N6" s="138"/>
    </row>
    <row r="7" spans="1:14" ht="12.75" customHeight="1">
      <c r="A7" s="41">
        <v>133</v>
      </c>
      <c r="B7" s="139" t="s">
        <v>125</v>
      </c>
      <c r="C7" s="139"/>
      <c r="D7" s="139"/>
      <c r="E7" s="139"/>
      <c r="F7" s="139"/>
      <c r="G7" s="139"/>
      <c r="H7" s="140"/>
      <c r="I7" s="140"/>
      <c r="J7" s="140"/>
      <c r="K7" s="140"/>
      <c r="L7" s="140"/>
      <c r="M7" s="140"/>
      <c r="N7" s="140"/>
    </row>
    <row r="8" spans="1:14" ht="12.75" customHeight="1">
      <c r="A8" s="41">
        <v>134</v>
      </c>
      <c r="B8" s="139" t="s">
        <v>139</v>
      </c>
      <c r="C8" s="122"/>
      <c r="D8" s="122"/>
      <c r="E8" s="122"/>
      <c r="F8" s="122"/>
      <c r="G8" s="122"/>
      <c r="H8" s="124"/>
      <c r="I8" s="124"/>
      <c r="J8" s="124"/>
      <c r="K8" s="124"/>
      <c r="L8" s="124"/>
      <c r="M8" s="124"/>
      <c r="N8" s="124"/>
    </row>
    <row r="9" spans="1:14" ht="12.75" customHeight="1">
      <c r="A9" s="41">
        <v>135</v>
      </c>
      <c r="B9" s="47" t="s">
        <v>193</v>
      </c>
      <c r="C9" s="47"/>
      <c r="D9" s="47"/>
      <c r="E9" s="47"/>
      <c r="F9" s="47"/>
      <c r="G9" s="47"/>
      <c r="H9" s="141"/>
      <c r="I9" s="141"/>
      <c r="J9" s="141"/>
      <c r="K9" s="141"/>
      <c r="L9" s="141"/>
      <c r="M9" s="141"/>
      <c r="N9" s="141"/>
    </row>
    <row r="10" spans="1:14" ht="12.75" customHeight="1">
      <c r="A10" s="41">
        <v>136</v>
      </c>
      <c r="B10" s="47" t="s">
        <v>126</v>
      </c>
      <c r="C10" s="47"/>
      <c r="D10" s="47"/>
      <c r="E10" s="47"/>
      <c r="F10" s="47"/>
      <c r="G10" s="47"/>
      <c r="H10" s="141"/>
      <c r="I10" s="141"/>
      <c r="J10" s="141"/>
      <c r="K10" s="141"/>
      <c r="L10" s="141"/>
      <c r="M10" s="141"/>
      <c r="N10" s="141"/>
    </row>
    <row r="11" spans="1:14" ht="12.75" customHeight="1">
      <c r="A11" s="41">
        <v>137</v>
      </c>
      <c r="B11" s="47" t="s">
        <v>140</v>
      </c>
      <c r="C11" s="139"/>
      <c r="D11" s="139"/>
      <c r="E11" s="139"/>
      <c r="F11" s="139"/>
      <c r="G11" s="139"/>
      <c r="H11" s="140"/>
      <c r="I11" s="140"/>
      <c r="J11" s="140"/>
      <c r="K11" s="140"/>
      <c r="L11" s="140"/>
      <c r="M11" s="140"/>
      <c r="N11" s="140"/>
    </row>
    <row r="12" spans="1:14" ht="12.75" customHeight="1">
      <c r="A12" s="41">
        <v>138</v>
      </c>
      <c r="B12" s="47" t="s">
        <v>194</v>
      </c>
      <c r="C12" s="142"/>
      <c r="D12" s="142"/>
      <c r="E12" s="142"/>
      <c r="F12" s="142"/>
      <c r="G12" s="142"/>
      <c r="H12" s="137"/>
      <c r="I12" s="137"/>
      <c r="J12" s="137"/>
      <c r="K12" s="137"/>
      <c r="L12" s="137"/>
      <c r="M12" s="137"/>
      <c r="N12" s="137"/>
    </row>
    <row r="13" spans="1:14" ht="12.75" customHeight="1">
      <c r="A13" s="41">
        <v>139</v>
      </c>
      <c r="B13" s="47" t="s">
        <v>195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2.75" customHeight="1">
      <c r="A14" s="41">
        <v>140</v>
      </c>
      <c r="B14" s="47" t="s">
        <v>196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2.75" customHeight="1">
      <c r="A15" s="41">
        <v>141</v>
      </c>
      <c r="B15" s="139" t="s">
        <v>197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12.75" customHeight="1">
      <c r="A16" s="41">
        <v>142</v>
      </c>
      <c r="B16" s="47" t="s">
        <v>198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2.75" customHeight="1">
      <c r="A17" s="41">
        <v>143</v>
      </c>
      <c r="B17" s="143" t="s">
        <v>199</v>
      </c>
      <c r="C17" s="143"/>
      <c r="D17" s="143"/>
      <c r="E17" s="143"/>
      <c r="F17" s="143"/>
      <c r="G17" s="143"/>
      <c r="H17" s="143"/>
      <c r="I17" s="143"/>
      <c r="J17" s="143"/>
      <c r="K17" s="137"/>
      <c r="L17" s="137"/>
      <c r="M17" s="137"/>
      <c r="N17" s="137"/>
    </row>
    <row r="18" spans="1:7" ht="12.75" customHeight="1">
      <c r="A18" s="43"/>
      <c r="B18" s="42" t="s">
        <v>78</v>
      </c>
      <c r="C18" s="44"/>
      <c r="D18" s="44"/>
      <c r="E18" s="44"/>
      <c r="F18" s="44"/>
      <c r="G18" s="44"/>
    </row>
    <row r="19" spans="1:14" ht="12.75" customHeight="1">
      <c r="A19" s="43">
        <v>144</v>
      </c>
      <c r="B19" s="47" t="s">
        <v>200</v>
      </c>
      <c r="C19" s="47"/>
      <c r="D19" s="47"/>
      <c r="E19" s="47"/>
      <c r="F19" s="47"/>
      <c r="G19" s="47"/>
      <c r="H19" s="47"/>
      <c r="I19" s="47"/>
      <c r="J19" s="139"/>
      <c r="K19" s="139"/>
      <c r="L19" s="139"/>
      <c r="M19" s="139"/>
      <c r="N19" s="139"/>
    </row>
    <row r="20" spans="1:14" ht="12.75" customHeight="1">
      <c r="A20" s="43">
        <v>145</v>
      </c>
      <c r="B20" s="47" t="s">
        <v>201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2.75" customHeight="1">
      <c r="A21" s="43">
        <v>146</v>
      </c>
      <c r="B21" s="47" t="s">
        <v>141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2.75" customHeight="1">
      <c r="A22" s="43">
        <v>147</v>
      </c>
      <c r="B22" s="139" t="s">
        <v>142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12.75" customHeight="1">
      <c r="A23" s="43">
        <v>148</v>
      </c>
      <c r="B23" s="139" t="s">
        <v>143</v>
      </c>
      <c r="C23" s="139"/>
      <c r="D23" s="139"/>
      <c r="E23" s="139"/>
      <c r="F23" s="139"/>
      <c r="G23" s="139"/>
      <c r="H23" s="139"/>
      <c r="I23" s="139" t="s">
        <v>164</v>
      </c>
      <c r="J23" s="139"/>
      <c r="K23" s="139"/>
      <c r="L23" s="139"/>
      <c r="M23" s="139"/>
      <c r="N23" s="139"/>
    </row>
    <row r="24" spans="1:14" ht="12.75" customHeight="1">
      <c r="A24" s="43">
        <v>149</v>
      </c>
      <c r="B24" s="47" t="s">
        <v>144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2.75" customHeight="1">
      <c r="A25" s="43">
        <v>150</v>
      </c>
      <c r="B25" s="47" t="s">
        <v>145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12.75" customHeight="1">
      <c r="A26" s="43">
        <v>151</v>
      </c>
      <c r="B26" s="47" t="s">
        <v>146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ht="12.75" customHeight="1">
      <c r="A27" s="43">
        <v>152</v>
      </c>
      <c r="B27" s="47" t="s">
        <v>147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12.75" customHeight="1">
      <c r="A28" s="43"/>
      <c r="B28" s="60" t="s">
        <v>78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12.75" customHeight="1">
      <c r="A29" s="43">
        <v>153</v>
      </c>
      <c r="B29" s="47" t="s">
        <v>138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2.75" customHeight="1">
      <c r="A30" s="43">
        <v>154</v>
      </c>
      <c r="B30" s="47" t="s">
        <v>137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ht="12.75" customHeight="1">
      <c r="A31" s="43">
        <v>155</v>
      </c>
      <c r="B31" s="139" t="s">
        <v>136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ht="12.75" customHeight="1">
      <c r="A32" s="43"/>
      <c r="B32" s="60" t="s">
        <v>78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14" ht="12.75" customHeight="1">
      <c r="A33" s="43">
        <v>156</v>
      </c>
      <c r="B33" s="47" t="s">
        <v>135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2.75" customHeight="1">
      <c r="A34" s="43">
        <v>157</v>
      </c>
      <c r="B34" s="47" t="s">
        <v>134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2.75" customHeight="1">
      <c r="A35" s="43">
        <v>158</v>
      </c>
      <c r="B35" s="47" t="s">
        <v>133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2.75" customHeight="1">
      <c r="A36" s="43">
        <v>158.1</v>
      </c>
      <c r="B36" s="47" t="s">
        <v>127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2.75" customHeight="1">
      <c r="A37" s="43">
        <v>159</v>
      </c>
      <c r="B37" s="47" t="s">
        <v>132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2.75" customHeight="1">
      <c r="A38" s="43">
        <v>160</v>
      </c>
      <c r="B38" s="47" t="s">
        <v>202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.75" customHeight="1">
      <c r="A39" s="43">
        <v>161</v>
      </c>
      <c r="B39" s="47" t="s">
        <v>203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2.75" customHeight="1">
      <c r="A40" s="43">
        <v>162</v>
      </c>
      <c r="B40" s="47" t="s">
        <v>131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2.75" customHeight="1">
      <c r="A41" s="43">
        <v>162.1</v>
      </c>
      <c r="B41" s="47" t="s">
        <v>128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.75" customHeight="1">
      <c r="A42" s="43">
        <v>163</v>
      </c>
      <c r="B42" s="139" t="s">
        <v>148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ht="12.75" customHeight="1">
      <c r="A43" s="43">
        <v>164</v>
      </c>
      <c r="B43" s="139" t="s">
        <v>149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</row>
    <row r="44" spans="1:14" ht="12.75" customHeight="1">
      <c r="A44" s="43">
        <v>165</v>
      </c>
      <c r="B44" s="144" t="s">
        <v>150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ht="12.75" customHeight="1">
      <c r="A45" s="43">
        <v>166</v>
      </c>
      <c r="B45" s="47" t="s">
        <v>151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3">
    <mergeCell ref="B17:J17"/>
    <mergeCell ref="B44:N44"/>
    <mergeCell ref="B2:J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8.7109375" style="1" hidden="1" customWidth="1"/>
    <col min="19" max="16384" width="9.140625" style="1" customWidth="1"/>
  </cols>
  <sheetData>
    <row r="1" ht="19.5" customHeight="1"/>
    <row r="2" spans="1:16" s="2" customFormat="1" ht="19.5" customHeight="1">
      <c r="A2" s="149" t="s">
        <v>175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1"/>
      <c r="N3" s="103"/>
      <c r="O3" s="103"/>
      <c r="P3" s="103" t="s">
        <v>71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6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29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63" t="s">
        <v>116</v>
      </c>
      <c r="R6" s="164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18" ht="19.5" customHeight="1">
      <c r="A7" s="79">
        <v>1</v>
      </c>
      <c r="B7" s="80" t="s">
        <v>54</v>
      </c>
      <c r="C7" s="87">
        <f>'TAB 159'!C7/'TAB 158'!C7*100</f>
        <v>35.674051821254224</v>
      </c>
      <c r="D7" s="87">
        <f>'TAB 159'!D7/'TAB 158'!D7*100</f>
        <v>39.224399111290644</v>
      </c>
      <c r="E7" s="87">
        <f>'TAB 159'!E7/'TAB 158'!E7*100</f>
        <v>44.281150159744406</v>
      </c>
      <c r="F7" s="87">
        <f>'TAB 159'!F7/'TAB 158'!F7*100</f>
        <v>32.03971119133574</v>
      </c>
      <c r="G7" s="87">
        <f>'TAB 159'!G7/'TAB 158'!G7*100</f>
        <v>35.048231511254016</v>
      </c>
      <c r="H7" s="87">
        <f>'TAB 159'!H7/'TAB 158'!H7*100</f>
        <v>34.39035283608754</v>
      </c>
      <c r="I7" s="87">
        <f>'TAB 159'!I7/'TAB 158'!I7*100</f>
        <v>31.1004064428722</v>
      </c>
      <c r="J7" s="87">
        <f>'TAB 159'!J7/'TAB 158'!J7*100</f>
        <v>32.54999270179536</v>
      </c>
      <c r="K7" s="87">
        <f>'TAB 159'!K7/'TAB 158'!K7*100</f>
        <v>36.72888326478962</v>
      </c>
      <c r="L7" s="87">
        <f>'TAB 159'!L7/'TAB 158'!L7*100</f>
        <v>36.76233473073202</v>
      </c>
      <c r="M7" s="87">
        <f>'TAB 159'!M7/'TAB 158'!M7*100</f>
        <v>37.25457291491861</v>
      </c>
      <c r="N7" s="87">
        <f>'TAB 159'!N7/'TAB 158'!N7*100</f>
        <v>36.59439450026441</v>
      </c>
      <c r="O7" s="87">
        <f>'TAB 159'!O7/'TAB 158'!O7*100</f>
        <v>26.973155441247386</v>
      </c>
      <c r="P7" s="87">
        <f>'TAB 159'!P7/'TAB 158'!P7*100</f>
        <v>25.80749878266515</v>
      </c>
      <c r="Q7" s="163"/>
      <c r="R7" s="164"/>
    </row>
    <row r="8" spans="1:18" ht="19.5" customHeight="1">
      <c r="A8" s="79">
        <v>2</v>
      </c>
      <c r="B8" s="80" t="s">
        <v>55</v>
      </c>
      <c r="C8" s="87" t="e">
        <f>'TAB 159'!C8/'TAB 158'!C8*100</f>
        <v>#DIV/0!</v>
      </c>
      <c r="D8" s="87" t="e">
        <f>'TAB 159'!D8/'TAB 158'!D8*100</f>
        <v>#DIV/0!</v>
      </c>
      <c r="E8" s="87">
        <f>'TAB 159'!E8/'TAB 158'!E8*100</f>
        <v>26.5139116202946</v>
      </c>
      <c r="F8" s="87">
        <f>'TAB 159'!F8/'TAB 158'!F8*100</f>
        <v>27.689243027888445</v>
      </c>
      <c r="G8" s="87">
        <f>'TAB 159'!G8/'TAB 158'!G8*100</f>
        <v>30.748422001803426</v>
      </c>
      <c r="H8" s="87">
        <f>'TAB 159'!H8/'TAB 158'!H8*100</f>
        <v>23.911028730305837</v>
      </c>
      <c r="I8" s="87">
        <f>'TAB 159'!I8/'TAB 158'!I8*100</f>
        <v>25.67307692307692</v>
      </c>
      <c r="J8" s="87">
        <f>'TAB 159'!J8/'TAB 158'!J8*100</f>
        <v>28.23306489815253</v>
      </c>
      <c r="K8" s="87">
        <f>'TAB 159'!K8/'TAB 158'!K8*100</f>
        <v>28.3471837488458</v>
      </c>
      <c r="L8" s="87">
        <f>'TAB 159'!L8/'TAB 158'!L8*100</f>
        <v>30.293005671077506</v>
      </c>
      <c r="M8" s="87">
        <f>'TAB 159'!M8/'TAB 158'!M8*100</f>
        <v>30.664857530529172</v>
      </c>
      <c r="N8" s="87">
        <f>'TAB 159'!N8/'TAB 158'!N8*100</f>
        <v>32.32183908045977</v>
      </c>
      <c r="O8" s="87">
        <f>'TAB 159'!O8/'TAB 158'!O8*100</f>
        <v>29.459360058845164</v>
      </c>
      <c r="P8" s="87">
        <f>'TAB 159'!P8/'TAB 158'!P8*100</f>
        <v>31.594958713602782</v>
      </c>
      <c r="Q8" s="163"/>
      <c r="R8" s="164"/>
    </row>
    <row r="9" spans="1:18" ht="19.5" customHeight="1">
      <c r="A9" s="79">
        <v>3</v>
      </c>
      <c r="B9" s="81" t="s">
        <v>56</v>
      </c>
      <c r="C9" s="87">
        <f>'TAB 159'!C9/'TAB 158'!C9*100</f>
        <v>18.629908103592314</v>
      </c>
      <c r="D9" s="87">
        <f>'TAB 159'!D9/'TAB 158'!D9*100</f>
        <v>18.069584736251404</v>
      </c>
      <c r="E9" s="87">
        <f>'TAB 159'!E9/'TAB 158'!E9*100</f>
        <v>21.072164948453608</v>
      </c>
      <c r="F9" s="87">
        <f>'TAB 159'!F9/'TAB 158'!F9*100</f>
        <v>18.153241650294696</v>
      </c>
      <c r="G9" s="87">
        <f>'TAB 159'!G9/'TAB 158'!G9*100</f>
        <v>18.7192118226601</v>
      </c>
      <c r="H9" s="87">
        <f>'TAB 159'!H9/'TAB 158'!H9*100</f>
        <v>17.936507936507937</v>
      </c>
      <c r="I9" s="87">
        <f>'TAB 159'!I9/'TAB 158'!I9*100</f>
        <v>18.31284442560407</v>
      </c>
      <c r="J9" s="87">
        <f>'TAB 159'!J9/'TAB 158'!J9*100</f>
        <v>16.827934371055953</v>
      </c>
      <c r="K9" s="87">
        <f>'TAB 159'!K9/'TAB 158'!K9*100</f>
        <v>17.402486069438492</v>
      </c>
      <c r="L9" s="87">
        <f>'TAB 159'!L9/'TAB 158'!L9*100</f>
        <v>19.72027972027972</v>
      </c>
      <c r="M9" s="87">
        <f>'TAB 159'!M9/'TAB 158'!M9*100</f>
        <v>19.436749769159743</v>
      </c>
      <c r="N9" s="87">
        <f>'TAB 159'!N9/'TAB 158'!N9*100</f>
        <v>23.140495867768596</v>
      </c>
      <c r="O9" s="87">
        <f>'TAB 159'!O9/'TAB 158'!O9*100</f>
        <v>23.526682134570763</v>
      </c>
      <c r="P9" s="87">
        <f>'TAB 159'!P9/'TAB 158'!P9*100</f>
        <v>26.032540675844807</v>
      </c>
      <c r="Q9" s="163"/>
      <c r="R9" s="164"/>
    </row>
    <row r="10" spans="1:18" ht="19.5" customHeight="1">
      <c r="A10" s="79">
        <v>4</v>
      </c>
      <c r="B10" s="81" t="s">
        <v>57</v>
      </c>
      <c r="C10" s="87">
        <f>'TAB 159'!C10/'TAB 158'!C10*100</f>
        <v>8.578745198463508</v>
      </c>
      <c r="D10" s="87">
        <f>'TAB 159'!D10/'TAB 158'!D10*100</f>
        <v>9.289617486338798</v>
      </c>
      <c r="E10" s="87">
        <f>'TAB 159'!E10/'TAB 158'!E10*100</f>
        <v>10.06024096385542</v>
      </c>
      <c r="F10" s="87">
        <f>'TAB 159'!F10/'TAB 158'!F10*100</f>
        <v>8.116480793060719</v>
      </c>
      <c r="G10" s="87">
        <f>'TAB 159'!G10/'TAB 158'!G10*100</f>
        <v>12.669683257918551</v>
      </c>
      <c r="H10" s="87">
        <f>'TAB 159'!H10/'TAB 158'!H10*100</f>
        <v>11.823899371069183</v>
      </c>
      <c r="I10" s="87">
        <f>'TAB 159'!I10/'TAB 158'!I10*100</f>
        <v>14.893617021276595</v>
      </c>
      <c r="J10" s="87">
        <f>'TAB 159'!J10/'TAB 158'!J10*100</f>
        <v>13.691618682021753</v>
      </c>
      <c r="K10" s="87">
        <f>'TAB 159'!K10/'TAB 158'!K10*100</f>
        <v>14.390691977954685</v>
      </c>
      <c r="L10" s="87">
        <f>'TAB 159'!L10/'TAB 158'!L10*100</f>
        <v>14.17910447761194</v>
      </c>
      <c r="M10" s="87">
        <f>'TAB 159'!M10/'TAB 158'!M10*100</f>
        <v>15.043074884029158</v>
      </c>
      <c r="N10" s="87">
        <f>'TAB 159'!N10/'TAB 158'!N10*100</f>
        <v>17.207415990730013</v>
      </c>
      <c r="O10" s="87">
        <f>'TAB 159'!O10/'TAB 158'!O10*100</f>
        <v>14.51346893897746</v>
      </c>
      <c r="P10" s="87">
        <f>'TAB 159'!P10/'TAB 158'!P10*100</f>
        <v>16.323024054982817</v>
      </c>
      <c r="Q10" s="163"/>
      <c r="R10" s="164"/>
    </row>
    <row r="11" spans="1:29" ht="19.5" customHeight="1">
      <c r="A11" s="79">
        <v>5</v>
      </c>
      <c r="B11" s="81" t="s">
        <v>58</v>
      </c>
      <c r="C11" s="87">
        <f>'TAB 159'!C11/'TAB 158'!C11*100</f>
        <v>25.415142133408388</v>
      </c>
      <c r="D11" s="87">
        <f>'TAB 159'!D11/'TAB 158'!D11*100</f>
        <v>24.959568733153638</v>
      </c>
      <c r="E11" s="87">
        <f>'TAB 159'!E11/'TAB 158'!E11*100</f>
        <v>26.283618581907092</v>
      </c>
      <c r="F11" s="87">
        <f>'TAB 159'!F11/'TAB 158'!F11*100</f>
        <v>27.300568761849203</v>
      </c>
      <c r="G11" s="87">
        <f>'TAB 159'!G11/'TAB 158'!G11*100</f>
        <v>25.373946151754147</v>
      </c>
      <c r="H11" s="87">
        <f>'TAB 159'!H11/'TAB 158'!H11*100</f>
        <v>27.69524930136785</v>
      </c>
      <c r="I11" s="87">
        <f>'TAB 159'!I11/'TAB 158'!I11*100</f>
        <v>31.891242301336938</v>
      </c>
      <c r="J11" s="87">
        <f>'TAB 159'!J11/'TAB 158'!J11*100</f>
        <v>31.929824561403507</v>
      </c>
      <c r="K11" s="87">
        <f>'TAB 159'!K11/'TAB 158'!K11*100</f>
        <v>30.102185637240986</v>
      </c>
      <c r="L11" s="87">
        <f>'TAB 159'!L11/'TAB 158'!L11*100</f>
        <v>32.242861103410036</v>
      </c>
      <c r="M11" s="87">
        <f>'TAB 159'!M11/'TAB 158'!M11*100</f>
        <v>29.862317871942253</v>
      </c>
      <c r="N11" s="87">
        <f>'TAB 159'!N11/'TAB 158'!N11*100</f>
        <v>32.06271965396053</v>
      </c>
      <c r="O11" s="87">
        <f>'TAB 159'!O11/'TAB 158'!O11*100</f>
        <v>33.155080213903744</v>
      </c>
      <c r="P11" s="87">
        <f>'TAB 159'!P11/'TAB 158'!P11*100</f>
        <v>30.80580902197661</v>
      </c>
      <c r="Q11" s="159" t="s">
        <v>115</v>
      </c>
      <c r="R11" s="160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18" ht="24.75" customHeight="1">
      <c r="A12" s="79">
        <v>6</v>
      </c>
      <c r="B12" s="80" t="s">
        <v>59</v>
      </c>
      <c r="C12" s="87" t="e">
        <f>'TAB 159'!C12/'TAB 158'!C12*100</f>
        <v>#DIV/0!</v>
      </c>
      <c r="D12" s="87" t="e">
        <f>'TAB 159'!D12/'TAB 158'!D12*100</f>
        <v>#DIV/0!</v>
      </c>
      <c r="E12" s="87" t="e">
        <f>'TAB 159'!E12/'TAB 158'!E12*100</f>
        <v>#DIV/0!</v>
      </c>
      <c r="F12" s="87" t="e">
        <f>'TAB 159'!F12/'TAB 158'!F12*100</f>
        <v>#DIV/0!</v>
      </c>
      <c r="G12" s="87" t="e">
        <f>'TAB 159'!G12/'TAB 158'!G12*100</f>
        <v>#DIV/0!</v>
      </c>
      <c r="H12" s="87" t="e">
        <f>'TAB 159'!H12/'TAB 158'!H12*100</f>
        <v>#DIV/0!</v>
      </c>
      <c r="I12" s="87" t="e">
        <f>'TAB 159'!I12/'TAB 158'!I12*100</f>
        <v>#DIV/0!</v>
      </c>
      <c r="J12" s="87" t="e">
        <f>'TAB 159'!J12/'TAB 158'!J12*100</f>
        <v>#DIV/0!</v>
      </c>
      <c r="K12" s="87" t="e">
        <f>'TAB 159'!K12/'TAB 158'!K12*100</f>
        <v>#DIV/0!</v>
      </c>
      <c r="L12" s="87" t="e">
        <f>'TAB 159'!L12/'TAB 158'!L12*100</f>
        <v>#DIV/0!</v>
      </c>
      <c r="M12" s="87" t="e">
        <f>'TAB 159'!M12/'TAB 158'!M12*100</f>
        <v>#DIV/0!</v>
      </c>
      <c r="N12" s="87" t="e">
        <f>'TAB 159'!N12/'TAB 158'!N12*100</f>
        <v>#DIV/0!</v>
      </c>
      <c r="O12" s="87" t="e">
        <f>'TAB 159'!O12/'TAB 158'!O12*100</f>
        <v>#DIV/0!</v>
      </c>
      <c r="P12" s="87" t="e">
        <f>'TAB 159'!P12/'TAB 158'!P12*100</f>
        <v>#DIV/0!</v>
      </c>
      <c r="Q12" s="159"/>
      <c r="R12" s="160"/>
    </row>
    <row r="13" spans="1:18" ht="19.5" customHeight="1">
      <c r="A13" s="79">
        <v>7</v>
      </c>
      <c r="B13" s="80" t="s">
        <v>60</v>
      </c>
      <c r="C13" s="87" t="e">
        <f>'TAB 159'!C13/'TAB 158'!C13*100</f>
        <v>#DIV/0!</v>
      </c>
      <c r="D13" s="87" t="e">
        <f>'TAB 159'!D13/'TAB 158'!D13*100</f>
        <v>#DIV/0!</v>
      </c>
      <c r="E13" s="87" t="e">
        <f>'TAB 159'!E13/'TAB 158'!E13*100</f>
        <v>#DIV/0!</v>
      </c>
      <c r="F13" s="87" t="e">
        <f>'TAB 159'!F13/'TAB 158'!F13*100</f>
        <v>#DIV/0!</v>
      </c>
      <c r="G13" s="87" t="e">
        <f>'TAB 159'!G13/'TAB 158'!G13*100</f>
        <v>#DIV/0!</v>
      </c>
      <c r="H13" s="87" t="e">
        <f>'TAB 159'!H13/'TAB 158'!H13*100</f>
        <v>#DIV/0!</v>
      </c>
      <c r="I13" s="87" t="e">
        <f>'TAB 159'!I13/'TAB 158'!I13*100</f>
        <v>#DIV/0!</v>
      </c>
      <c r="J13" s="87" t="e">
        <f>'TAB 159'!J13/'TAB 158'!J13*100</f>
        <v>#DIV/0!</v>
      </c>
      <c r="K13" s="87" t="e">
        <f>'TAB 159'!K13/'TAB 158'!K13*100</f>
        <v>#DIV/0!</v>
      </c>
      <c r="L13" s="87" t="e">
        <f>'TAB 159'!L13/'TAB 158'!L13*100</f>
        <v>#DIV/0!</v>
      </c>
      <c r="M13" s="87" t="e">
        <f>'TAB 159'!M13/'TAB 158'!M13*100</f>
        <v>#DIV/0!</v>
      </c>
      <c r="N13" s="87" t="e">
        <f>'TAB 159'!N13/'TAB 158'!N13*100</f>
        <v>#DIV/0!</v>
      </c>
      <c r="O13" s="87" t="e">
        <f>'TAB 159'!O13/'TAB 158'!O13*100</f>
        <v>#DIV/0!</v>
      </c>
      <c r="P13" s="87" t="e">
        <f>'TAB 159'!P13/'TAB 158'!P13*100</f>
        <v>#DIV/0!</v>
      </c>
      <c r="Q13" s="123"/>
      <c r="R13" s="119"/>
    </row>
    <row r="14" spans="1:18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6"/>
      <c r="Q14" s="123"/>
      <c r="R14" s="119"/>
    </row>
    <row r="15" spans="1:18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116"/>
      <c r="N15" s="116"/>
      <c r="O15" s="116"/>
      <c r="P15" s="116"/>
      <c r="Q15" s="123"/>
      <c r="R15" s="119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116"/>
      <c r="N16" s="116"/>
      <c r="O16" s="116"/>
      <c r="P16" s="116"/>
    </row>
    <row r="17" spans="1:16" s="22" customFormat="1" ht="19.5" customHeight="1">
      <c r="A17" s="153" t="s">
        <v>61</v>
      </c>
      <c r="B17" s="154"/>
      <c r="C17" s="87">
        <f>'TAB 159'!C17/'TAB 158'!C17*100</f>
        <v>26.153282889919456</v>
      </c>
      <c r="D17" s="87">
        <f>'TAB 159'!D17/'TAB 158'!D17*100</f>
        <v>26.54124977532802</v>
      </c>
      <c r="E17" s="87">
        <f>'TAB 159'!E17/'TAB 158'!E17*100</f>
        <v>28.926968584251327</v>
      </c>
      <c r="F17" s="87">
        <f>'TAB 159'!F17/'TAB 158'!F17*100</f>
        <v>26.184424562830415</v>
      </c>
      <c r="G17" s="87">
        <f>'TAB 159'!G17/'TAB 158'!G17*100</f>
        <v>27.60705789056305</v>
      </c>
      <c r="H17" s="87">
        <f>'TAB 159'!H17/'TAB 158'!H17*100</f>
        <v>27.03699959563283</v>
      </c>
      <c r="I17" s="87">
        <f>'TAB 159'!I17/'TAB 158'!I17*100</f>
        <v>27.858027238959966</v>
      </c>
      <c r="J17" s="87">
        <f>'TAB 159'!J17/'TAB 158'!J17*100</f>
        <v>28.487488602978424</v>
      </c>
      <c r="K17" s="87">
        <f>'TAB 159'!K17/'TAB 158'!K17*100</f>
        <v>29.220512820512823</v>
      </c>
      <c r="L17" s="87">
        <f>'TAB 159'!L17/'TAB 158'!L17*100</f>
        <v>30.583354939071818</v>
      </c>
      <c r="M17" s="107">
        <f>'TAB 159'!M17/'TAB 158'!M17*100</f>
        <v>29.907896098520126</v>
      </c>
      <c r="N17" s="107">
        <f>'TAB 159'!N17/'TAB 158'!N17*100</f>
        <v>31.080939947780678</v>
      </c>
      <c r="O17" s="107">
        <f>'TAB 159'!O17/'TAB 158'!O17*100</f>
        <v>28.001998001998</v>
      </c>
      <c r="P17" s="107">
        <f>'TAB 159'!P17/'TAB 158'!P17*100</f>
        <v>28.46686336813436</v>
      </c>
    </row>
    <row r="18" spans="1:16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12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P4:P5"/>
    <mergeCell ref="Q11:R12"/>
    <mergeCell ref="Q6:R10"/>
    <mergeCell ref="A4:A5"/>
    <mergeCell ref="B4:B5"/>
    <mergeCell ref="C4:C5"/>
    <mergeCell ref="A2:O2"/>
    <mergeCell ref="I4:I5"/>
    <mergeCell ref="J4:J5"/>
    <mergeCell ref="K4:K5"/>
    <mergeCell ref="H4:H5"/>
    <mergeCell ref="G4:G5"/>
    <mergeCell ref="N4:N5"/>
    <mergeCell ref="A19:L19"/>
    <mergeCell ref="O4:O5"/>
    <mergeCell ref="M4:M5"/>
    <mergeCell ref="A20:O20"/>
    <mergeCell ref="L4:L5"/>
    <mergeCell ref="A17:B17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R1" sqref="R1:R16384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7" width="8.7109375" style="1" hidden="1" customWidth="1"/>
    <col min="18" max="18" width="0" style="1" hidden="1" customWidth="1"/>
    <col min="19" max="16384" width="9.140625" style="1" customWidth="1"/>
  </cols>
  <sheetData>
    <row r="1" ht="19.5" customHeight="1"/>
    <row r="2" spans="1:16" s="2" customFormat="1" ht="19.5" customHeight="1">
      <c r="A2" s="149" t="s">
        <v>176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72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6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</row>
    <row r="7" spans="1:18" ht="19.5" customHeight="1">
      <c r="A7" s="79">
        <v>1</v>
      </c>
      <c r="B7" s="80" t="s">
        <v>54</v>
      </c>
      <c r="C7" s="88"/>
      <c r="D7" s="88"/>
      <c r="E7" s="88"/>
      <c r="F7" s="21"/>
      <c r="G7" s="89">
        <f>'TAB 163'!G7/'TAB 158'!G7*100</f>
        <v>12.306343174510378</v>
      </c>
      <c r="H7" s="89">
        <f>'TAB 163'!H7/'TAB 158'!H7*100</f>
        <v>13.592377549501267</v>
      </c>
      <c r="I7" s="89">
        <f>'TAB 163'!I7/'TAB 158'!I7*100</f>
        <v>16.09212705103116</v>
      </c>
      <c r="J7" s="89">
        <f>'TAB 163'!J7/'TAB 158'!J7*100</f>
        <v>12.611297620785287</v>
      </c>
      <c r="K7" s="89">
        <f>'TAB 163'!K7/'TAB 158'!K7*100</f>
        <v>10.281556469471687</v>
      </c>
      <c r="L7" s="89">
        <f>'TAB 163'!L7/'TAB 158'!L7*100</f>
        <v>9.771041599484038</v>
      </c>
      <c r="M7" s="89">
        <f>'TAB 163'!M7/'TAB 158'!M7*100</f>
        <v>10.57224366504447</v>
      </c>
      <c r="N7" s="89">
        <f>'TAB 163'!N7/'TAB 158'!N7*100</f>
        <v>12.709324872201657</v>
      </c>
      <c r="O7" s="89">
        <f>'TAB 163'!O7/'TAB 158'!O7*100</f>
        <v>12.827519691367947</v>
      </c>
      <c r="P7" s="89">
        <f>'TAB 163'!P7/'TAB 158'!P7*100</f>
        <v>8.326570361954229</v>
      </c>
      <c r="Q7" s="163" t="s">
        <v>118</v>
      </c>
      <c r="R7" s="164"/>
    </row>
    <row r="8" spans="1:18" ht="19.5" customHeight="1">
      <c r="A8" s="79">
        <v>2</v>
      </c>
      <c r="B8" s="80" t="s">
        <v>55</v>
      </c>
      <c r="C8" s="21"/>
      <c r="D8" s="21"/>
      <c r="E8" s="21"/>
      <c r="F8" s="21"/>
      <c r="G8" s="89">
        <f>'TAB 163'!G8/'TAB 158'!G8*100</f>
        <v>50.3155996393147</v>
      </c>
      <c r="H8" s="89">
        <f>'TAB 163'!H8/'TAB 158'!H8*100</f>
        <v>53.66079703429101</v>
      </c>
      <c r="I8" s="89">
        <f>'TAB 163'!I8/'TAB 158'!I8*100</f>
        <v>65.38461538461539</v>
      </c>
      <c r="J8" s="89">
        <f>'TAB 163'!J8/'TAB 158'!J8*100</f>
        <v>60.91899573661772</v>
      </c>
      <c r="K8" s="89">
        <f>'TAB 163'!K8/'TAB 158'!K8*100</f>
        <v>62.3730378578024</v>
      </c>
      <c r="L8" s="89">
        <f>'TAB 163'!L8/'TAB 158'!L8*100</f>
        <v>59.593572778827976</v>
      </c>
      <c r="M8" s="89">
        <f>'TAB 163'!M8/'TAB 158'!M8*100</f>
        <v>64.6766169154229</v>
      </c>
      <c r="N8" s="89">
        <f>'TAB 163'!N8/'TAB 158'!N8*100</f>
        <v>62.89655172413793</v>
      </c>
      <c r="O8" s="89">
        <f>'TAB 163'!O8/'TAB 158'!O8*100</f>
        <v>67.00993012136816</v>
      </c>
      <c r="P8" s="89">
        <f>'TAB 163'!P8/'TAB 158'!P8*100</f>
        <v>65.31942633637549</v>
      </c>
      <c r="Q8" s="163"/>
      <c r="R8" s="164"/>
    </row>
    <row r="9" spans="1:18" ht="19.5" customHeight="1">
      <c r="A9" s="79">
        <v>3</v>
      </c>
      <c r="B9" s="81" t="s">
        <v>56</v>
      </c>
      <c r="C9" s="21"/>
      <c r="D9" s="21"/>
      <c r="E9" s="21"/>
      <c r="F9" s="21"/>
      <c r="G9" s="89">
        <f>'TAB 163'!G9/'TAB 158'!G9*100</f>
        <v>6.403940886699508</v>
      </c>
      <c r="H9" s="89">
        <f>'TAB 163'!H9/'TAB 158'!H9*100</f>
        <v>5.476190476190476</v>
      </c>
      <c r="I9" s="89">
        <f>'TAB 163'!I9/'TAB 158'!I9*100</f>
        <v>5.934718100890208</v>
      </c>
      <c r="J9" s="89">
        <f>'TAB 163'!J9/'TAB 158'!J9*100</f>
        <v>5.847707193941944</v>
      </c>
      <c r="K9" s="89">
        <f>'TAB 163'!K9/'TAB 158'!K9*100</f>
        <v>4.9721388769824255</v>
      </c>
      <c r="L9" s="89">
        <f>'TAB 163'!L9/'TAB 158'!L9*100</f>
        <v>4.0093240093240095</v>
      </c>
      <c r="M9" s="89">
        <f>'TAB 163'!M9/'TAB 158'!M9*100</f>
        <v>2.816251154201293</v>
      </c>
      <c r="N9" s="89">
        <f>'TAB 163'!N9/'TAB 158'!N9*100</f>
        <v>6.473829201101928</v>
      </c>
      <c r="O9" s="89">
        <f>'TAB 163'!O9/'TAB 158'!O9*100</f>
        <v>5.661252900232019</v>
      </c>
      <c r="P9" s="89">
        <f>'TAB 163'!P9/'TAB 158'!P9*100</f>
        <v>5.131414267834793</v>
      </c>
      <c r="Q9" s="163"/>
      <c r="R9" s="164"/>
    </row>
    <row r="10" spans="1:18" ht="19.5" customHeight="1">
      <c r="A10" s="79">
        <v>4</v>
      </c>
      <c r="B10" s="81" t="s">
        <v>57</v>
      </c>
      <c r="C10" s="21"/>
      <c r="D10" s="21"/>
      <c r="E10" s="21"/>
      <c r="F10" s="21"/>
      <c r="G10" s="89">
        <f>'TAB 163'!G10/'TAB 158'!G10*100</f>
        <v>3.9215686274509802</v>
      </c>
      <c r="H10" s="89">
        <f>'TAB 163'!H10/'TAB 158'!H10*100</f>
        <v>4.716981132075472</v>
      </c>
      <c r="I10" s="89">
        <f>'TAB 163'!I10/'TAB 158'!I10*100</f>
        <v>4.376899696048632</v>
      </c>
      <c r="J10" s="89">
        <f>'TAB 163'!J10/'TAB 158'!J10*100</f>
        <v>0.6397952655150352</v>
      </c>
      <c r="K10" s="89">
        <f>'TAB 163'!K10/'TAB 158'!K10*100</f>
        <v>1.224739742804654</v>
      </c>
      <c r="L10" s="89">
        <f>'TAB 163'!L10/'TAB 158'!L10*100</f>
        <v>8.208955223880597</v>
      </c>
      <c r="M10" s="89">
        <f>'TAB 163'!M10/'TAB 158'!M10*100</f>
        <v>9.807819748177602</v>
      </c>
      <c r="N10" s="89">
        <f>'TAB 163'!N10/'TAB 158'!N10*100</f>
        <v>13.32560834298957</v>
      </c>
      <c r="O10" s="89">
        <f>'TAB 163'!O10/'TAB 158'!O10*100</f>
        <v>11.48982957669049</v>
      </c>
      <c r="P10" s="89">
        <f>'TAB 163'!P10/'TAB 158'!P10*100</f>
        <v>9.106529209621993</v>
      </c>
      <c r="Q10" s="163"/>
      <c r="R10" s="164"/>
    </row>
    <row r="11" spans="1:18" ht="19.5" customHeight="1">
      <c r="A11" s="79">
        <v>5</v>
      </c>
      <c r="B11" s="81" t="s">
        <v>58</v>
      </c>
      <c r="C11" s="21"/>
      <c r="D11" s="21"/>
      <c r="E11" s="21"/>
      <c r="F11" s="21"/>
      <c r="G11" s="89">
        <f>'TAB 163'!G11/'TAB 158'!G11*100</f>
        <v>40.30459613815611</v>
      </c>
      <c r="H11" s="89">
        <f>'TAB 163'!H11/'TAB 158'!H11*100</f>
        <v>47.16870127959994</v>
      </c>
      <c r="I11" s="89">
        <f>'TAB 163'!I11/'TAB 158'!I11*100</f>
        <v>49.601922788042664</v>
      </c>
      <c r="J11" s="89">
        <f>'TAB 163'!J11/'TAB 158'!J11*100</f>
        <v>50.78947368421053</v>
      </c>
      <c r="K11" s="89">
        <f>'TAB 163'!K11/'TAB 158'!K11*100</f>
        <v>55.1660516605166</v>
      </c>
      <c r="L11" s="89">
        <f>'TAB 163'!L11/'TAB 158'!L11*100</f>
        <v>29.7199889104519</v>
      </c>
      <c r="M11" s="89">
        <f>'TAB 163'!M11/'TAB 158'!M11*100</f>
        <v>41.852693490175106</v>
      </c>
      <c r="N11" s="89">
        <f>'TAB 163'!N11/'TAB 158'!N11*100</f>
        <v>46.82346580156799</v>
      </c>
      <c r="O11" s="89">
        <f>'TAB 163'!O11/'TAB 158'!O11*100</f>
        <v>44.722769490571345</v>
      </c>
      <c r="P11" s="89">
        <f>'TAB 163'!P11/'TAB 158'!P11*100</f>
        <v>42.57807479758386</v>
      </c>
      <c r="Q11" s="163"/>
      <c r="R11" s="164"/>
    </row>
    <row r="12" spans="1:18" ht="24.75" customHeight="1">
      <c r="A12" s="79">
        <v>6</v>
      </c>
      <c r="B12" s="80" t="s">
        <v>59</v>
      </c>
      <c r="C12" s="21"/>
      <c r="D12" s="21"/>
      <c r="E12" s="21"/>
      <c r="F12" s="21"/>
      <c r="G12" s="89" t="e">
        <f>'TAB 163'!G12/'TAB 158'!G12*100</f>
        <v>#DIV/0!</v>
      </c>
      <c r="H12" s="89" t="e">
        <f>'TAB 163'!H12/'TAB 158'!H12*100</f>
        <v>#DIV/0!</v>
      </c>
      <c r="I12" s="89" t="e">
        <f>'TAB 163'!I12/'TAB 158'!I12*100</f>
        <v>#DIV/0!</v>
      </c>
      <c r="J12" s="89" t="e">
        <f>'TAB 163'!J12/'TAB 158'!J12*100</f>
        <v>#DIV/0!</v>
      </c>
      <c r="K12" s="89" t="e">
        <f>'TAB 163'!K12/'TAB 158'!K12*100</f>
        <v>#DIV/0!</v>
      </c>
      <c r="L12" s="89" t="e">
        <f>'TAB 163'!L12/'TAB 158'!L12*100</f>
        <v>#DIV/0!</v>
      </c>
      <c r="M12" s="89" t="e">
        <f>'TAB 163'!M12/'TAB 158'!M12*100</f>
        <v>#DIV/0!</v>
      </c>
      <c r="N12" s="89" t="e">
        <f>'TAB 163'!N12/'TAB 158'!N12*100</f>
        <v>#DIV/0!</v>
      </c>
      <c r="O12" s="89" t="e">
        <f>'TAB 163'!O12/'TAB 158'!O12*100</f>
        <v>#DIV/0!</v>
      </c>
      <c r="P12" s="89" t="e">
        <f>'TAB 163'!P12/'TAB 158'!P12*100</f>
        <v>#DIV/0!</v>
      </c>
      <c r="Q12" s="159" t="s">
        <v>117</v>
      </c>
      <c r="R12" s="160"/>
    </row>
    <row r="13" spans="1:18" ht="19.5" customHeight="1">
      <c r="A13" s="79">
        <v>7</v>
      </c>
      <c r="B13" s="80" t="s">
        <v>60</v>
      </c>
      <c r="C13" s="21"/>
      <c r="D13" s="21"/>
      <c r="E13" s="21"/>
      <c r="F13" s="21"/>
      <c r="G13" s="89" t="e">
        <f>'TAB 163'!G13/'TAB 158'!G13*100</f>
        <v>#DIV/0!</v>
      </c>
      <c r="H13" s="89" t="e">
        <f>'TAB 163'!H13/'TAB 158'!H13*100</f>
        <v>#DIV/0!</v>
      </c>
      <c r="I13" s="89" t="e">
        <f>'TAB 163'!I13/'TAB 158'!I13*100</f>
        <v>#DIV/0!</v>
      </c>
      <c r="J13" s="89" t="e">
        <f>'TAB 163'!J13/'TAB 158'!J13*100</f>
        <v>#DIV/0!</v>
      </c>
      <c r="K13" s="89" t="e">
        <f>'TAB 163'!K13/'TAB 158'!K13*100</f>
        <v>#DIV/0!</v>
      </c>
      <c r="L13" s="89" t="e">
        <f>'TAB 163'!L13/'TAB 158'!L13*100</f>
        <v>#DIV/0!</v>
      </c>
      <c r="M13" s="89" t="e">
        <f>'TAB 163'!M13/'TAB 158'!M13*100</f>
        <v>#DIV/0!</v>
      </c>
      <c r="N13" s="89" t="e">
        <f>'TAB 163'!N13/'TAB 158'!N13*100</f>
        <v>#DIV/0!</v>
      </c>
      <c r="O13" s="89" t="e">
        <f>'TAB 163'!O13/'TAB 158'!O13*100</f>
        <v>#DIV/0!</v>
      </c>
      <c r="P13" s="89" t="e">
        <f>'TAB 163'!P13/'TAB 158'!P13*100</f>
        <v>#DIV/0!</v>
      </c>
      <c r="Q13" s="159"/>
      <c r="R13" s="160"/>
    </row>
    <row r="14" spans="1:16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6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116"/>
      <c r="N15" s="116"/>
      <c r="O15" s="116"/>
      <c r="P15" s="116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116"/>
      <c r="N16" s="116"/>
      <c r="O16" s="116"/>
      <c r="P16" s="116"/>
    </row>
    <row r="17" spans="1:16" s="22" customFormat="1" ht="19.5" customHeight="1">
      <c r="A17" s="153" t="s">
        <v>61</v>
      </c>
      <c r="B17" s="154"/>
      <c r="C17" s="21"/>
      <c r="D17" s="21"/>
      <c r="E17" s="21"/>
      <c r="F17" s="21"/>
      <c r="G17" s="89">
        <f>'TAB 163'!G17/'TAB 158'!G17*100</f>
        <v>25.426249008723232</v>
      </c>
      <c r="H17" s="89">
        <f>'TAB 163'!H17/'TAB 158'!H17*100</f>
        <v>27.75475131419329</v>
      </c>
      <c r="I17" s="89">
        <f>'TAB 163'!I17/'TAB 158'!I17*100</f>
        <v>30.659306644655388</v>
      </c>
      <c r="J17" s="89">
        <f>'TAB 163'!J17/'TAB 158'!J17*100</f>
        <v>29.242224698612095</v>
      </c>
      <c r="K17" s="89">
        <f>'TAB 163'!K17/'TAB 158'!K17*100</f>
        <v>30.892307692307693</v>
      </c>
      <c r="L17" s="89">
        <f>'TAB 163'!L17/'TAB 158'!L17*100</f>
        <v>21.928960331864143</v>
      </c>
      <c r="M17" s="32">
        <f>'TAB 163'!M17/'TAB 158'!M17*100</f>
        <v>27.9416330332195</v>
      </c>
      <c r="N17" s="32">
        <f>'TAB 163'!N17/'TAB 158'!N17*100</f>
        <v>30.93472584856397</v>
      </c>
      <c r="O17" s="32">
        <f>'TAB 163'!O17/'TAB 158'!O17*100</f>
        <v>30.614385614385615</v>
      </c>
      <c r="P17" s="32">
        <f>'TAB 163'!P17/'TAB 158'!P17*100</f>
        <v>30.770540172492055</v>
      </c>
    </row>
    <row r="18" spans="1:16" ht="19.5" customHeight="1">
      <c r="A18" s="46" t="s">
        <v>73</v>
      </c>
      <c r="B18" s="45" t="s">
        <v>74</v>
      </c>
      <c r="C18" s="45"/>
      <c r="D18" s="23"/>
      <c r="E18" s="23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13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A2:O2"/>
    <mergeCell ref="A17:B17"/>
    <mergeCell ref="A4:A5"/>
    <mergeCell ref="B4:B5"/>
    <mergeCell ref="C4:C5"/>
    <mergeCell ref="D4:D5"/>
    <mergeCell ref="E4:E5"/>
    <mergeCell ref="H4:H5"/>
    <mergeCell ref="N4:N5"/>
    <mergeCell ref="A19:L19"/>
    <mergeCell ref="M4:M5"/>
    <mergeCell ref="O4:O5"/>
    <mergeCell ref="F4:F5"/>
    <mergeCell ref="G4:G5"/>
    <mergeCell ref="A20:O20"/>
    <mergeCell ref="Q7:R11"/>
    <mergeCell ref="Q12:R13"/>
    <mergeCell ref="I4:I5"/>
    <mergeCell ref="J4:J5"/>
    <mergeCell ref="K4:K5"/>
    <mergeCell ref="L4:L5"/>
    <mergeCell ref="P4:P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7.7109375" style="1" hidden="1" customWidth="1"/>
    <col min="19" max="16384" width="9.140625" style="1" customWidth="1"/>
  </cols>
  <sheetData>
    <row r="1" ht="19.5" customHeight="1"/>
    <row r="2" spans="1:16" s="2" customFormat="1" ht="19.5" customHeight="1">
      <c r="A2" s="149" t="s">
        <v>177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75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6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</row>
    <row r="7" spans="1:19" ht="19.5" customHeight="1">
      <c r="A7" s="79">
        <v>1</v>
      </c>
      <c r="B7" s="80" t="s">
        <v>54</v>
      </c>
      <c r="C7" s="88"/>
      <c r="D7" s="88"/>
      <c r="E7" s="88"/>
      <c r="F7" s="21"/>
      <c r="G7" s="89">
        <f>'TAB 164'!G7/'TAB 158'!G7*100</f>
        <v>1.8415667933352822</v>
      </c>
      <c r="H7" s="89">
        <f>'TAB 164'!H7/'TAB 158'!H7*100</f>
        <v>0.595503945213637</v>
      </c>
      <c r="I7" s="89">
        <f>'TAB 164'!I7/'TAB 158'!I7*100</f>
        <v>2.453710672888755</v>
      </c>
      <c r="J7" s="89">
        <f>'TAB 164'!J7/'TAB 158'!J7*100</f>
        <v>2.729528535980149</v>
      </c>
      <c r="K7" s="89">
        <f>'TAB 164'!K7/'TAB 158'!K7*100</f>
        <v>2.103764631445745</v>
      </c>
      <c r="L7" s="89">
        <f>'TAB 164'!L7/'TAB 158'!L7*100</f>
        <v>2.6604321186713964</v>
      </c>
      <c r="M7" s="89">
        <f>'TAB 164'!M7/'TAB 158'!M7*100</f>
        <v>1.8123846282933378</v>
      </c>
      <c r="N7" s="89">
        <f>'TAB 164'!N7/'TAB 158'!N7*100</f>
        <v>1.9566367001586462</v>
      </c>
      <c r="O7" s="89">
        <f>'TAB 164'!O7/'TAB 158'!O7*100</f>
        <v>1.5270856775438033</v>
      </c>
      <c r="P7" s="89">
        <f>'TAB 164'!P7/'TAB 158'!P7*100</f>
        <v>0</v>
      </c>
      <c r="Q7" s="177" t="s">
        <v>120</v>
      </c>
      <c r="R7" s="175"/>
      <c r="S7" s="22"/>
    </row>
    <row r="8" spans="1:19" ht="19.5" customHeight="1">
      <c r="A8" s="79">
        <v>2</v>
      </c>
      <c r="B8" s="80" t="s">
        <v>55</v>
      </c>
      <c r="C8" s="21"/>
      <c r="D8" s="21"/>
      <c r="E8" s="21"/>
      <c r="F8" s="21"/>
      <c r="G8" s="89">
        <f>'TAB 164'!G8/'TAB 158'!G8*100</f>
        <v>0</v>
      </c>
      <c r="H8" s="89">
        <f>'TAB 164'!H8/'TAB 158'!H8*100</f>
        <v>0</v>
      </c>
      <c r="I8" s="89">
        <f>'TAB 164'!I8/'TAB 158'!I8*100</f>
        <v>0</v>
      </c>
      <c r="J8" s="89">
        <f>'TAB 164'!J8/'TAB 158'!J8*100</f>
        <v>0</v>
      </c>
      <c r="K8" s="89">
        <f>'TAB 164'!K8/'TAB 158'!K8*100</f>
        <v>0</v>
      </c>
      <c r="L8" s="89">
        <f>'TAB 164'!L8/'TAB 158'!L8*100</f>
        <v>0</v>
      </c>
      <c r="M8" s="89">
        <f>'TAB 164'!M8/'TAB 158'!M8*100</f>
        <v>0</v>
      </c>
      <c r="N8" s="89">
        <f>'TAB 164'!N8/'TAB 158'!N8*100</f>
        <v>0</v>
      </c>
      <c r="O8" s="89">
        <f>'TAB 164'!O8/'TAB 158'!O8*100</f>
        <v>0</v>
      </c>
      <c r="P8" s="89">
        <f>'TAB 164'!P8/'TAB 158'!P8*100</f>
        <v>0</v>
      </c>
      <c r="Q8" s="177"/>
      <c r="R8" s="175"/>
      <c r="S8" s="22"/>
    </row>
    <row r="9" spans="1:19" ht="19.5" customHeight="1">
      <c r="A9" s="79">
        <v>3</v>
      </c>
      <c r="B9" s="81" t="s">
        <v>56</v>
      </c>
      <c r="C9" s="21"/>
      <c r="D9" s="21"/>
      <c r="E9" s="21"/>
      <c r="F9" s="21"/>
      <c r="G9" s="89">
        <f>'TAB 164'!G9/'TAB 158'!G9*100</f>
        <v>3.776683087027915</v>
      </c>
      <c r="H9" s="89">
        <f>'TAB 164'!H9/'TAB 158'!H9*100</f>
        <v>5.476190476190476</v>
      </c>
      <c r="I9" s="89">
        <f>'TAB 164'!I9/'TAB 158'!I9*100</f>
        <v>6.867316659601526</v>
      </c>
      <c r="J9" s="89">
        <f>'TAB 164'!J9/'TAB 158'!J9*100</f>
        <v>4.585612116112747</v>
      </c>
      <c r="K9" s="89">
        <f>'TAB 164'!K9/'TAB 158'!K9*100</f>
        <v>5.400771538791256</v>
      </c>
      <c r="L9" s="89">
        <f>'TAB 164'!L9/'TAB 158'!L9*100</f>
        <v>5.128205128205128</v>
      </c>
      <c r="M9" s="89">
        <f>'TAB 164'!M9/'TAB 158'!M9*100</f>
        <v>5.632502308402586</v>
      </c>
      <c r="N9" s="89">
        <f>'TAB 164'!N9/'TAB 158'!N9*100</f>
        <v>5.968778696051423</v>
      </c>
      <c r="O9" s="89">
        <f>'TAB 164'!O9/'TAB 158'!O9*100</f>
        <v>6.357308584686774</v>
      </c>
      <c r="P9" s="89">
        <f>'TAB 164'!P9/'TAB 158'!P9*100</f>
        <v>0.6257822277847309</v>
      </c>
      <c r="Q9" s="177"/>
      <c r="R9" s="175"/>
      <c r="S9" s="22"/>
    </row>
    <row r="10" spans="1:19" ht="19.5" customHeight="1">
      <c r="A10" s="79">
        <v>4</v>
      </c>
      <c r="B10" s="81" t="s">
        <v>57</v>
      </c>
      <c r="C10" s="21"/>
      <c r="D10" s="21"/>
      <c r="E10" s="21"/>
      <c r="F10" s="21"/>
      <c r="G10" s="89">
        <f>'TAB 164'!G10/'TAB 158'!G10*100</f>
        <v>0</v>
      </c>
      <c r="H10" s="89">
        <f>'TAB 164'!H10/'TAB 158'!H10*100</f>
        <v>0</v>
      </c>
      <c r="I10" s="89">
        <f>'TAB 164'!I10/'TAB 158'!I10*100</f>
        <v>0.060790273556231005</v>
      </c>
      <c r="J10" s="89">
        <f>'TAB 164'!J10/'TAB 158'!J10*100</f>
        <v>0</v>
      </c>
      <c r="K10" s="89">
        <f>'TAB 164'!K10/'TAB 158'!K10*100</f>
        <v>0</v>
      </c>
      <c r="L10" s="89">
        <f>'TAB 164'!L10/'TAB 158'!L10*100</f>
        <v>0</v>
      </c>
      <c r="M10" s="89">
        <f>'TAB 164'!M10/'TAB 158'!M10*100</f>
        <v>0</v>
      </c>
      <c r="N10" s="89">
        <f>'TAB 164'!N10/'TAB 158'!N10*100</f>
        <v>0</v>
      </c>
      <c r="O10" s="89">
        <f>'TAB 164'!O10/'TAB 158'!O10*100</f>
        <v>0</v>
      </c>
      <c r="P10" s="89">
        <f>'TAB 164'!P10/'TAB 158'!P10*100</f>
        <v>0</v>
      </c>
      <c r="Q10" s="177"/>
      <c r="R10" s="175"/>
      <c r="S10" s="22"/>
    </row>
    <row r="11" spans="1:19" ht="19.5" customHeight="1">
      <c r="A11" s="79">
        <v>5</v>
      </c>
      <c r="B11" s="81" t="s">
        <v>58</v>
      </c>
      <c r="C11" s="21"/>
      <c r="D11" s="21"/>
      <c r="E11" s="21"/>
      <c r="F11" s="21"/>
      <c r="G11" s="89">
        <f>'TAB 164'!G11/'TAB 158'!G11*100</f>
        <v>2.1756867011150396</v>
      </c>
      <c r="H11" s="89">
        <f>'TAB 164'!H11/'TAB 158'!H11*100</f>
        <v>2.559199882335638</v>
      </c>
      <c r="I11" s="89">
        <f>'TAB 164'!I11/'TAB 158'!I11*100</f>
        <v>2.974312753492564</v>
      </c>
      <c r="J11" s="89">
        <f>'TAB 164'!J11/'TAB 158'!J11*100</f>
        <v>2.865497076023392</v>
      </c>
      <c r="K11" s="89">
        <f>'TAB 164'!K11/'TAB 158'!K11*100</f>
        <v>4.257734885041158</v>
      </c>
      <c r="L11" s="89">
        <f>'TAB 164'!L11/'TAB 158'!L11*100</f>
        <v>2.8555586359855836</v>
      </c>
      <c r="M11" s="89">
        <f>'TAB 164'!M11/'TAB 158'!M11*100</f>
        <v>2.954150514637081</v>
      </c>
      <c r="N11" s="89">
        <f>'TAB 164'!N11/'TAB 158'!N11*100</f>
        <v>2.4330900243309004</v>
      </c>
      <c r="O11" s="89">
        <f>'TAB 164'!O11/'TAB 158'!O11*100</f>
        <v>1.9842386715451732</v>
      </c>
      <c r="P11" s="89">
        <f>'TAB 164'!P11/'TAB 158'!P11*100</f>
        <v>0.6168872895514715</v>
      </c>
      <c r="Q11" s="177"/>
      <c r="R11" s="175"/>
      <c r="S11" s="22"/>
    </row>
    <row r="12" spans="1:18" ht="24.75" customHeight="1">
      <c r="A12" s="79">
        <v>6</v>
      </c>
      <c r="B12" s="80" t="s">
        <v>59</v>
      </c>
      <c r="C12" s="21"/>
      <c r="D12" s="21"/>
      <c r="E12" s="21"/>
      <c r="F12" s="21"/>
      <c r="G12" s="89" t="e">
        <f>'TAB 164'!G12/'TAB 158'!G12*100</f>
        <v>#DIV/0!</v>
      </c>
      <c r="H12" s="89" t="e">
        <f>'TAB 164'!H12/'TAB 158'!H12*100</f>
        <v>#DIV/0!</v>
      </c>
      <c r="I12" s="89" t="e">
        <f>'TAB 164'!I12/'TAB 158'!I12*100</f>
        <v>#DIV/0!</v>
      </c>
      <c r="J12" s="89" t="e">
        <f>'TAB 164'!J12/'TAB 158'!J12*100</f>
        <v>#DIV/0!</v>
      </c>
      <c r="K12" s="89" t="e">
        <f>'TAB 164'!K12/'TAB 158'!K12*100</f>
        <v>#DIV/0!</v>
      </c>
      <c r="L12" s="89" t="e">
        <f>'TAB 164'!L12/'TAB 158'!L12*100</f>
        <v>#DIV/0!</v>
      </c>
      <c r="M12" s="89" t="e">
        <f>'TAB 164'!M12/'TAB 158'!M12*100</f>
        <v>#DIV/0!</v>
      </c>
      <c r="N12" s="89" t="e">
        <f>'TAB 164'!N12/'TAB 158'!N12*100</f>
        <v>#DIV/0!</v>
      </c>
      <c r="O12" s="89" t="e">
        <f>'TAB 164'!O12/'TAB 158'!O12*100</f>
        <v>#DIV/0!</v>
      </c>
      <c r="P12" s="89" t="e">
        <f>'TAB 164'!P12/'TAB 158'!P12*100</f>
        <v>#DIV/0!</v>
      </c>
      <c r="Q12" s="159" t="s">
        <v>119</v>
      </c>
      <c r="R12" s="160"/>
    </row>
    <row r="13" spans="1:18" ht="19.5" customHeight="1">
      <c r="A13" s="79">
        <v>7</v>
      </c>
      <c r="B13" s="80" t="s">
        <v>60</v>
      </c>
      <c r="C13" s="21"/>
      <c r="D13" s="21"/>
      <c r="E13" s="21"/>
      <c r="F13" s="21"/>
      <c r="G13" s="89" t="e">
        <f>'TAB 164'!G13/'TAB 158'!G13*100</f>
        <v>#DIV/0!</v>
      </c>
      <c r="H13" s="89" t="e">
        <f>'TAB 164'!H13/'TAB 158'!H13*100</f>
        <v>#DIV/0!</v>
      </c>
      <c r="I13" s="89" t="e">
        <f>'TAB 164'!I13/'TAB 158'!I13*100</f>
        <v>#DIV/0!</v>
      </c>
      <c r="J13" s="89" t="e">
        <f>'TAB 164'!J13/'TAB 158'!J13*100</f>
        <v>#DIV/0!</v>
      </c>
      <c r="K13" s="89" t="e">
        <f>'TAB 164'!K13/'TAB 158'!K13*100</f>
        <v>#DIV/0!</v>
      </c>
      <c r="L13" s="89" t="e">
        <f>'TAB 164'!L13/'TAB 158'!L13*100</f>
        <v>#DIV/0!</v>
      </c>
      <c r="M13" s="89" t="e">
        <f>'TAB 164'!M13/'TAB 158'!M13*100</f>
        <v>#DIV/0!</v>
      </c>
      <c r="N13" s="89" t="e">
        <f>'TAB 164'!N13/'TAB 158'!N13*100</f>
        <v>#DIV/0!</v>
      </c>
      <c r="O13" s="89" t="e">
        <f>'TAB 164'!O13/'TAB 158'!O13*100</f>
        <v>#DIV/0!</v>
      </c>
      <c r="P13" s="89" t="e">
        <f>'TAB 164'!P13/'TAB 158'!P13*100</f>
        <v>#DIV/0!</v>
      </c>
      <c r="Q13" s="159"/>
      <c r="R13" s="160"/>
    </row>
    <row r="14" spans="1:18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6"/>
      <c r="Q14" s="159"/>
      <c r="R14" s="160"/>
    </row>
    <row r="15" spans="1:18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83"/>
      <c r="M15" s="116"/>
      <c r="N15" s="116"/>
      <c r="O15" s="116"/>
      <c r="P15" s="116"/>
      <c r="Q15" s="159"/>
      <c r="R15" s="160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83"/>
      <c r="M16" s="116"/>
      <c r="N16" s="116"/>
      <c r="O16" s="116"/>
      <c r="P16" s="116"/>
    </row>
    <row r="17" spans="1:16" s="22" customFormat="1" ht="19.5" customHeight="1">
      <c r="A17" s="153" t="s">
        <v>61</v>
      </c>
      <c r="B17" s="154"/>
      <c r="C17" s="21"/>
      <c r="D17" s="21"/>
      <c r="E17" s="21"/>
      <c r="F17" s="21"/>
      <c r="G17" s="89">
        <f>'TAB 164'!G17/'TAB 158'!G17*100</f>
        <v>1.873513084853291</v>
      </c>
      <c r="H17" s="89">
        <f>'TAB 164'!H17/'TAB 158'!H17*100</f>
        <v>1.7792155276991506</v>
      </c>
      <c r="I17" s="89">
        <f>'TAB 164'!I17/'TAB 158'!I17*100</f>
        <v>2.703260420965745</v>
      </c>
      <c r="J17" s="89">
        <f>'TAB 164'!J17/'TAB 158'!J17*100</f>
        <v>2.4921487184682403</v>
      </c>
      <c r="K17" s="89">
        <f>'TAB 164'!K17/'TAB 158'!K17*100</f>
        <v>2.8666666666666667</v>
      </c>
      <c r="L17" s="89">
        <f>'TAB 164'!L17/'TAB 158'!L17*100</f>
        <v>2.4941664506092818</v>
      </c>
      <c r="M17" s="32">
        <f>'TAB 164'!M17/'TAB 158'!M17*100</f>
        <v>2.3336437959225913</v>
      </c>
      <c r="N17" s="32">
        <f>'TAB 164'!N17/'TAB 158'!N17*100</f>
        <v>2.1984334203655354</v>
      </c>
      <c r="O17" s="32">
        <f>'TAB 164'!O17/'TAB 158'!O17*100</f>
        <v>1.863136863136863</v>
      </c>
      <c r="P17" s="32">
        <f>'TAB 164'!P17/'TAB 158'!P17*100</f>
        <v>0.30072628234226056</v>
      </c>
    </row>
    <row r="18" spans="1:16" ht="19.5" customHeight="1">
      <c r="A18" s="46" t="s">
        <v>73</v>
      </c>
      <c r="B18" s="45" t="s">
        <v>74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14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A19:L19"/>
    <mergeCell ref="L4:L5"/>
    <mergeCell ref="M4:M5"/>
    <mergeCell ref="A20:O20"/>
    <mergeCell ref="A17:B17"/>
    <mergeCell ref="A4:A5"/>
    <mergeCell ref="B4:B5"/>
    <mergeCell ref="C4:C5"/>
    <mergeCell ref="D4:D5"/>
    <mergeCell ref="E4:E5"/>
    <mergeCell ref="A2:O2"/>
    <mergeCell ref="P4:P5"/>
    <mergeCell ref="N4:N5"/>
    <mergeCell ref="Q7:R11"/>
    <mergeCell ref="I4:I5"/>
    <mergeCell ref="H4:H5"/>
    <mergeCell ref="J4:J5"/>
    <mergeCell ref="K4:K5"/>
    <mergeCell ref="F4:F5"/>
    <mergeCell ref="G4:G5"/>
    <mergeCell ref="Q12:R1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8.7109375" style="1" hidden="1" customWidth="1"/>
    <col min="19" max="16384" width="9.140625" style="1" customWidth="1"/>
  </cols>
  <sheetData>
    <row r="1" ht="19.5" customHeight="1"/>
    <row r="2" spans="1:16" s="2" customFormat="1" ht="19.5" customHeight="1">
      <c r="A2" s="149" t="s">
        <v>178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1"/>
      <c r="N3" s="102"/>
      <c r="O3" s="102"/>
      <c r="P3" s="102" t="s">
        <v>76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8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96"/>
      <c r="R5" s="22"/>
    </row>
    <row r="6" spans="1:18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77" t="s">
        <v>122</v>
      </c>
      <c r="R6" s="175"/>
    </row>
    <row r="7" spans="1:18" ht="19.5" customHeight="1">
      <c r="A7" s="79">
        <v>1</v>
      </c>
      <c r="B7" s="80" t="s">
        <v>54</v>
      </c>
      <c r="C7" s="89">
        <f>'TAB 149'!C7/'TAB 147'!C7*100</f>
        <v>0</v>
      </c>
      <c r="D7" s="89">
        <f>'TAB 149'!D7/'TAB 147'!D7*100</f>
        <v>0</v>
      </c>
      <c r="E7" s="89">
        <f>'TAB 149'!E7/'TAB 147'!E7*100</f>
        <v>31.57894736842105</v>
      </c>
      <c r="F7" s="89">
        <f>'TAB 149'!F7/'TAB 147'!F7*100</f>
        <v>0</v>
      </c>
      <c r="G7" s="89">
        <f>'TAB 149'!G7/'TAB 147'!G7*100</f>
        <v>20</v>
      </c>
      <c r="H7" s="89">
        <f>'TAB 149'!H7/'TAB 147'!H7*100</f>
        <v>6.25</v>
      </c>
      <c r="I7" s="89">
        <f>'TAB 149'!I7/'TAB 147'!I7*100</f>
        <v>0</v>
      </c>
      <c r="J7" s="89">
        <f>'TAB 149'!J7/'TAB 147'!J7*100</f>
        <v>5</v>
      </c>
      <c r="K7" s="89">
        <f>'TAB 149'!K7/'TAB 147'!K7*100</f>
        <v>0</v>
      </c>
      <c r="L7" s="89">
        <f>'TAB 149'!L7/'TAB 147'!L7*100</f>
        <v>0</v>
      </c>
      <c r="M7" s="89">
        <f>'TAB 149'!M7/'TAB 147'!M7*100</f>
        <v>0</v>
      </c>
      <c r="N7" s="89">
        <f>'TAB 149'!N7/'TAB 147'!N7*100</f>
        <v>0</v>
      </c>
      <c r="O7" s="89">
        <f>'TAB 149'!O7/'TAB 147'!O7*100</f>
        <v>0</v>
      </c>
      <c r="P7" s="89">
        <f>'TAB 149'!P7/'TAB 147'!P7*100</f>
        <v>0</v>
      </c>
      <c r="Q7" s="177"/>
      <c r="R7" s="175"/>
    </row>
    <row r="8" spans="1:18" ht="19.5" customHeight="1">
      <c r="A8" s="79">
        <v>2</v>
      </c>
      <c r="B8" s="80" t="s">
        <v>55</v>
      </c>
      <c r="C8" s="89" t="e">
        <f>'TAB 149'!C8/'TAB 147'!C8*100</f>
        <v>#DIV/0!</v>
      </c>
      <c r="D8" s="89" t="e">
        <f>'TAB 149'!D8/'TAB 147'!D8*100</f>
        <v>#DIV/0!</v>
      </c>
      <c r="E8" s="89">
        <f>'TAB 149'!E8/'TAB 147'!E8*100</f>
        <v>0</v>
      </c>
      <c r="F8" s="89" t="e">
        <f>'TAB 149'!F8/'TAB 147'!F8*100</f>
        <v>#DIV/0!</v>
      </c>
      <c r="G8" s="89" t="e">
        <f>'TAB 149'!G8/'TAB 147'!G8*100</f>
        <v>#DIV/0!</v>
      </c>
      <c r="H8" s="89" t="e">
        <f>'TAB 149'!H8/'TAB 147'!H8*100</f>
        <v>#DIV/0!</v>
      </c>
      <c r="I8" s="89" t="e">
        <f>'TAB 149'!I8/'TAB 147'!I8*100</f>
        <v>#DIV/0!</v>
      </c>
      <c r="J8" s="89" t="e">
        <f>'TAB 149'!J8/'TAB 147'!J8*100</f>
        <v>#DIV/0!</v>
      </c>
      <c r="K8" s="89" t="e">
        <f>'TAB 149'!K8/'TAB 147'!K8*100</f>
        <v>#DIV/0!</v>
      </c>
      <c r="L8" s="89" t="e">
        <f>'TAB 149'!L8/'TAB 147'!L8*100</f>
        <v>#DIV/0!</v>
      </c>
      <c r="M8" s="89" t="e">
        <f>'TAB 149'!M8/'TAB 147'!M8*100</f>
        <v>#DIV/0!</v>
      </c>
      <c r="N8" s="89">
        <f>'TAB 149'!N8/'TAB 147'!N8*100</f>
        <v>0</v>
      </c>
      <c r="O8" s="89" t="e">
        <f>'TAB 149'!O8/'TAB 147'!O8*100</f>
        <v>#DIV/0!</v>
      </c>
      <c r="P8" s="89" t="e">
        <f>'TAB 149'!P8/'TAB 147'!P8*100</f>
        <v>#DIV/0!</v>
      </c>
      <c r="Q8" s="177"/>
      <c r="R8" s="175"/>
    </row>
    <row r="9" spans="1:18" ht="19.5" customHeight="1">
      <c r="A9" s="79">
        <v>3</v>
      </c>
      <c r="B9" s="81" t="s">
        <v>56</v>
      </c>
      <c r="C9" s="89">
        <f>'TAB 149'!C9/'TAB 147'!C9*100</f>
        <v>100</v>
      </c>
      <c r="D9" s="89">
        <f>'TAB 149'!D9/'TAB 147'!D9*100</f>
        <v>0</v>
      </c>
      <c r="E9" s="89" t="e">
        <f>'TAB 149'!E9/'TAB 147'!E9*100</f>
        <v>#DIV/0!</v>
      </c>
      <c r="F9" s="89">
        <f>'TAB 149'!F9/'TAB 147'!F9*100</f>
        <v>100</v>
      </c>
      <c r="G9" s="89">
        <f>'TAB 149'!G9/'TAB 147'!G9*100</f>
        <v>100</v>
      </c>
      <c r="H9" s="89">
        <f>'TAB 149'!H9/'TAB 147'!H9*100</f>
        <v>0</v>
      </c>
      <c r="I9" s="89" t="e">
        <f>'TAB 149'!I9/'TAB 147'!I9*100</f>
        <v>#DIV/0!</v>
      </c>
      <c r="J9" s="89" t="e">
        <f>'TAB 149'!J9/'TAB 147'!J9*100</f>
        <v>#DIV/0!</v>
      </c>
      <c r="K9" s="89" t="e">
        <f>'TAB 149'!K9/'TAB 147'!K9*100</f>
        <v>#DIV/0!</v>
      </c>
      <c r="L9" s="89" t="e">
        <f>'TAB 149'!L9/'TAB 147'!L9*100</f>
        <v>#DIV/0!</v>
      </c>
      <c r="M9" s="89" t="e">
        <f>'TAB 149'!M9/'TAB 147'!M9*100</f>
        <v>#DIV/0!</v>
      </c>
      <c r="N9" s="89">
        <f>'TAB 149'!N9/'TAB 147'!N9*100</f>
        <v>0</v>
      </c>
      <c r="O9" s="89" t="e">
        <f>'TAB 149'!O9/'TAB 147'!O9*100</f>
        <v>#DIV/0!</v>
      </c>
      <c r="P9" s="89" t="e">
        <f>'TAB 149'!P9/'TAB 147'!P9*100</f>
        <v>#DIV/0!</v>
      </c>
      <c r="Q9" s="177"/>
      <c r="R9" s="175"/>
    </row>
    <row r="10" spans="1:18" ht="19.5" customHeight="1">
      <c r="A10" s="79">
        <v>4</v>
      </c>
      <c r="B10" s="81" t="s">
        <v>57</v>
      </c>
      <c r="C10" s="89" t="e">
        <f>'TAB 149'!C10/'TAB 147'!C10*100</f>
        <v>#DIV/0!</v>
      </c>
      <c r="D10" s="89" t="e">
        <f>'TAB 149'!D10/'TAB 147'!D10*100</f>
        <v>#DIV/0!</v>
      </c>
      <c r="E10" s="89" t="e">
        <f>'TAB 149'!E10/'TAB 147'!E10*100</f>
        <v>#DIV/0!</v>
      </c>
      <c r="F10" s="89" t="e">
        <f>'TAB 149'!F10/'TAB 147'!F10*100</f>
        <v>#DIV/0!</v>
      </c>
      <c r="G10" s="89" t="e">
        <f>'TAB 149'!G10/'TAB 147'!G10*100</f>
        <v>#DIV/0!</v>
      </c>
      <c r="H10" s="89">
        <f>'TAB 149'!H10/'TAB 147'!H10*100</f>
        <v>0</v>
      </c>
      <c r="I10" s="89">
        <f>'TAB 149'!I10/'TAB 147'!I10*100</f>
        <v>0</v>
      </c>
      <c r="J10" s="89" t="e">
        <f>'TAB 149'!J10/'TAB 147'!J10*100</f>
        <v>#DIV/0!</v>
      </c>
      <c r="K10" s="89">
        <f>'TAB 149'!K10/'TAB 147'!K10*100</f>
        <v>0</v>
      </c>
      <c r="L10" s="89" t="e">
        <f>'TAB 149'!L10/'TAB 147'!L10*100</f>
        <v>#DIV/0!</v>
      </c>
      <c r="M10" s="89">
        <f>'TAB 149'!M10/'TAB 147'!M10*100</f>
        <v>0</v>
      </c>
      <c r="N10" s="89">
        <f>'TAB 149'!N10/'TAB 147'!N10*100</f>
        <v>0</v>
      </c>
      <c r="O10" s="89">
        <f>'TAB 149'!O10/'TAB 147'!O10*100</f>
        <v>0</v>
      </c>
      <c r="P10" s="89" t="e">
        <f>'TAB 149'!P10/'TAB 147'!P10*100</f>
        <v>#DIV/0!</v>
      </c>
      <c r="Q10" s="177"/>
      <c r="R10" s="175"/>
    </row>
    <row r="11" spans="1:18" ht="19.5" customHeight="1">
      <c r="A11" s="79">
        <v>5</v>
      </c>
      <c r="B11" s="81" t="s">
        <v>58</v>
      </c>
      <c r="C11" s="89">
        <f>'TAB 149'!C11/'TAB 147'!C11*100</f>
        <v>0</v>
      </c>
      <c r="D11" s="89">
        <f>'TAB 149'!D11/'TAB 147'!D11*100</f>
        <v>0</v>
      </c>
      <c r="E11" s="89">
        <f>'TAB 149'!E11/'TAB 147'!E11*100</f>
        <v>0</v>
      </c>
      <c r="F11" s="89">
        <f>'TAB 149'!F11/'TAB 147'!F11*100</f>
        <v>0</v>
      </c>
      <c r="G11" s="89">
        <f>'TAB 149'!G11/'TAB 147'!G11*100</f>
        <v>0</v>
      </c>
      <c r="H11" s="89">
        <f>'TAB 149'!H11/'TAB 147'!H11*100</f>
        <v>11.11111111111111</v>
      </c>
      <c r="I11" s="89">
        <f>'TAB 149'!I11/'TAB 147'!I11*100</f>
        <v>0</v>
      </c>
      <c r="J11" s="89" t="e">
        <f>'TAB 149'!J11/'TAB 147'!J11*100</f>
        <v>#DIV/0!</v>
      </c>
      <c r="K11" s="89">
        <f>'TAB 149'!K11/'TAB 147'!K11*100</f>
        <v>50</v>
      </c>
      <c r="L11" s="89" t="e">
        <f>'TAB 149'!L11/'TAB 147'!L11*100</f>
        <v>#DIV/0!</v>
      </c>
      <c r="M11" s="89">
        <f>'TAB 149'!M11/'TAB 147'!M11*100</f>
        <v>50</v>
      </c>
      <c r="N11" s="89" t="e">
        <f>'TAB 149'!N11/'TAB 147'!N11*100</f>
        <v>#DIV/0!</v>
      </c>
      <c r="O11" s="89">
        <f>'TAB 149'!O11/'TAB 147'!O11*100</f>
        <v>100</v>
      </c>
      <c r="P11" s="89" t="e">
        <f>'TAB 149'!P11/'TAB 147'!P11*100</f>
        <v>#DIV/0!</v>
      </c>
      <c r="Q11" s="159" t="s">
        <v>121</v>
      </c>
      <c r="R11" s="160"/>
    </row>
    <row r="12" spans="1:18" ht="24.75" customHeight="1">
      <c r="A12" s="79">
        <v>6</v>
      </c>
      <c r="B12" s="80" t="s">
        <v>59</v>
      </c>
      <c r="C12" s="89" t="e">
        <f>'TAB 149'!C12/'TAB 147'!C12*100</f>
        <v>#DIV/0!</v>
      </c>
      <c r="D12" s="89" t="e">
        <f>'TAB 149'!D12/'TAB 147'!D12*100</f>
        <v>#DIV/0!</v>
      </c>
      <c r="E12" s="89" t="e">
        <f>'TAB 149'!E12/'TAB 147'!E12*100</f>
        <v>#DIV/0!</v>
      </c>
      <c r="F12" s="89" t="e">
        <f>'TAB 149'!F12/'TAB 147'!F12*100</f>
        <v>#DIV/0!</v>
      </c>
      <c r="G12" s="89" t="e">
        <f>'TAB 149'!G12/'TAB 147'!G12*100</f>
        <v>#DIV/0!</v>
      </c>
      <c r="H12" s="89" t="e">
        <f>'TAB 149'!H12/'TAB 147'!H12*100</f>
        <v>#DIV/0!</v>
      </c>
      <c r="I12" s="89" t="e">
        <f>'TAB 149'!I12/'TAB 147'!I12*100</f>
        <v>#DIV/0!</v>
      </c>
      <c r="J12" s="89" t="e">
        <f>'TAB 149'!J12/'TAB 147'!J12*100</f>
        <v>#DIV/0!</v>
      </c>
      <c r="K12" s="89" t="e">
        <f>'TAB 149'!K12/'TAB 147'!K12*100</f>
        <v>#DIV/0!</v>
      </c>
      <c r="L12" s="89" t="e">
        <f>'TAB 149'!L12/'TAB 147'!L12*100</f>
        <v>#DIV/0!</v>
      </c>
      <c r="M12" s="89" t="e">
        <f>'TAB 149'!M12/'TAB 147'!M12*100</f>
        <v>#DIV/0!</v>
      </c>
      <c r="N12" s="89" t="e">
        <f>'TAB 149'!N12/'TAB 147'!N12*100</f>
        <v>#DIV/0!</v>
      </c>
      <c r="O12" s="89" t="e">
        <f>'TAB 149'!O12/'TAB 147'!O12*100</f>
        <v>#DIV/0!</v>
      </c>
      <c r="P12" s="89" t="e">
        <f>'TAB 149'!P12/'TAB 147'!P12*100</f>
        <v>#DIV/0!</v>
      </c>
      <c r="Q12" s="159"/>
      <c r="R12" s="160"/>
    </row>
    <row r="13" spans="1:16" ht="19.5" customHeight="1">
      <c r="A13" s="79">
        <v>7</v>
      </c>
      <c r="B13" s="80" t="s">
        <v>60</v>
      </c>
      <c r="C13" s="89" t="e">
        <f>'TAB 149'!C13/'TAB 147'!C13*100</f>
        <v>#DIV/0!</v>
      </c>
      <c r="D13" s="89" t="e">
        <f>'TAB 149'!D13/'TAB 147'!D13*100</f>
        <v>#DIV/0!</v>
      </c>
      <c r="E13" s="89" t="e">
        <f>'TAB 149'!E13/'TAB 147'!E13*100</f>
        <v>#DIV/0!</v>
      </c>
      <c r="F13" s="89" t="e">
        <f>'TAB 149'!F13/'TAB 147'!F13*100</f>
        <v>#DIV/0!</v>
      </c>
      <c r="G13" s="89" t="e">
        <f>'TAB 149'!G13/'TAB 147'!G13*100</f>
        <v>#DIV/0!</v>
      </c>
      <c r="H13" s="89" t="e">
        <f>'TAB 149'!H13/'TAB 147'!H13*100</f>
        <v>#DIV/0!</v>
      </c>
      <c r="I13" s="89" t="e">
        <f>'TAB 149'!I13/'TAB 147'!I13*100</f>
        <v>#DIV/0!</v>
      </c>
      <c r="J13" s="89" t="e">
        <f>'TAB 149'!J13/'TAB 147'!J13*100</f>
        <v>#DIV/0!</v>
      </c>
      <c r="K13" s="89" t="e">
        <f>'TAB 149'!K13/'TAB 147'!K13*100</f>
        <v>#DIV/0!</v>
      </c>
      <c r="L13" s="89" t="e">
        <f>'TAB 149'!L13/'TAB 147'!L13*100</f>
        <v>#DIV/0!</v>
      </c>
      <c r="M13" s="89" t="e">
        <f>'TAB 149'!M13/'TAB 147'!M13*100</f>
        <v>#DIV/0!</v>
      </c>
      <c r="N13" s="89" t="e">
        <f>'TAB 149'!N13/'TAB 147'!N13*100</f>
        <v>#DIV/0!</v>
      </c>
      <c r="O13" s="89" t="e">
        <f>'TAB 149'!O13/'TAB 147'!O13*100</f>
        <v>#DIV/0!</v>
      </c>
      <c r="P13" s="89" t="e">
        <f>'TAB 149'!P13/'TAB 147'!P13*100</f>
        <v>#DIV/0!</v>
      </c>
    </row>
    <row r="14" spans="1:16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83"/>
      <c r="M14" s="120"/>
      <c r="N14" s="120"/>
      <c r="O14" s="120"/>
      <c r="P14" s="120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83"/>
      <c r="M15" s="120"/>
      <c r="N15" s="120"/>
      <c r="O15" s="120"/>
      <c r="P15" s="120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83"/>
      <c r="M16" s="120"/>
      <c r="N16" s="120"/>
      <c r="O16" s="120"/>
      <c r="P16" s="120"/>
    </row>
    <row r="17" spans="1:16" s="22" customFormat="1" ht="19.5" customHeight="1">
      <c r="A17" s="153" t="s">
        <v>61</v>
      </c>
      <c r="B17" s="154"/>
      <c r="C17" s="89">
        <f>'TAB 149'!C17/'TAB 147'!C17*100</f>
        <v>7.142857142857142</v>
      </c>
      <c r="D17" s="89">
        <f>'TAB 149'!D17/'TAB 147'!D17*100</f>
        <v>0</v>
      </c>
      <c r="E17" s="89">
        <f>'TAB 149'!E17/'TAB 147'!E17*100</f>
        <v>25</v>
      </c>
      <c r="F17" s="89">
        <f>'TAB 149'!F17/'TAB 147'!F17*100</f>
        <v>3.0303030303030303</v>
      </c>
      <c r="G17" s="89">
        <f>'TAB 149'!G17/'TAB 147'!G17*100</f>
        <v>28.57142857142857</v>
      </c>
      <c r="H17" s="89">
        <f>'TAB 149'!H17/'TAB 147'!H17*100</f>
        <v>7.4074074074074066</v>
      </c>
      <c r="I17" s="89">
        <f>'TAB 149'!I17/'TAB 147'!I17*100</f>
        <v>0</v>
      </c>
      <c r="J17" s="89">
        <f>'TAB 149'!J17/'TAB 147'!J17*100</f>
        <v>5</v>
      </c>
      <c r="K17" s="89">
        <f>'TAB 149'!K17/'TAB 147'!K17*100</f>
        <v>12.5</v>
      </c>
      <c r="L17" s="89">
        <f>'TAB 149'!L17/'TAB 147'!L17*100</f>
        <v>0</v>
      </c>
      <c r="M17" s="32">
        <f>'TAB 149'!M17/'TAB 147'!M17*100</f>
        <v>14.285714285714285</v>
      </c>
      <c r="N17" s="32">
        <f>'TAB 149'!N17/'TAB 147'!N17*100</f>
        <v>0</v>
      </c>
      <c r="O17" s="32">
        <f>'TAB 149'!O17/'TAB 147'!O17*100</f>
        <v>16.666666666666664</v>
      </c>
      <c r="P17" s="32">
        <f>'TAB 149'!P17/'TAB 147'!P17*100</f>
        <v>0</v>
      </c>
    </row>
    <row r="18" spans="1:16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15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L4:L5"/>
    <mergeCell ref="D4:D5"/>
    <mergeCell ref="H4:H5"/>
    <mergeCell ref="N4:N5"/>
    <mergeCell ref="P4:P5"/>
    <mergeCell ref="M4:M5"/>
    <mergeCell ref="O4:O5"/>
    <mergeCell ref="A19:L19"/>
    <mergeCell ref="F4:F5"/>
    <mergeCell ref="G4:G5"/>
    <mergeCell ref="J4:J5"/>
    <mergeCell ref="K4:K5"/>
    <mergeCell ref="A2:O2"/>
    <mergeCell ref="Q6:R10"/>
    <mergeCell ref="A20:O20"/>
    <mergeCell ref="A17:B17"/>
    <mergeCell ref="A4:A5"/>
    <mergeCell ref="B4:B5"/>
    <mergeCell ref="C4:C5"/>
    <mergeCell ref="Q11:R12"/>
    <mergeCell ref="I4:I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7" width="9.28125" style="1" hidden="1" customWidth="1"/>
    <col min="18" max="18" width="0" style="1" hidden="1" customWidth="1"/>
    <col min="19" max="16384" width="9.140625" style="1" customWidth="1"/>
  </cols>
  <sheetData>
    <row r="1" ht="19.5" customHeight="1"/>
    <row r="2" spans="1:18" s="2" customFormat="1" ht="19.5" customHeight="1">
      <c r="A2" s="149" t="s">
        <v>204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  <c r="R2" s="27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/>
    </row>
    <row r="4" spans="1:18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  <c r="Q4" s="177" t="s">
        <v>124</v>
      </c>
      <c r="R4" s="175"/>
    </row>
    <row r="5" spans="1:18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77"/>
      <c r="R5" s="175"/>
    </row>
    <row r="6" spans="1:18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77"/>
      <c r="R6" s="175"/>
    </row>
    <row r="7" spans="1:18" ht="19.5" customHeight="1">
      <c r="A7" s="79">
        <v>1</v>
      </c>
      <c r="B7" s="80" t="s">
        <v>54</v>
      </c>
      <c r="C7" s="78" t="e">
        <f>'TAB 150'!C7/'TAB 149'!C7*100</f>
        <v>#DIV/0!</v>
      </c>
      <c r="D7" s="78" t="e">
        <f>'TAB 150'!D7/'TAB 149'!D7*100</f>
        <v>#DIV/0!</v>
      </c>
      <c r="E7" s="78">
        <f>'TAB 150'!E7/'TAB 149'!E7*100</f>
        <v>66.66666666666666</v>
      </c>
      <c r="F7" s="78" t="e">
        <f>'TAB 150'!F7/'TAB 149'!F7*100</f>
        <v>#DIV/0!</v>
      </c>
      <c r="G7" s="78">
        <f>'TAB 150'!G7/'TAB 151'!G7*100</f>
        <v>100</v>
      </c>
      <c r="H7" s="78">
        <f>'TAB 150'!H7/'TAB 151'!H7*100</f>
        <v>100</v>
      </c>
      <c r="I7" s="78" t="e">
        <f>'TAB 150'!I7/'TAB 151'!I7*100</f>
        <v>#DIV/0!</v>
      </c>
      <c r="J7" s="78">
        <f>'TAB 150'!J7/'TAB 151'!J7*100</f>
        <v>100</v>
      </c>
      <c r="K7" s="78" t="e">
        <f>'TAB 150'!K7/'TAB 151'!K7*100</f>
        <v>#DIV/0!</v>
      </c>
      <c r="L7" s="78" t="e">
        <f>'TAB 150'!L7/'TAB 151'!L7*100</f>
        <v>#DIV/0!</v>
      </c>
      <c r="M7" s="78" t="e">
        <f>'TAB 150'!M7/'TAB 151'!M7*100</f>
        <v>#DIV/0!</v>
      </c>
      <c r="N7" s="78" t="e">
        <f>'TAB 150'!N7/'TAB 151'!N7*100</f>
        <v>#DIV/0!</v>
      </c>
      <c r="O7" s="78" t="e">
        <f>'TAB 150'!O7/'TAB 151'!O7*100</f>
        <v>#DIV/0!</v>
      </c>
      <c r="P7" s="78" t="e">
        <f>'TAB 150'!P7/'TAB 151'!P7*100</f>
        <v>#DIV/0!</v>
      </c>
      <c r="Q7" s="177"/>
      <c r="R7" s="175"/>
    </row>
    <row r="8" spans="1:18" ht="19.5" customHeight="1">
      <c r="A8" s="79">
        <v>2</v>
      </c>
      <c r="B8" s="80" t="s">
        <v>55</v>
      </c>
      <c r="C8" s="78" t="e">
        <f>'TAB 150'!C8/'TAB 149'!C8*100</f>
        <v>#DIV/0!</v>
      </c>
      <c r="D8" s="78" t="e">
        <f>'TAB 150'!D8/'TAB 149'!D8*100</f>
        <v>#DIV/0!</v>
      </c>
      <c r="E8" s="78" t="e">
        <f>'TAB 150'!E8/'TAB 149'!E8*100</f>
        <v>#DIV/0!</v>
      </c>
      <c r="F8" s="78" t="e">
        <f>'TAB 150'!F8/'TAB 149'!F8*100</f>
        <v>#DIV/0!</v>
      </c>
      <c r="G8" s="78" t="e">
        <f>'TAB 150'!G8/'TAB 151'!G8*100</f>
        <v>#DIV/0!</v>
      </c>
      <c r="H8" s="78" t="e">
        <f>'TAB 150'!H8/'TAB 151'!H8*100</f>
        <v>#DIV/0!</v>
      </c>
      <c r="I8" s="78" t="e">
        <f>'TAB 150'!I8/'TAB 151'!I8*100</f>
        <v>#DIV/0!</v>
      </c>
      <c r="J8" s="78" t="e">
        <f>'TAB 150'!J8/'TAB 151'!J8*100</f>
        <v>#DIV/0!</v>
      </c>
      <c r="K8" s="78" t="e">
        <f>'TAB 150'!K8/'TAB 151'!K8*100</f>
        <v>#DIV/0!</v>
      </c>
      <c r="L8" s="78" t="e">
        <f>'TAB 150'!L8/'TAB 151'!L8*100</f>
        <v>#DIV/0!</v>
      </c>
      <c r="M8" s="78" t="e">
        <f>'TAB 150'!M8/'TAB 151'!M8*100</f>
        <v>#DIV/0!</v>
      </c>
      <c r="N8" s="78" t="e">
        <f>'TAB 150'!N8/'TAB 151'!N8*100</f>
        <v>#DIV/0!</v>
      </c>
      <c r="O8" s="78" t="e">
        <f>'TAB 150'!O8/'TAB 151'!O8*100</f>
        <v>#DIV/0!</v>
      </c>
      <c r="P8" s="78" t="e">
        <f>'TAB 150'!P8/'TAB 151'!P8*100</f>
        <v>#DIV/0!</v>
      </c>
      <c r="Q8" s="177"/>
      <c r="R8" s="175"/>
    </row>
    <row r="9" spans="1:18" ht="19.5" customHeight="1">
      <c r="A9" s="79">
        <v>3</v>
      </c>
      <c r="B9" s="81" t="s">
        <v>56</v>
      </c>
      <c r="C9" s="78">
        <f>'TAB 150'!C9/'TAB 149'!C9*100</f>
        <v>100</v>
      </c>
      <c r="D9" s="78" t="e">
        <f>'TAB 150'!D9/'TAB 149'!D9*100</f>
        <v>#DIV/0!</v>
      </c>
      <c r="E9" s="78" t="e">
        <f>'TAB 150'!E9/'TAB 149'!E9*100</f>
        <v>#DIV/0!</v>
      </c>
      <c r="F9" s="78">
        <f>'TAB 150'!F9/'TAB 149'!F9*100</f>
        <v>100</v>
      </c>
      <c r="G9" s="78">
        <f>'TAB 150'!G9/'TAB 151'!G9*100</f>
        <v>100</v>
      </c>
      <c r="H9" s="78" t="e">
        <f>'TAB 150'!H9/'TAB 151'!H9*100</f>
        <v>#DIV/0!</v>
      </c>
      <c r="I9" s="78" t="e">
        <f>'TAB 150'!I9/'TAB 151'!I9*100</f>
        <v>#DIV/0!</v>
      </c>
      <c r="J9" s="78" t="e">
        <f>'TAB 150'!J9/'TAB 151'!J9*100</f>
        <v>#DIV/0!</v>
      </c>
      <c r="K9" s="78" t="e">
        <f>'TAB 150'!K9/'TAB 151'!K9*100</f>
        <v>#DIV/0!</v>
      </c>
      <c r="L9" s="78" t="e">
        <f>'TAB 150'!L9/'TAB 151'!L9*100</f>
        <v>#DIV/0!</v>
      </c>
      <c r="M9" s="78" t="e">
        <f>'TAB 150'!M9/'TAB 151'!M9*100</f>
        <v>#DIV/0!</v>
      </c>
      <c r="N9" s="78" t="e">
        <f>'TAB 150'!N9/'TAB 151'!N9*100</f>
        <v>#DIV/0!</v>
      </c>
      <c r="O9" s="78" t="e">
        <f>'TAB 150'!O9/'TAB 151'!O9*100</f>
        <v>#DIV/0!</v>
      </c>
      <c r="P9" s="78" t="e">
        <f>'TAB 150'!P9/'TAB 151'!P9*100</f>
        <v>#DIV/0!</v>
      </c>
      <c r="Q9" s="177"/>
      <c r="R9" s="175"/>
    </row>
    <row r="10" spans="1:19" ht="19.5" customHeight="1">
      <c r="A10" s="79">
        <v>4</v>
      </c>
      <c r="B10" s="81" t="s">
        <v>57</v>
      </c>
      <c r="C10" s="78" t="e">
        <f>'TAB 150'!C10/'TAB 149'!C10*100</f>
        <v>#DIV/0!</v>
      </c>
      <c r="D10" s="78" t="e">
        <f>'TAB 150'!D10/'TAB 149'!D10*100</f>
        <v>#DIV/0!</v>
      </c>
      <c r="E10" s="78" t="e">
        <f>'TAB 150'!E10/'TAB 149'!E10*100</f>
        <v>#DIV/0!</v>
      </c>
      <c r="F10" s="78" t="e">
        <f>'TAB 150'!F10/'TAB 149'!F10*100</f>
        <v>#DIV/0!</v>
      </c>
      <c r="G10" s="78" t="e">
        <f>'TAB 150'!G10/'TAB 151'!G10*100</f>
        <v>#DIV/0!</v>
      </c>
      <c r="H10" s="78" t="e">
        <f>'TAB 150'!H10/'TAB 151'!H10*100</f>
        <v>#DIV/0!</v>
      </c>
      <c r="I10" s="78" t="e">
        <f>'TAB 150'!I10/'TAB 151'!I10*100</f>
        <v>#DIV/0!</v>
      </c>
      <c r="J10" s="78" t="e">
        <f>'TAB 150'!J10/'TAB 151'!J10*100</f>
        <v>#DIV/0!</v>
      </c>
      <c r="K10" s="78" t="e">
        <f>'TAB 150'!K10/'TAB 151'!K10*100</f>
        <v>#DIV/0!</v>
      </c>
      <c r="L10" s="78" t="e">
        <f>'TAB 150'!L10/'TAB 151'!L10*100</f>
        <v>#DIV/0!</v>
      </c>
      <c r="M10" s="78" t="e">
        <f>'TAB 150'!M10/'TAB 151'!M10*100</f>
        <v>#DIV/0!</v>
      </c>
      <c r="N10" s="78" t="e">
        <f>'TAB 150'!N10/'TAB 151'!N10*100</f>
        <v>#DIV/0!</v>
      </c>
      <c r="O10" s="78" t="e">
        <f>'TAB 150'!O10/'TAB 151'!O10*100</f>
        <v>#DIV/0!</v>
      </c>
      <c r="P10" s="78" t="e">
        <f>'TAB 150'!P10/'TAB 151'!P10*100</f>
        <v>#DIV/0!</v>
      </c>
      <c r="Q10" s="159" t="s">
        <v>123</v>
      </c>
      <c r="R10" s="160"/>
      <c r="S10" s="22"/>
    </row>
    <row r="11" spans="1:19" ht="19.5" customHeight="1">
      <c r="A11" s="79">
        <v>5</v>
      </c>
      <c r="B11" s="81" t="s">
        <v>58</v>
      </c>
      <c r="C11" s="78" t="e">
        <f>'TAB 150'!C11/'TAB 149'!C11*100</f>
        <v>#DIV/0!</v>
      </c>
      <c r="D11" s="78" t="e">
        <f>'TAB 150'!D11/'TAB 149'!D11*100</f>
        <v>#DIV/0!</v>
      </c>
      <c r="E11" s="78" t="e">
        <f>'TAB 150'!E11/'TAB 149'!E11*100</f>
        <v>#DIV/0!</v>
      </c>
      <c r="F11" s="78" t="e">
        <f>'TAB 150'!F11/'TAB 149'!F11*100</f>
        <v>#DIV/0!</v>
      </c>
      <c r="G11" s="78" t="e">
        <f>'TAB 150'!G11/'TAB 151'!G11*100</f>
        <v>#DIV/0!</v>
      </c>
      <c r="H11" s="78">
        <f>'TAB 150'!H11/'TAB 151'!H11*100</f>
        <v>100</v>
      </c>
      <c r="I11" s="78" t="e">
        <f>'TAB 150'!I11/'TAB 151'!I11*100</f>
        <v>#DIV/0!</v>
      </c>
      <c r="J11" s="78" t="e">
        <f>'TAB 150'!J11/'TAB 151'!J11*100</f>
        <v>#DIV/0!</v>
      </c>
      <c r="K11" s="78">
        <f>'TAB 150'!K11/'TAB 151'!K11*100</f>
        <v>100</v>
      </c>
      <c r="L11" s="78" t="e">
        <f>'TAB 150'!L11/'TAB 151'!L11*100</f>
        <v>#DIV/0!</v>
      </c>
      <c r="M11" s="78">
        <f>'TAB 150'!M11/'TAB 151'!M11*100</f>
        <v>100</v>
      </c>
      <c r="N11" s="78" t="e">
        <f>'TAB 150'!N11/'TAB 151'!N11*100</f>
        <v>#DIV/0!</v>
      </c>
      <c r="O11" s="78" t="e">
        <f>'TAB 150'!O11/'TAB 151'!O11*100</f>
        <v>#DIV/0!</v>
      </c>
      <c r="P11" s="78" t="e">
        <f>'TAB 150'!P11/'TAB 151'!P11*100</f>
        <v>#DIV/0!</v>
      </c>
      <c r="Q11" s="159"/>
      <c r="R11" s="160"/>
      <c r="S11" s="22"/>
    </row>
    <row r="12" spans="1:19" ht="24.75" customHeight="1">
      <c r="A12" s="79">
        <v>6</v>
      </c>
      <c r="B12" s="80" t="s">
        <v>59</v>
      </c>
      <c r="C12" s="78" t="e">
        <f>'TAB 150'!C12/'TAB 149'!C12*100</f>
        <v>#DIV/0!</v>
      </c>
      <c r="D12" s="78" t="e">
        <f>'TAB 150'!D12/'TAB 149'!D12*100</f>
        <v>#DIV/0!</v>
      </c>
      <c r="E12" s="78" t="e">
        <f>'TAB 150'!E12/'TAB 149'!E12*100</f>
        <v>#DIV/0!</v>
      </c>
      <c r="F12" s="78" t="e">
        <f>'TAB 150'!F12/'TAB 149'!F12*100</f>
        <v>#DIV/0!</v>
      </c>
      <c r="G12" s="78" t="e">
        <f>'TAB 150'!G12/'TAB 151'!G12*100</f>
        <v>#DIV/0!</v>
      </c>
      <c r="H12" s="78" t="e">
        <f>'TAB 150'!H12/'TAB 151'!H12*100</f>
        <v>#DIV/0!</v>
      </c>
      <c r="I12" s="78" t="e">
        <f>'TAB 150'!I12/'TAB 151'!I12*100</f>
        <v>#DIV/0!</v>
      </c>
      <c r="J12" s="78" t="e">
        <f>'TAB 150'!J12/'TAB 151'!J12*100</f>
        <v>#DIV/0!</v>
      </c>
      <c r="K12" s="78" t="e">
        <f>'TAB 150'!K12/'TAB 151'!K12*100</f>
        <v>#DIV/0!</v>
      </c>
      <c r="L12" s="78" t="e">
        <f>'TAB 150'!L12/'TAB 151'!L12*100</f>
        <v>#DIV/0!</v>
      </c>
      <c r="M12" s="78" t="e">
        <f>'TAB 150'!M12/'TAB 151'!M12*100</f>
        <v>#DIV/0!</v>
      </c>
      <c r="N12" s="78" t="e">
        <f>'TAB 150'!N12/'TAB 151'!N12*100</f>
        <v>#DIV/0!</v>
      </c>
      <c r="O12" s="78" t="e">
        <f>'TAB 150'!O12/'TAB 151'!O12*100</f>
        <v>#DIV/0!</v>
      </c>
      <c r="P12" s="78" t="e">
        <f>'TAB 150'!P12/'TAB 151'!P12*100</f>
        <v>#DIV/0!</v>
      </c>
      <c r="Q12" s="159"/>
      <c r="R12" s="160"/>
      <c r="S12" s="22"/>
    </row>
    <row r="13" spans="1:19" ht="19.5" customHeight="1">
      <c r="A13" s="79">
        <v>7</v>
      </c>
      <c r="B13" s="80" t="s">
        <v>60</v>
      </c>
      <c r="C13" s="78" t="e">
        <f>'TAB 150'!C13/'TAB 149'!C13*100</f>
        <v>#DIV/0!</v>
      </c>
      <c r="D13" s="78" t="e">
        <f>'TAB 150'!D13/'TAB 149'!D13*100</f>
        <v>#DIV/0!</v>
      </c>
      <c r="E13" s="78" t="e">
        <f>'TAB 150'!E13/'TAB 149'!E13*100</f>
        <v>#DIV/0!</v>
      </c>
      <c r="F13" s="78" t="e">
        <f>'TAB 150'!F13/'TAB 149'!F13*100</f>
        <v>#DIV/0!</v>
      </c>
      <c r="G13" s="78" t="e">
        <f>'TAB 150'!G13/'TAB 151'!G13*100</f>
        <v>#DIV/0!</v>
      </c>
      <c r="H13" s="78" t="e">
        <f>'TAB 150'!H13/'TAB 151'!H13*100</f>
        <v>#DIV/0!</v>
      </c>
      <c r="I13" s="78" t="e">
        <f>'TAB 150'!I13/'TAB 151'!I13*100</f>
        <v>#DIV/0!</v>
      </c>
      <c r="J13" s="78" t="e">
        <f>'TAB 150'!J13/'TAB 151'!J13*100</f>
        <v>#DIV/0!</v>
      </c>
      <c r="K13" s="78" t="e">
        <f>'TAB 150'!K13/'TAB 151'!K13*100</f>
        <v>#DIV/0!</v>
      </c>
      <c r="L13" s="78" t="e">
        <f>'TAB 150'!L13/'TAB 151'!L13*100</f>
        <v>#DIV/0!</v>
      </c>
      <c r="M13" s="78" t="e">
        <f>'TAB 150'!M13/'TAB 151'!M13*100</f>
        <v>#DIV/0!</v>
      </c>
      <c r="N13" s="78" t="e">
        <f>'TAB 150'!N13/'TAB 151'!N13*100</f>
        <v>#DIV/0!</v>
      </c>
      <c r="O13" s="78" t="e">
        <f>'TAB 150'!O13/'TAB 151'!O13*100</f>
        <v>#DIV/0!</v>
      </c>
      <c r="P13" s="78" t="e">
        <f>'TAB 150'!P13/'TAB 151'!P13*100</f>
        <v>#DIV/0!</v>
      </c>
      <c r="Q13" s="177" t="s">
        <v>162</v>
      </c>
      <c r="R13" s="175"/>
      <c r="S13" s="22"/>
    </row>
    <row r="14" spans="1:19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83"/>
      <c r="M14" s="120"/>
      <c r="N14" s="120"/>
      <c r="O14" s="120"/>
      <c r="P14" s="120"/>
      <c r="Q14" s="177"/>
      <c r="R14" s="175"/>
      <c r="S14" s="22"/>
    </row>
    <row r="15" spans="1:18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83"/>
      <c r="M15" s="120"/>
      <c r="N15" s="120"/>
      <c r="O15" s="120"/>
      <c r="P15" s="120"/>
      <c r="Q15" s="177"/>
      <c r="R15" s="175"/>
    </row>
    <row r="16" spans="1:18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83"/>
      <c r="M16" s="120"/>
      <c r="N16" s="120"/>
      <c r="O16" s="120"/>
      <c r="P16" s="120"/>
      <c r="Q16" s="177"/>
      <c r="R16" s="175"/>
    </row>
    <row r="17" spans="1:18" s="22" customFormat="1" ht="19.5" customHeight="1">
      <c r="A17" s="153" t="s">
        <v>61</v>
      </c>
      <c r="B17" s="154"/>
      <c r="C17" s="78">
        <f>'TAB 150'!C17/'TAB 149'!C17*100</f>
        <v>100</v>
      </c>
      <c r="D17" s="78" t="e">
        <f>'TAB 150'!D17/'TAB 149'!D17*100</f>
        <v>#DIV/0!</v>
      </c>
      <c r="E17" s="78">
        <f>'TAB 150'!E17/'TAB 149'!E17*100</f>
        <v>66.66666666666666</v>
      </c>
      <c r="F17" s="78">
        <f>'TAB 150'!F17/'TAB 149'!F17*100</f>
        <v>100</v>
      </c>
      <c r="G17" s="78">
        <f>'TAB 150'!G17/'TAB 151'!G17*100</f>
        <v>100</v>
      </c>
      <c r="H17" s="78">
        <f>'TAB 150'!H17/'TAB 151'!H17*100</f>
        <v>100</v>
      </c>
      <c r="I17" s="78" t="e">
        <f>'TAB 150'!I17/'TAB 151'!I17*100</f>
        <v>#DIV/0!</v>
      </c>
      <c r="J17" s="78">
        <f>'TAB 150'!J17/'TAB 151'!J17*100</f>
        <v>100</v>
      </c>
      <c r="K17" s="78">
        <f>'TAB 150'!K17/'TAB 151'!K17*100</f>
        <v>100</v>
      </c>
      <c r="L17" s="78" t="e">
        <f>'TAB 150'!L17/'TAB 151'!L17*100</f>
        <v>#DIV/0!</v>
      </c>
      <c r="M17" s="78">
        <f>'TAB 150'!M17/'TAB 151'!M17*100</f>
        <v>100</v>
      </c>
      <c r="N17" s="78" t="e">
        <f>'TAB 150'!N17/'TAB 151'!N17*100</f>
        <v>#DIV/0!</v>
      </c>
      <c r="O17" s="78" t="e">
        <f>'TAB 150'!O17/'TAB 151'!O17*100</f>
        <v>#DIV/0!</v>
      </c>
      <c r="P17" s="78" t="e">
        <f>'TAB 150'!P17/'TAB 151'!P17*100</f>
        <v>#DIV/0!</v>
      </c>
      <c r="Q17" s="177"/>
      <c r="R17" s="175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  <c r="Q18" s="175"/>
      <c r="R18" s="175"/>
    </row>
    <row r="19" spans="1:18" ht="19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22"/>
      <c r="N19" s="22"/>
      <c r="O19" s="22"/>
      <c r="P19" s="22"/>
      <c r="Q19" s="160" t="s">
        <v>123</v>
      </c>
      <c r="R19" s="160"/>
    </row>
    <row r="20" spans="1:18" ht="19.5" customHeight="1">
      <c r="A20" s="152" t="s">
        <v>16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  <c r="Q20" s="160"/>
      <c r="R20" s="160"/>
    </row>
    <row r="21" spans="1:18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60"/>
      <c r="R21" s="160"/>
    </row>
    <row r="22" spans="1:18" ht="1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60"/>
      <c r="R22" s="1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4">
    <mergeCell ref="A2:O2"/>
    <mergeCell ref="A17:B17"/>
    <mergeCell ref="A4:A5"/>
    <mergeCell ref="B4:B5"/>
    <mergeCell ref="C4:C5"/>
    <mergeCell ref="D4:D5"/>
    <mergeCell ref="N4:N5"/>
    <mergeCell ref="Q13:R18"/>
    <mergeCell ref="M4:M5"/>
    <mergeCell ref="O4:O5"/>
    <mergeCell ref="E4:E5"/>
    <mergeCell ref="G4:G5"/>
    <mergeCell ref="H4:H5"/>
    <mergeCell ref="P4:P5"/>
    <mergeCell ref="A20:O20"/>
    <mergeCell ref="Q19:R22"/>
    <mergeCell ref="A19:L19"/>
    <mergeCell ref="I4:I5"/>
    <mergeCell ref="J4:J5"/>
    <mergeCell ref="K4:K5"/>
    <mergeCell ref="L4:L5"/>
    <mergeCell ref="F4:F5"/>
    <mergeCell ref="Q4:R9"/>
    <mergeCell ref="Q10:R1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U16" sqref="U15:U1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25.5" customHeight="1">
      <c r="A2" s="180" t="s">
        <v>205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0"/>
      <c r="M3" s="103"/>
      <c r="N3" s="103"/>
      <c r="O3" s="103"/>
      <c r="P3" s="103" t="s">
        <v>77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6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</row>
    <row r="7" spans="1:16" ht="19.5" customHeight="1">
      <c r="A7" s="79">
        <v>1</v>
      </c>
      <c r="B7" s="80" t="s">
        <v>54</v>
      </c>
      <c r="C7" s="78">
        <v>0.1</v>
      </c>
      <c r="D7" s="78">
        <v>0.06054734802615645</v>
      </c>
      <c r="E7" s="78">
        <v>0.025472839584792715</v>
      </c>
      <c r="F7" s="78">
        <v>0</v>
      </c>
      <c r="G7" s="21"/>
      <c r="H7" s="21"/>
      <c r="I7" s="92"/>
      <c r="J7" s="92"/>
      <c r="K7" s="92"/>
      <c r="L7" s="21"/>
      <c r="M7" s="91"/>
      <c r="N7" s="91"/>
      <c r="O7" s="91"/>
      <c r="P7" s="91"/>
    </row>
    <row r="8" spans="1:16" ht="19.5" customHeight="1">
      <c r="A8" s="79">
        <v>2</v>
      </c>
      <c r="B8" s="80" t="s">
        <v>55</v>
      </c>
      <c r="C8" s="32"/>
      <c r="D8" s="32"/>
      <c r="E8" s="32">
        <v>0.275049115913556</v>
      </c>
      <c r="F8" s="32">
        <v>0.16160310277957335</v>
      </c>
      <c r="G8" s="21"/>
      <c r="H8" s="21"/>
      <c r="I8" s="90"/>
      <c r="J8" s="90"/>
      <c r="K8" s="90"/>
      <c r="L8" s="21"/>
      <c r="M8" s="120"/>
      <c r="N8" s="120"/>
      <c r="O8" s="120"/>
      <c r="P8" s="120"/>
    </row>
    <row r="9" spans="1:16" ht="19.5" customHeight="1">
      <c r="A9" s="79">
        <v>3</v>
      </c>
      <c r="B9" s="81" t="s">
        <v>56</v>
      </c>
      <c r="C9" s="32"/>
      <c r="D9" s="32"/>
      <c r="E9" s="32"/>
      <c r="F9" s="32"/>
      <c r="G9" s="21"/>
      <c r="H9" s="21"/>
      <c r="I9" s="90"/>
      <c r="J9" s="90"/>
      <c r="K9" s="90"/>
      <c r="L9" s="21"/>
      <c r="M9" s="120"/>
      <c r="N9" s="120"/>
      <c r="O9" s="120"/>
      <c r="P9" s="120"/>
    </row>
    <row r="10" spans="1:16" ht="19.5" customHeight="1">
      <c r="A10" s="79">
        <v>4</v>
      </c>
      <c r="B10" s="81" t="s">
        <v>57</v>
      </c>
      <c r="C10" s="32">
        <v>0.26223776223776224</v>
      </c>
      <c r="D10" s="32"/>
      <c r="E10" s="32"/>
      <c r="F10" s="32">
        <v>0.07399186089530152</v>
      </c>
      <c r="G10" s="21"/>
      <c r="H10" s="21"/>
      <c r="I10" s="90"/>
      <c r="J10" s="90"/>
      <c r="K10" s="90"/>
      <c r="L10" s="21"/>
      <c r="M10" s="120"/>
      <c r="N10" s="120"/>
      <c r="O10" s="120"/>
      <c r="P10" s="120"/>
    </row>
    <row r="11" spans="1:16" ht="19.5" customHeight="1">
      <c r="A11" s="79">
        <v>5</v>
      </c>
      <c r="B11" s="81" t="s">
        <v>58</v>
      </c>
      <c r="C11" s="32">
        <v>0.024950099800399198</v>
      </c>
      <c r="D11" s="32"/>
      <c r="E11" s="32"/>
      <c r="F11" s="32"/>
      <c r="G11" s="21"/>
      <c r="H11" s="21"/>
      <c r="I11" s="90"/>
      <c r="J11" s="90"/>
      <c r="K11" s="90"/>
      <c r="L11" s="21"/>
      <c r="M11" s="120"/>
      <c r="N11" s="120"/>
      <c r="O11" s="120"/>
      <c r="P11" s="120"/>
    </row>
    <row r="12" spans="1:16" ht="24.75" customHeight="1">
      <c r="A12" s="79">
        <v>6</v>
      </c>
      <c r="B12" s="80" t="s">
        <v>59</v>
      </c>
      <c r="C12" s="21"/>
      <c r="D12" s="21"/>
      <c r="E12" s="21"/>
      <c r="F12" s="21"/>
      <c r="G12" s="21"/>
      <c r="H12" s="21"/>
      <c r="I12" s="90"/>
      <c r="J12" s="90"/>
      <c r="K12" s="90"/>
      <c r="L12" s="21"/>
      <c r="M12" s="120"/>
      <c r="N12" s="120"/>
      <c r="O12" s="120"/>
      <c r="P12" s="120"/>
    </row>
    <row r="13" spans="1:16" ht="19.5" customHeight="1">
      <c r="A13" s="79">
        <v>7</v>
      </c>
      <c r="B13" s="80" t="s">
        <v>60</v>
      </c>
      <c r="C13" s="21"/>
      <c r="D13" s="21"/>
      <c r="E13" s="21"/>
      <c r="F13" s="21"/>
      <c r="G13" s="21"/>
      <c r="H13" s="21"/>
      <c r="I13" s="90"/>
      <c r="J13" s="90"/>
      <c r="K13" s="90"/>
      <c r="L13" s="21"/>
      <c r="M13" s="120"/>
      <c r="N13" s="120"/>
      <c r="O13" s="120"/>
      <c r="P13" s="120"/>
    </row>
    <row r="14" spans="1:16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83"/>
      <c r="M14" s="120"/>
      <c r="N14" s="120"/>
      <c r="O14" s="120"/>
      <c r="P14" s="120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83"/>
      <c r="M15" s="120"/>
      <c r="N15" s="120"/>
      <c r="O15" s="120"/>
      <c r="P15" s="120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83"/>
      <c r="M16" s="120"/>
      <c r="N16" s="120"/>
      <c r="O16" s="120"/>
      <c r="P16" s="120"/>
    </row>
    <row r="17" spans="1:16" s="22" customFormat="1" ht="19.5" customHeight="1">
      <c r="A17" s="153" t="s">
        <v>61</v>
      </c>
      <c r="B17" s="154"/>
      <c r="C17" s="32">
        <v>0.04958104021022361</v>
      </c>
      <c r="D17" s="32">
        <v>0.023243921714471667</v>
      </c>
      <c r="E17" s="32">
        <v>0.024982966159436747</v>
      </c>
      <c r="F17" s="32">
        <v>0.015718680529045875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3" s="188" customFormat="1" ht="19.5" customHeight="1">
      <c r="A18" s="185" t="s">
        <v>73</v>
      </c>
      <c r="B18" s="186" t="s">
        <v>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17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6" s="2" customFormat="1" ht="25.5" customHeight="1">
      <c r="A2" s="180" t="s">
        <v>206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13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79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6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</row>
    <row r="7" spans="1:16" ht="19.5" customHeight="1">
      <c r="A7" s="79">
        <v>1</v>
      </c>
      <c r="B7" s="80" t="s">
        <v>54</v>
      </c>
      <c r="C7" s="88" t="e">
        <f>'TAB 157'!C7/'TAB 156'!C7*100</f>
        <v>#DIV/0!</v>
      </c>
      <c r="D7" s="88" t="e">
        <f>'TAB 157'!D7/'TAB 156'!D7*100</f>
        <v>#DIV/0!</v>
      </c>
      <c r="E7" s="88" t="e">
        <f>'TAB 157'!E7/'TAB 156'!E7*100</f>
        <v>#DIV/0!</v>
      </c>
      <c r="F7" s="88" t="e">
        <f>'TAB 157'!F7/'TAB 156'!F7*100</f>
        <v>#DIV/0!</v>
      </c>
      <c r="G7" s="93">
        <f>'TAB 157'!G7/'TAB 156'!G7*100</f>
        <v>0.19732514799386097</v>
      </c>
      <c r="H7" s="93">
        <f>'TAB 157'!H7/'TAB 156'!H7*100</f>
        <v>0.28715828164484264</v>
      </c>
      <c r="I7" s="93">
        <f>'TAB 157'!I7/'TAB 156'!I7*100</f>
        <v>0.3614457831325301</v>
      </c>
      <c r="J7" s="93">
        <f>'TAB 157'!J7/'TAB 156'!J7*100</f>
        <v>0</v>
      </c>
      <c r="K7" s="93">
        <f>'TAB 157'!K7/'TAB 156'!K7*100</f>
        <v>0</v>
      </c>
      <c r="L7" s="93">
        <f>'TAB 157'!L7/'TAB 156'!L7*100</f>
        <v>0.21956306949171148</v>
      </c>
      <c r="M7" s="93">
        <f>'TAB 157'!M7/'TAB 156'!M7*100</f>
        <v>0.1251564455569462</v>
      </c>
      <c r="N7" s="93">
        <f>'TAB 157'!N7/'TAB 156'!N7*100</f>
        <v>0.051079044821861826</v>
      </c>
      <c r="O7" s="93">
        <f>'TAB 157'!O7/'TAB 156'!O7*100</f>
        <v>0.10126582278481014</v>
      </c>
      <c r="P7" s="93">
        <f>'TAB 157'!P7/'TAB 156'!P7*100</f>
        <v>0.15309246785058175</v>
      </c>
    </row>
    <row r="8" spans="1:16" ht="19.5" customHeight="1">
      <c r="A8" s="79">
        <v>2</v>
      </c>
      <c r="B8" s="80" t="s">
        <v>55</v>
      </c>
      <c r="C8" s="88" t="e">
        <f>'TAB 157'!C8/'TAB 156'!C8*100</f>
        <v>#DIV/0!</v>
      </c>
      <c r="D8" s="88" t="e">
        <f>'TAB 157'!D8/'TAB 156'!D8*100</f>
        <v>#DIV/0!</v>
      </c>
      <c r="E8" s="88" t="e">
        <f>'TAB 157'!E8/'TAB 156'!E8*100</f>
        <v>#DIV/0!</v>
      </c>
      <c r="F8" s="88" t="e">
        <f>'TAB 157'!F8/'TAB 156'!F8*100</f>
        <v>#DIV/0!</v>
      </c>
      <c r="G8" s="93">
        <f>'TAB 157'!G8/'TAB 156'!G8*100</f>
        <v>0</v>
      </c>
      <c r="H8" s="93">
        <f>'TAB 157'!H8/'TAB 156'!H8*100</f>
        <v>0.2597402597402597</v>
      </c>
      <c r="I8" s="93">
        <f>'TAB 157'!I8/'TAB 156'!I8*100</f>
        <v>0</v>
      </c>
      <c r="J8" s="93">
        <f>'TAB 157'!J8/'TAB 156'!J8*100</f>
        <v>0</v>
      </c>
      <c r="K8" s="93">
        <f>'TAB 157'!K8/'TAB 156'!K8*100</f>
        <v>0</v>
      </c>
      <c r="L8" s="93">
        <f>'TAB 157'!L8/'TAB 156'!L8*100</f>
        <v>0</v>
      </c>
      <c r="M8" s="93">
        <f>'TAB 157'!M8/'TAB 156'!M8*100</f>
        <v>0.19940179461615154</v>
      </c>
      <c r="N8" s="93">
        <f>'TAB 157'!N8/'TAB 156'!N8*100</f>
        <v>0</v>
      </c>
      <c r="O8" s="93">
        <f>'TAB 157'!O8/'TAB 156'!O8*100</f>
        <v>0.25510204081632654</v>
      </c>
      <c r="P8" s="93">
        <f>'TAB 157'!P8/'TAB 156'!P8*100</f>
        <v>0</v>
      </c>
    </row>
    <row r="9" spans="1:16" ht="19.5" customHeight="1">
      <c r="A9" s="79">
        <v>3</v>
      </c>
      <c r="B9" s="81" t="s">
        <v>56</v>
      </c>
      <c r="C9" s="88" t="e">
        <f>'TAB 157'!C9/'TAB 156'!C9*100</f>
        <v>#DIV/0!</v>
      </c>
      <c r="D9" s="88" t="e">
        <f>'TAB 157'!D9/'TAB 156'!D9*100</f>
        <v>#DIV/0!</v>
      </c>
      <c r="E9" s="88" t="e">
        <f>'TAB 157'!E9/'TAB 156'!E9*100</f>
        <v>#DIV/0!</v>
      </c>
      <c r="F9" s="88" t="e">
        <f>'TAB 157'!F9/'TAB 156'!F9*100</f>
        <v>#DIV/0!</v>
      </c>
      <c r="G9" s="93">
        <f>'TAB 157'!G9/'TAB 156'!G9*100</f>
        <v>0.267379679144385</v>
      </c>
      <c r="H9" s="93">
        <f>'TAB 157'!H9/'TAB 156'!H9*100</f>
        <v>2.666666666666667</v>
      </c>
      <c r="I9" s="93">
        <f>'TAB 157'!I9/'TAB 156'!I9*100</f>
        <v>0.19723865877712032</v>
      </c>
      <c r="J9" s="93">
        <f>'TAB 157'!J9/'TAB 156'!J9*100</f>
        <v>0.1567398119122257</v>
      </c>
      <c r="K9" s="93">
        <f>'TAB 157'!K9/'TAB 156'!K9*100</f>
        <v>0.14245014245014245</v>
      </c>
      <c r="L9" s="93">
        <f>'TAB 157'!L9/'TAB 156'!L9*100</f>
        <v>0.15151515151515152</v>
      </c>
      <c r="M9" s="93">
        <f>'TAB 157'!M9/'TAB 156'!M9*100</f>
        <v>0.14285714285714285</v>
      </c>
      <c r="N9" s="93">
        <f>'TAB 157'!N9/'TAB 156'!N9*100</f>
        <v>0.11848341232227488</v>
      </c>
      <c r="O9" s="93">
        <f>'TAB 157'!O9/'TAB 156'!O9*100</f>
        <v>0.10362694300518134</v>
      </c>
      <c r="P9" s="93">
        <f>'TAB 157'!P9/'TAB 156'!P9*100</f>
        <v>0</v>
      </c>
    </row>
    <row r="10" spans="1:17" ht="19.5" customHeight="1">
      <c r="A10" s="79">
        <v>4</v>
      </c>
      <c r="B10" s="81" t="s">
        <v>57</v>
      </c>
      <c r="C10" s="88" t="e">
        <f>'TAB 157'!C10/'TAB 156'!C10*100</f>
        <v>#DIV/0!</v>
      </c>
      <c r="D10" s="88" t="e">
        <f>'TAB 157'!D10/'TAB 156'!D10*100</f>
        <v>#DIV/0!</v>
      </c>
      <c r="E10" s="88" t="e">
        <f>'TAB 157'!E10/'TAB 156'!E10*100</f>
        <v>#DIV/0!</v>
      </c>
      <c r="F10" s="88" t="e">
        <f>'TAB 157'!F10/'TAB 156'!F10*100</f>
        <v>#DIV/0!</v>
      </c>
      <c r="G10" s="93">
        <f>'TAB 157'!G10/'TAB 156'!G10*100</f>
        <v>0.6578947368421052</v>
      </c>
      <c r="H10" s="93">
        <f>'TAB 157'!H10/'TAB 156'!H10*100</f>
        <v>0</v>
      </c>
      <c r="I10" s="93">
        <f>'TAB 157'!I10/'TAB 156'!I10*100</f>
        <v>0</v>
      </c>
      <c r="J10" s="93">
        <f>'TAB 157'!J10/'TAB 156'!J10*100</f>
        <v>0.24154589371980675</v>
      </c>
      <c r="K10" s="93">
        <f>'TAB 157'!K10/'TAB 156'!K10*100</f>
        <v>0.24330900243309003</v>
      </c>
      <c r="L10" s="93">
        <f>'TAB 157'!L10/'TAB 156'!L10*100</f>
        <v>0</v>
      </c>
      <c r="M10" s="93">
        <f>'TAB 157'!M10/'TAB 156'!M10*100</f>
        <v>0.24154589371980675</v>
      </c>
      <c r="N10" s="93">
        <f>'TAB 157'!N10/'TAB 156'!N10*100</f>
        <v>0.5836575875486382</v>
      </c>
      <c r="O10" s="93">
        <f>'TAB 157'!O10/'TAB 156'!O10*100</f>
        <v>0.21413276231263384</v>
      </c>
      <c r="P10" s="93">
        <f>'TAB 157'!P10/'TAB 156'!P10*100</f>
        <v>0</v>
      </c>
      <c r="Q10" s="22"/>
    </row>
    <row r="11" spans="1:17" ht="19.5" customHeight="1">
      <c r="A11" s="79">
        <v>5</v>
      </c>
      <c r="B11" s="81" t="s">
        <v>58</v>
      </c>
      <c r="C11" s="88" t="e">
        <f>'TAB 157'!C11/'TAB 156'!C11*100</f>
        <v>#DIV/0!</v>
      </c>
      <c r="D11" s="88" t="e">
        <f>'TAB 157'!D11/'TAB 156'!D11*100</f>
        <v>#DIV/0!</v>
      </c>
      <c r="E11" s="88" t="e">
        <f>'TAB 157'!E11/'TAB 156'!E11*100</f>
        <v>#DIV/0!</v>
      </c>
      <c r="F11" s="88" t="e">
        <f>'TAB 157'!F11/'TAB 156'!F11*100</f>
        <v>#DIV/0!</v>
      </c>
      <c r="G11" s="93">
        <f>'TAB 157'!G11/'TAB 156'!G11*100</f>
        <v>0</v>
      </c>
      <c r="H11" s="93">
        <f>'TAB 157'!H11/'TAB 156'!H11*100</f>
        <v>0</v>
      </c>
      <c r="I11" s="93">
        <f>'TAB 157'!I11/'TAB 156'!I11*100</f>
        <v>0</v>
      </c>
      <c r="J11" s="93">
        <f>'TAB 157'!J11/'TAB 156'!J11*100</f>
        <v>0</v>
      </c>
      <c r="K11" s="93">
        <f>'TAB 157'!K11/'TAB 156'!K11*100</f>
        <v>0</v>
      </c>
      <c r="L11" s="93">
        <f>'TAB 157'!L11/'TAB 156'!L11*100</f>
        <v>0</v>
      </c>
      <c r="M11" s="93">
        <f>'TAB 157'!M11/'TAB 156'!M11*100</f>
        <v>0</v>
      </c>
      <c r="N11" s="93">
        <f>'TAB 157'!N11/'TAB 156'!N11*100</f>
        <v>0</v>
      </c>
      <c r="O11" s="93">
        <f>'TAB 157'!O11/'TAB 156'!O11*100</f>
        <v>0</v>
      </c>
      <c r="P11" s="93">
        <f>'TAB 157'!P11/'TAB 156'!P11*100</f>
        <v>0</v>
      </c>
      <c r="Q11" s="22"/>
    </row>
    <row r="12" spans="1:17" ht="24.75" customHeight="1">
      <c r="A12" s="79">
        <v>6</v>
      </c>
      <c r="B12" s="80" t="s">
        <v>59</v>
      </c>
      <c r="C12" s="88" t="e">
        <f>'TAB 157'!C12/'TAB 156'!C12*100</f>
        <v>#DIV/0!</v>
      </c>
      <c r="D12" s="88" t="e">
        <f>'TAB 157'!D12/'TAB 156'!D12*100</f>
        <v>#DIV/0!</v>
      </c>
      <c r="E12" s="88" t="e">
        <f>'TAB 157'!E12/'TAB 156'!E12*100</f>
        <v>#DIV/0!</v>
      </c>
      <c r="F12" s="88" t="e">
        <f>'TAB 157'!F12/'TAB 156'!F12*100</f>
        <v>#DIV/0!</v>
      </c>
      <c r="G12" s="93" t="e">
        <f>'TAB 157'!G12/'TAB 156'!G12*100</f>
        <v>#DIV/0!</v>
      </c>
      <c r="H12" s="93" t="e">
        <f>'TAB 157'!H12/'TAB 156'!H12*100</f>
        <v>#DIV/0!</v>
      </c>
      <c r="I12" s="93" t="e">
        <f>'TAB 157'!I12/'TAB 156'!I12*100</f>
        <v>#DIV/0!</v>
      </c>
      <c r="J12" s="93" t="e">
        <f>'TAB 157'!J12/'TAB 156'!J12*100</f>
        <v>#DIV/0!</v>
      </c>
      <c r="K12" s="93" t="e">
        <f>'TAB 157'!K12/'TAB 156'!K12*100</f>
        <v>#DIV/0!</v>
      </c>
      <c r="L12" s="93" t="e">
        <f>'TAB 157'!L12/'TAB 156'!L12*100</f>
        <v>#DIV/0!</v>
      </c>
      <c r="M12" s="93" t="e">
        <f>'TAB 157'!M12/'TAB 156'!M12*100</f>
        <v>#DIV/0!</v>
      </c>
      <c r="N12" s="93" t="e">
        <f>'TAB 157'!N12/'TAB 156'!N12*100</f>
        <v>#DIV/0!</v>
      </c>
      <c r="O12" s="93" t="e">
        <f>'TAB 157'!O12/'TAB 156'!O12*100</f>
        <v>#DIV/0!</v>
      </c>
      <c r="P12" s="93" t="e">
        <f>'TAB 157'!P12/'TAB 156'!P12*100</f>
        <v>#DIV/0!</v>
      </c>
      <c r="Q12" s="22"/>
    </row>
    <row r="13" spans="1:17" ht="19.5" customHeight="1">
      <c r="A13" s="79">
        <v>7</v>
      </c>
      <c r="B13" s="80" t="s">
        <v>60</v>
      </c>
      <c r="C13" s="88" t="e">
        <f>'TAB 157'!C13/'TAB 156'!C13*100</f>
        <v>#DIV/0!</v>
      </c>
      <c r="D13" s="88" t="e">
        <f>'TAB 157'!D13/'TAB 156'!D13*100</f>
        <v>#DIV/0!</v>
      </c>
      <c r="E13" s="88" t="e">
        <f>'TAB 157'!E13/'TAB 156'!E13*100</f>
        <v>#DIV/0!</v>
      </c>
      <c r="F13" s="88" t="e">
        <f>'TAB 157'!F13/'TAB 156'!F13*100</f>
        <v>#DIV/0!</v>
      </c>
      <c r="G13" s="93" t="e">
        <f>'TAB 157'!G13/'TAB 156'!G13*100</f>
        <v>#DIV/0!</v>
      </c>
      <c r="H13" s="93" t="e">
        <f>'TAB 157'!H13/'TAB 156'!H13*100</f>
        <v>#DIV/0!</v>
      </c>
      <c r="I13" s="93" t="e">
        <f>'TAB 157'!I13/'TAB 156'!I13*100</f>
        <v>#DIV/0!</v>
      </c>
      <c r="J13" s="93" t="e">
        <f>'TAB 157'!J13/'TAB 156'!J13*100</f>
        <v>#DIV/0!</v>
      </c>
      <c r="K13" s="93" t="e">
        <f>'TAB 157'!K13/'TAB 156'!K13*100</f>
        <v>#DIV/0!</v>
      </c>
      <c r="L13" s="93" t="e">
        <f>'TAB 157'!L13/'TAB 156'!L13*100</f>
        <v>#DIV/0!</v>
      </c>
      <c r="M13" s="93" t="e">
        <f>'TAB 157'!M13/'TAB 156'!M13*100</f>
        <v>#DIV/0!</v>
      </c>
      <c r="N13" s="93" t="e">
        <f>'TAB 157'!N13/'TAB 156'!N13*100</f>
        <v>#DIV/0!</v>
      </c>
      <c r="O13" s="93" t="e">
        <f>'TAB 157'!O13/'TAB 156'!O13*100</f>
        <v>#DIV/0!</v>
      </c>
      <c r="P13" s="93" t="e">
        <f>'TAB 157'!P13/'TAB 156'!P13*100</f>
        <v>#DIV/0!</v>
      </c>
      <c r="Q13" s="22"/>
    </row>
    <row r="14" spans="1:17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6"/>
      <c r="Q14" s="22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116"/>
      <c r="N15" s="116"/>
      <c r="O15" s="116"/>
      <c r="P15" s="116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116"/>
      <c r="N16" s="116"/>
      <c r="O16" s="116"/>
      <c r="P16" s="116"/>
    </row>
    <row r="17" spans="1:16" s="22" customFormat="1" ht="19.5" customHeight="1">
      <c r="A17" s="153" t="s">
        <v>61</v>
      </c>
      <c r="B17" s="154"/>
      <c r="C17" s="88" t="e">
        <f>'TAB 157'!C17/'TAB 156'!C17*100</f>
        <v>#DIV/0!</v>
      </c>
      <c r="D17" s="88" t="e">
        <f>'TAB 157'!D17/'TAB 156'!D17*100</f>
        <v>#DIV/0!</v>
      </c>
      <c r="E17" s="88" t="e">
        <f>'TAB 157'!E17/'TAB 156'!E17*100</f>
        <v>#DIV/0!</v>
      </c>
      <c r="F17" s="88" t="e">
        <f>'TAB 157'!F17/'TAB 156'!F17*100</f>
        <v>#DIV/0!</v>
      </c>
      <c r="G17" s="93">
        <f>'TAB 157'!G17/'TAB 156'!G17*100</f>
        <v>0.14907168993088493</v>
      </c>
      <c r="H17" s="93">
        <f>'TAB 157'!H17/'TAB 156'!H17*100</f>
        <v>0.3072297032291803</v>
      </c>
      <c r="I17" s="93">
        <f>'TAB 157'!I17/'TAB 156'!I17*100</f>
        <v>0.23278104888402026</v>
      </c>
      <c r="J17" s="93">
        <f>'TAB 157'!J17/'TAB 156'!J17*100</f>
        <v>0.012799999999999999</v>
      </c>
      <c r="K17" s="93">
        <f>'TAB 157'!K17/'TAB 156'!K17*100</f>
        <v>0.012642225031605562</v>
      </c>
      <c r="L17" s="93">
        <f>'TAB 157'!L17/'TAB 156'!L17*100</f>
        <v>0.1508837476648944</v>
      </c>
      <c r="M17" s="93">
        <f>'TAB 157'!M17/'TAB 156'!M17*100</f>
        <v>0.11173184357541899</v>
      </c>
      <c r="N17" s="93">
        <f>'TAB 157'!N17/'TAB 156'!N17*100</f>
        <v>0.05555555555555555</v>
      </c>
      <c r="O17" s="93">
        <f>'TAB 157'!O17/'TAB 156'!O17*100</f>
        <v>0.08923055803418217</v>
      </c>
      <c r="P17" s="93">
        <f>'TAB 157'!P17/'TAB 156'!P17*100</f>
        <v>0.09577626664112633</v>
      </c>
    </row>
    <row r="18" spans="1:16" ht="19.5" customHeight="1">
      <c r="A18" s="46" t="s">
        <v>73</v>
      </c>
      <c r="B18" s="45" t="s">
        <v>74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18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N4:N5"/>
    <mergeCell ref="E4:E5"/>
    <mergeCell ref="L4:L5"/>
    <mergeCell ref="F4:F5"/>
    <mergeCell ref="D4:D5"/>
    <mergeCell ref="O4:O5"/>
    <mergeCell ref="A2:O2"/>
    <mergeCell ref="A17:B17"/>
    <mergeCell ref="A4:A5"/>
    <mergeCell ref="B4:B5"/>
    <mergeCell ref="C4:C5"/>
    <mergeCell ref="G4:G5"/>
    <mergeCell ref="H4:H5"/>
    <mergeCell ref="A19:L19"/>
    <mergeCell ref="M4:M5"/>
    <mergeCell ref="A20:O20"/>
    <mergeCell ref="I4:I5"/>
    <mergeCell ref="J4:J5"/>
    <mergeCell ref="K4:K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7" width="8.7109375" style="1" hidden="1" customWidth="1"/>
    <col min="18" max="18" width="0" style="1" hidden="1" customWidth="1"/>
    <col min="19" max="16384" width="9.140625" style="1" customWidth="1"/>
  </cols>
  <sheetData>
    <row r="1" ht="19.5" customHeight="1"/>
    <row r="2" spans="1:16" s="2" customFormat="1" ht="19.5" customHeight="1">
      <c r="A2" s="149" t="s">
        <v>207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2"/>
      <c r="N3" s="103"/>
      <c r="O3" s="103"/>
      <c r="P3" s="103" t="s">
        <v>80</v>
      </c>
    </row>
    <row r="4" spans="1:16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</row>
    <row r="5" spans="1:16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9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77" t="s">
        <v>153</v>
      </c>
      <c r="R6" s="175"/>
      <c r="S6" s="94"/>
    </row>
    <row r="7" spans="1:19" ht="19.5" customHeight="1">
      <c r="A7" s="79">
        <v>1</v>
      </c>
      <c r="B7" s="80" t="s">
        <v>54</v>
      </c>
      <c r="C7" s="93" t="e">
        <f>'TAB 162'!C7/'TAB 162.1'!C7</f>
        <v>#DIV/0!</v>
      </c>
      <c r="D7" s="93" t="e">
        <f>'TAB 162'!D7/'TAB 162.1'!D7</f>
        <v>#DIV/0!</v>
      </c>
      <c r="E7" s="93" t="e">
        <f>'TAB 162'!E7/'TAB 162.1'!E7</f>
        <v>#DIV/0!</v>
      </c>
      <c r="F7" s="93" t="e">
        <f>'TAB 162'!F7/'TAB 162.1'!F7</f>
        <v>#DIV/0!</v>
      </c>
      <c r="G7" s="93">
        <f>'TAB 162'!G7/'TAB 162.1'!G7</f>
        <v>5.268703898840885</v>
      </c>
      <c r="H7" s="93">
        <f>'TAB 162'!H7/'TAB 162.1'!H7</f>
        <v>4.270705695484456</v>
      </c>
      <c r="I7" s="93">
        <f>'TAB 162'!I7/'TAB 162.1'!I7</f>
        <v>4.671511627906977</v>
      </c>
      <c r="J7" s="93">
        <f>'TAB 162'!J7/'TAB 162.1'!J7</f>
        <v>4.237827310106038</v>
      </c>
      <c r="K7" s="93">
        <f>'TAB 162'!K7/'TAB 162.1'!K7</f>
        <v>4.902048835251192</v>
      </c>
      <c r="L7" s="93">
        <f>'TAB 162'!L7/'TAB 162.1'!L7</f>
        <v>4.717491075981642</v>
      </c>
      <c r="M7" s="93">
        <f>'TAB 162'!M7/'TAB 162.1'!M7</f>
        <v>4.709548007488634</v>
      </c>
      <c r="N7" s="93">
        <f>'TAB 162'!N7/'TAB 162.1'!N7</f>
        <v>3.338893522379761</v>
      </c>
      <c r="O7" s="93">
        <f>'TAB 162'!O7/'TAB 162.1'!O7</f>
        <v>2.547696954442487</v>
      </c>
      <c r="P7" s="93">
        <f>'TAB 162'!P7/'TAB 162.1'!P7</f>
        <v>2.4894503053858967</v>
      </c>
      <c r="Q7" s="177"/>
      <c r="R7" s="175"/>
      <c r="S7" s="22"/>
    </row>
    <row r="8" spans="1:19" ht="19.5" customHeight="1">
      <c r="A8" s="79">
        <v>2</v>
      </c>
      <c r="B8" s="80" t="s">
        <v>55</v>
      </c>
      <c r="C8" s="93" t="e">
        <f>'TAB 162'!C8/'TAB 162.1'!C8</f>
        <v>#DIV/0!</v>
      </c>
      <c r="D8" s="93" t="e">
        <f>'TAB 162'!D8/'TAB 162.1'!D8</f>
        <v>#DIV/0!</v>
      </c>
      <c r="E8" s="93" t="e">
        <f>'TAB 162'!E8/'TAB 162.1'!E8</f>
        <v>#DIV/0!</v>
      </c>
      <c r="F8" s="93" t="e">
        <f>'TAB 162'!F8/'TAB 162.1'!F8</f>
        <v>#DIV/0!</v>
      </c>
      <c r="G8" s="93">
        <f>'TAB 162'!G8/'TAB 162.1'!G8</f>
        <v>4.1796875</v>
      </c>
      <c r="H8" s="93">
        <f>'TAB 162'!H8/'TAB 162.1'!H8</f>
        <v>3.1571254567600486</v>
      </c>
      <c r="I8" s="93">
        <f>'TAB 162'!I8/'TAB 162.1'!I8</f>
        <v>3.1836998706338937</v>
      </c>
      <c r="J8" s="93">
        <f>'TAB 162'!J8/'TAB 162.1'!J8</f>
        <v>3.4</v>
      </c>
      <c r="K8" s="93">
        <f>'TAB 162'!K8/'TAB 162.1'!K8</f>
        <v>3.7996134020618557</v>
      </c>
      <c r="L8" s="93">
        <f>'TAB 162'!L8/'TAB 162.1'!L8</f>
        <v>3.4</v>
      </c>
      <c r="M8" s="93">
        <f>'TAB 162'!M8/'TAB 162.1'!M8</f>
        <v>3.357744653272845</v>
      </c>
      <c r="N8" s="93">
        <f>'TAB 162'!N8/'TAB 162.1'!N8</f>
        <v>3.5495923913043477</v>
      </c>
      <c r="O8" s="93">
        <f>'TAB 162'!O8/'TAB 162.1'!O8</f>
        <v>3.565693430656934</v>
      </c>
      <c r="P8" s="93">
        <f>'TAB 162'!P8/'TAB 162.1'!P8</f>
        <v>2.7001270648030498</v>
      </c>
      <c r="Q8" s="177"/>
      <c r="R8" s="175"/>
      <c r="S8" s="22"/>
    </row>
    <row r="9" spans="1:19" ht="19.5" customHeight="1">
      <c r="A9" s="79">
        <v>3</v>
      </c>
      <c r="B9" s="81" t="s">
        <v>56</v>
      </c>
      <c r="C9" s="93" t="e">
        <f>'TAB 162'!C9/'TAB 162.1'!C9</f>
        <v>#DIV/0!</v>
      </c>
      <c r="D9" s="93" t="e">
        <f>'TAB 162'!D9/'TAB 162.1'!D9</f>
        <v>#DIV/0!</v>
      </c>
      <c r="E9" s="93" t="e">
        <f>'TAB 162'!E9/'TAB 162.1'!E9</f>
        <v>#DIV/0!</v>
      </c>
      <c r="F9" s="93" t="e">
        <f>'TAB 162'!F9/'TAB 162.1'!F9</f>
        <v>#DIV/0!</v>
      </c>
      <c r="G9" s="93">
        <f>'TAB 162'!G9/'TAB 162.1'!G9</f>
        <v>3.9272727272727272</v>
      </c>
      <c r="H9" s="93">
        <f>'TAB 162'!H9/'TAB 162.1'!H9</f>
        <v>3.001450676982592</v>
      </c>
      <c r="I9" s="93">
        <f>'TAB 162'!I9/'TAB 162.1'!I9</f>
        <v>3</v>
      </c>
      <c r="J9" s="93">
        <f>'TAB 162'!J9/'TAB 162.1'!J9</f>
        <v>2.9954954954954953</v>
      </c>
      <c r="K9" s="93">
        <f>'TAB 162'!K9/'TAB 162.1'!K9</f>
        <v>3.0005189413596263</v>
      </c>
      <c r="L9" s="93">
        <f>'TAB 162'!L9/'TAB 162.1'!L9</f>
        <v>3</v>
      </c>
      <c r="M9" s="93">
        <f>'TAB 162'!M9/'TAB 162.1'!M9</f>
        <v>3.0573065902578795</v>
      </c>
      <c r="N9" s="93">
        <f>'TAB 162'!N9/'TAB 162.1'!N9</f>
        <v>3</v>
      </c>
      <c r="O9" s="93">
        <f>'TAB 162'!O9/'TAB 162.1'!O9</f>
        <v>2.996365838885524</v>
      </c>
      <c r="P9" s="93">
        <f>'TAB 162'!P9/'TAB 162.1'!P9</f>
        <v>3</v>
      </c>
      <c r="Q9" s="177"/>
      <c r="R9" s="175"/>
      <c r="S9" s="22"/>
    </row>
    <row r="10" spans="1:19" ht="19.5" customHeight="1">
      <c r="A10" s="79">
        <v>4</v>
      </c>
      <c r="B10" s="81" t="s">
        <v>57</v>
      </c>
      <c r="C10" s="93" t="e">
        <f>'TAB 162'!C10/'TAB 162.1'!C10</f>
        <v>#DIV/0!</v>
      </c>
      <c r="D10" s="93" t="e">
        <f>'TAB 162'!D10/'TAB 162.1'!D10</f>
        <v>#DIV/0!</v>
      </c>
      <c r="E10" s="93" t="e">
        <f>'TAB 162'!E10/'TAB 162.1'!E10</f>
        <v>#DIV/0!</v>
      </c>
      <c r="F10" s="93" t="e">
        <f>'TAB 162'!F10/'TAB 162.1'!F10</f>
        <v>#DIV/0!</v>
      </c>
      <c r="G10" s="93">
        <f>'TAB 162'!G10/'TAB 162.1'!G10</f>
        <v>3.1825396825396823</v>
      </c>
      <c r="H10" s="93">
        <f>'TAB 162'!H10/'TAB 162.1'!H10</f>
        <v>2.5116804822908816</v>
      </c>
      <c r="I10" s="93">
        <f>'TAB 162'!I10/'TAB 162.1'!I10</f>
        <v>1.8072289156626506</v>
      </c>
      <c r="J10" s="93">
        <f>'TAB 162'!J10/'TAB 162.1'!J10</f>
        <v>1.614637789395071</v>
      </c>
      <c r="K10" s="93">
        <f>'TAB 162'!K10/'TAB 162.1'!K10</f>
        <v>1.9020319303338171</v>
      </c>
      <c r="L10" s="93">
        <f>'TAB 162'!L10/'TAB 162.1'!L10</f>
        <v>2.0360576923076925</v>
      </c>
      <c r="M10" s="93">
        <f>'TAB 162'!M10/'TAB 162.1'!M10</f>
        <v>2.2134038800705467</v>
      </c>
      <c r="N10" s="93">
        <f>'TAB 162'!N10/'TAB 162.1'!N10</f>
        <v>3.1734778982485405</v>
      </c>
      <c r="O10" s="93">
        <f>'TAB 162'!O10/'TAB 162.1'!O10</f>
        <v>3.265230312035661</v>
      </c>
      <c r="P10" s="93">
        <f>'TAB 162'!P10/'TAB 162.1'!P10</f>
        <v>3.1566820276497696</v>
      </c>
      <c r="Q10" s="177"/>
      <c r="R10" s="175"/>
      <c r="S10" s="22"/>
    </row>
    <row r="11" spans="1:19" ht="19.5" customHeight="1">
      <c r="A11" s="79">
        <v>5</v>
      </c>
      <c r="B11" s="81" t="s">
        <v>58</v>
      </c>
      <c r="C11" s="93" t="e">
        <f>'TAB 162'!C11/'TAB 162.1'!C11</f>
        <v>#DIV/0!</v>
      </c>
      <c r="D11" s="93" t="e">
        <f>'TAB 162'!D11/'TAB 162.1'!D11</f>
        <v>#DIV/0!</v>
      </c>
      <c r="E11" s="93" t="e">
        <f>'TAB 162'!E11/'TAB 162.1'!E11</f>
        <v>#DIV/0!</v>
      </c>
      <c r="F11" s="93" t="e">
        <f>'TAB 162'!F11/'TAB 162.1'!F11</f>
        <v>#DIV/0!</v>
      </c>
      <c r="G11" s="93">
        <f>'TAB 162'!G11/'TAB 162.1'!G11</f>
        <v>3.8143153526970957</v>
      </c>
      <c r="H11" s="93">
        <f>'TAB 162'!H11/'TAB 162.1'!H11</f>
        <v>3.576566637246249</v>
      </c>
      <c r="I11" s="93">
        <f>'TAB 162'!I11/'TAB 162.1'!I11</f>
        <v>4.034380013752005</v>
      </c>
      <c r="J11" s="93">
        <f>'TAB 162'!J11/'TAB 162.1'!J11</f>
        <v>2.5849899486263124</v>
      </c>
      <c r="K11" s="93">
        <f>'TAB 162'!K11/'TAB 162.1'!K11</f>
        <v>3.7957554108005884</v>
      </c>
      <c r="L11" s="93">
        <f>'TAB 162'!L11/'TAB 162.1'!L11</f>
        <v>3.796665824703208</v>
      </c>
      <c r="M11" s="93">
        <f>'TAB 162'!M11/'TAB 162.1'!M11</f>
        <v>3.565813344083854</v>
      </c>
      <c r="N11" s="93">
        <f>'TAB 162'!N11/'TAB 162.1'!N11</f>
        <v>2.7574457946152013</v>
      </c>
      <c r="O11" s="93">
        <f>'TAB 162'!O11/'TAB 162.1'!O11</f>
        <v>4.5257410296411855</v>
      </c>
      <c r="P11" s="93">
        <f>'TAB 162'!P11/'TAB 162.1'!P11</f>
        <v>4.915510406342913</v>
      </c>
      <c r="Q11" s="163" t="s">
        <v>152</v>
      </c>
      <c r="R11" s="164"/>
      <c r="S11" s="22"/>
    </row>
    <row r="12" spans="1:19" ht="24.75" customHeight="1">
      <c r="A12" s="79">
        <v>6</v>
      </c>
      <c r="B12" s="80" t="s">
        <v>59</v>
      </c>
      <c r="C12" s="93" t="e">
        <f>'TAB 162'!C12/'TAB 162.1'!C12</f>
        <v>#DIV/0!</v>
      </c>
      <c r="D12" s="93" t="e">
        <f>'TAB 162'!D12/'TAB 162.1'!D12</f>
        <v>#DIV/0!</v>
      </c>
      <c r="E12" s="93" t="e">
        <f>'TAB 162'!E12/'TAB 162.1'!E12</f>
        <v>#DIV/0!</v>
      </c>
      <c r="F12" s="93" t="e">
        <f>'TAB 162'!F12/'TAB 162.1'!F12</f>
        <v>#DIV/0!</v>
      </c>
      <c r="G12" s="93" t="e">
        <f>'TAB 162'!G12/'TAB 162.1'!G12</f>
        <v>#DIV/0!</v>
      </c>
      <c r="H12" s="93" t="e">
        <f>'TAB 162'!H12/'TAB 162.1'!H12</f>
        <v>#DIV/0!</v>
      </c>
      <c r="I12" s="93" t="e">
        <f>'TAB 162'!I12/'TAB 162.1'!I12</f>
        <v>#DIV/0!</v>
      </c>
      <c r="J12" s="93" t="e">
        <f>'TAB 162'!J12/'TAB 162.1'!J12</f>
        <v>#DIV/0!</v>
      </c>
      <c r="K12" s="93" t="e">
        <f>'TAB 162'!K12/'TAB 162.1'!K12</f>
        <v>#DIV/0!</v>
      </c>
      <c r="L12" s="93" t="e">
        <f>'TAB 162'!L12/'TAB 162.1'!L12</f>
        <v>#DIV/0!</v>
      </c>
      <c r="M12" s="93" t="e">
        <f>'TAB 162'!M12/'TAB 162.1'!M12</f>
        <v>#DIV/0!</v>
      </c>
      <c r="N12" s="93" t="e">
        <f>'TAB 162'!N12/'TAB 162.1'!N12</f>
        <v>#DIV/0!</v>
      </c>
      <c r="O12" s="93" t="e">
        <f>'TAB 162'!O12/'TAB 162.1'!O12</f>
        <v>#DIV/0!</v>
      </c>
      <c r="P12" s="93" t="e">
        <f>'TAB 162'!P12/'TAB 162.1'!P12</f>
        <v>#DIV/0!</v>
      </c>
      <c r="Q12" s="163"/>
      <c r="R12" s="164"/>
      <c r="S12" s="22"/>
    </row>
    <row r="13" spans="1:19" ht="19.5" customHeight="1">
      <c r="A13" s="79">
        <v>7</v>
      </c>
      <c r="B13" s="80" t="s">
        <v>60</v>
      </c>
      <c r="C13" s="93" t="e">
        <f>'TAB 162'!C13/'TAB 162.1'!C13</f>
        <v>#DIV/0!</v>
      </c>
      <c r="D13" s="93" t="e">
        <f>'TAB 162'!D13/'TAB 162.1'!D13</f>
        <v>#DIV/0!</v>
      </c>
      <c r="E13" s="93" t="e">
        <f>'TAB 162'!E13/'TAB 162.1'!E13</f>
        <v>#DIV/0!</v>
      </c>
      <c r="F13" s="93" t="e">
        <f>'TAB 162'!F13/'TAB 162.1'!F13</f>
        <v>#DIV/0!</v>
      </c>
      <c r="G13" s="93" t="e">
        <f>'TAB 162'!G13/'TAB 162.1'!G13</f>
        <v>#DIV/0!</v>
      </c>
      <c r="H13" s="93" t="e">
        <f>'TAB 162'!H13/'TAB 162.1'!H13</f>
        <v>#DIV/0!</v>
      </c>
      <c r="I13" s="93" t="e">
        <f>'TAB 162'!I13/'TAB 162.1'!I13</f>
        <v>#DIV/0!</v>
      </c>
      <c r="J13" s="93" t="e">
        <f>'TAB 162'!J13/'TAB 162.1'!J13</f>
        <v>#DIV/0!</v>
      </c>
      <c r="K13" s="93" t="e">
        <f>'TAB 162'!K13/'TAB 162.1'!K13</f>
        <v>#DIV/0!</v>
      </c>
      <c r="L13" s="93" t="e">
        <f>'TAB 162'!L13/'TAB 162.1'!L13</f>
        <v>#DIV/0!</v>
      </c>
      <c r="M13" s="93" t="e">
        <f>'TAB 162'!M13/'TAB 162.1'!M13</f>
        <v>#DIV/0!</v>
      </c>
      <c r="N13" s="93" t="e">
        <f>'TAB 162'!N13/'TAB 162.1'!N13</f>
        <v>#DIV/0!</v>
      </c>
      <c r="O13" s="93" t="e">
        <f>'TAB 162'!O13/'TAB 162.1'!O13</f>
        <v>#DIV/0!</v>
      </c>
      <c r="P13" s="93" t="e">
        <f>'TAB 162'!P13/'TAB 162.1'!P13</f>
        <v>#DIV/0!</v>
      </c>
      <c r="Q13" s="163"/>
      <c r="R13" s="164"/>
      <c r="S13" s="22"/>
    </row>
    <row r="14" spans="1:16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6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116"/>
      <c r="N15" s="116"/>
      <c r="O15" s="116"/>
      <c r="P15" s="116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116"/>
      <c r="N16" s="116"/>
      <c r="O16" s="116"/>
      <c r="P16" s="116"/>
    </row>
    <row r="17" spans="1:16" s="22" customFormat="1" ht="19.5" customHeight="1">
      <c r="A17" s="153" t="s">
        <v>61</v>
      </c>
      <c r="B17" s="154"/>
      <c r="C17" s="93" t="e">
        <f>'TAB 162'!C17/'TAB 162.1'!C17</f>
        <v>#DIV/0!</v>
      </c>
      <c r="D17" s="93" t="e">
        <f>'TAB 162'!D17/'TAB 162.1'!D17</f>
        <v>#DIV/0!</v>
      </c>
      <c r="E17" s="93" t="e">
        <f>'TAB 162'!E17/'TAB 162.1'!E17</f>
        <v>#DIV/0!</v>
      </c>
      <c r="F17" s="93" t="e">
        <f>'TAB 162'!F17/'TAB 162.1'!F17</f>
        <v>#DIV/0!</v>
      </c>
      <c r="G17" s="93">
        <f>'TAB 162'!G17/'TAB 162.1'!G17</f>
        <v>4.216250709018718</v>
      </c>
      <c r="H17" s="93">
        <f>'TAB 162'!H17/'TAB 162.1'!H17</f>
        <v>3.5599599313108183</v>
      </c>
      <c r="I17" s="93">
        <f>'TAB 162'!I17/'TAB 162.1'!I17</f>
        <v>3.761865300587615</v>
      </c>
      <c r="J17" s="93">
        <f>'TAB 162'!J17/'TAB 162.1'!J17</f>
        <v>3.1866666666666665</v>
      </c>
      <c r="K17" s="93">
        <f>'TAB 162'!K17/'TAB 162.1'!K17</f>
        <v>3.7810152515365356</v>
      </c>
      <c r="L17" s="93">
        <f>'TAB 162'!L17/'TAB 162.1'!L17</f>
        <v>3.7525756469538414</v>
      </c>
      <c r="M17" s="93">
        <f>'TAB 162'!M17/'TAB 162.1'!M17</f>
        <v>3.6827465325407713</v>
      </c>
      <c r="N17" s="93">
        <f>'TAB 162'!N17/'TAB 162.1'!N17</f>
        <v>3.100337754345498</v>
      </c>
      <c r="O17" s="93">
        <f>'TAB 162'!O17/'TAB 162.1'!O17</f>
        <v>3.374514181758042</v>
      </c>
      <c r="P17" s="93">
        <f>'TAB 162'!P17/'TAB 162.1'!P17</f>
        <v>3.536094558952818</v>
      </c>
    </row>
    <row r="18" spans="1:16" ht="19.5" customHeight="1">
      <c r="A18" s="46" t="s">
        <v>73</v>
      </c>
      <c r="B18" s="45" t="s">
        <v>74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19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spans="2:17" ht="19.5" customHeigh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2:17" ht="19.5" customHeight="1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A20:O20"/>
    <mergeCell ref="A2:O2"/>
    <mergeCell ref="H4:H5"/>
    <mergeCell ref="N4:N5"/>
    <mergeCell ref="G4:G5"/>
    <mergeCell ref="K4:K5"/>
    <mergeCell ref="Q6:R10"/>
    <mergeCell ref="Q11:R13"/>
    <mergeCell ref="P4:P5"/>
    <mergeCell ref="F4:F5"/>
    <mergeCell ref="M4:M5"/>
    <mergeCell ref="L4:L5"/>
    <mergeCell ref="I4:I5"/>
    <mergeCell ref="J4:J5"/>
    <mergeCell ref="O4:O5"/>
    <mergeCell ref="D4:D5"/>
    <mergeCell ref="A4:A5"/>
    <mergeCell ref="A19:L19"/>
    <mergeCell ref="A17:B17"/>
    <mergeCell ref="C4:C5"/>
    <mergeCell ref="E4:E5"/>
    <mergeCell ref="B4:B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4" width="7.7109375" style="1" customWidth="1"/>
    <col min="25" max="16384" width="9.140625" style="1" customWidth="1"/>
  </cols>
  <sheetData>
    <row r="1" ht="19.5" customHeight="1"/>
    <row r="2" spans="1:16" s="2" customFormat="1" ht="19.5" customHeight="1">
      <c r="A2" s="149" t="s">
        <v>179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1"/>
      <c r="N3" s="103"/>
      <c r="O3" s="103"/>
      <c r="P3" s="103" t="s">
        <v>81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52">
        <v>7904</v>
      </c>
      <c r="D7" s="52">
        <v>16516</v>
      </c>
      <c r="E7" s="52">
        <v>15703</v>
      </c>
      <c r="F7" s="52">
        <v>15466</v>
      </c>
      <c r="G7" s="52">
        <v>8255</v>
      </c>
      <c r="H7" s="52">
        <v>15445</v>
      </c>
      <c r="I7" s="52">
        <v>16043</v>
      </c>
      <c r="J7" s="52">
        <v>16533</v>
      </c>
      <c r="K7" s="52">
        <v>15611</v>
      </c>
      <c r="L7" s="10">
        <v>15747</v>
      </c>
      <c r="M7" s="12">
        <v>14552</v>
      </c>
      <c r="N7" s="12">
        <v>13663</v>
      </c>
      <c r="O7" s="12">
        <v>13879</v>
      </c>
      <c r="P7" s="132">
        <v>10951</v>
      </c>
    </row>
    <row r="8" spans="1:16" ht="19.5" customHeight="1">
      <c r="A8" s="6">
        <v>2</v>
      </c>
      <c r="B8" s="8" t="s">
        <v>55</v>
      </c>
      <c r="C8" s="53"/>
      <c r="D8" s="53"/>
      <c r="E8" s="53">
        <v>2545</v>
      </c>
      <c r="F8" s="53">
        <v>3094</v>
      </c>
      <c r="G8" s="53">
        <v>1577</v>
      </c>
      <c r="H8" s="53">
        <v>3025</v>
      </c>
      <c r="I8" s="53">
        <v>3010</v>
      </c>
      <c r="J8" s="53">
        <v>2962</v>
      </c>
      <c r="K8" s="53">
        <v>3122</v>
      </c>
      <c r="L8" s="10">
        <v>3178</v>
      </c>
      <c r="M8" s="109">
        <v>3204</v>
      </c>
      <c r="N8" s="109">
        <v>3018</v>
      </c>
      <c r="O8" s="109">
        <v>3908</v>
      </c>
      <c r="P8" s="133">
        <v>2601</v>
      </c>
    </row>
    <row r="9" spans="1:16" ht="19.5" customHeight="1">
      <c r="A9" s="6">
        <v>3</v>
      </c>
      <c r="B9" s="15" t="s">
        <v>56</v>
      </c>
      <c r="C9" s="53">
        <v>2274</v>
      </c>
      <c r="D9" s="53">
        <v>4693</v>
      </c>
      <c r="E9" s="53">
        <v>4437</v>
      </c>
      <c r="F9" s="53">
        <v>4288</v>
      </c>
      <c r="G9" s="53">
        <v>2236</v>
      </c>
      <c r="H9" s="53">
        <v>4608</v>
      </c>
      <c r="I9" s="53">
        <v>3890</v>
      </c>
      <c r="J9" s="53">
        <v>4484</v>
      </c>
      <c r="K9" s="53">
        <v>4512</v>
      </c>
      <c r="L9" s="10">
        <v>4532</v>
      </c>
      <c r="M9" s="109">
        <v>4466</v>
      </c>
      <c r="N9" s="109">
        <v>4328</v>
      </c>
      <c r="O9" s="109">
        <v>4007</v>
      </c>
      <c r="P9" s="133">
        <v>1537</v>
      </c>
    </row>
    <row r="10" spans="1:16" ht="19.5" customHeight="1">
      <c r="A10" s="6">
        <v>4</v>
      </c>
      <c r="B10" s="15" t="s">
        <v>57</v>
      </c>
      <c r="C10" s="53">
        <v>1144</v>
      </c>
      <c r="D10" s="53">
        <v>2489</v>
      </c>
      <c r="E10" s="49">
        <v>2663</v>
      </c>
      <c r="F10" s="53">
        <v>2703</v>
      </c>
      <c r="G10" s="53">
        <v>1183</v>
      </c>
      <c r="H10" s="53">
        <v>3038</v>
      </c>
      <c r="I10" s="53">
        <v>3024</v>
      </c>
      <c r="J10" s="53">
        <v>2860</v>
      </c>
      <c r="K10" s="53">
        <v>2983</v>
      </c>
      <c r="L10" s="10">
        <v>3145</v>
      </c>
      <c r="M10" s="109">
        <v>3032</v>
      </c>
      <c r="N10" s="109">
        <v>3184</v>
      </c>
      <c r="O10" s="109">
        <v>2872</v>
      </c>
      <c r="P10" s="133">
        <v>976</v>
      </c>
    </row>
    <row r="11" spans="1:16" ht="19.5" customHeight="1">
      <c r="A11" s="6">
        <v>5</v>
      </c>
      <c r="B11" s="15" t="s">
        <v>58</v>
      </c>
      <c r="C11" s="53">
        <v>8016</v>
      </c>
      <c r="D11" s="53">
        <v>17147</v>
      </c>
      <c r="E11" s="53">
        <v>16551</v>
      </c>
      <c r="F11" s="53">
        <v>16641</v>
      </c>
      <c r="G11" s="53">
        <v>8384</v>
      </c>
      <c r="H11" s="53">
        <v>17143</v>
      </c>
      <c r="I11" s="53">
        <v>16062</v>
      </c>
      <c r="J11" s="53">
        <v>14901</v>
      </c>
      <c r="K11" s="53">
        <v>14775</v>
      </c>
      <c r="L11" s="10">
        <v>15700</v>
      </c>
      <c r="M11" s="109">
        <v>15796</v>
      </c>
      <c r="N11" s="109">
        <v>16758</v>
      </c>
      <c r="O11" s="109">
        <v>15604</v>
      </c>
      <c r="P11" s="133">
        <v>14925</v>
      </c>
    </row>
    <row r="12" spans="1:16" ht="24.75" customHeight="1">
      <c r="A12" s="6">
        <v>6</v>
      </c>
      <c r="B12" s="8" t="s">
        <v>59</v>
      </c>
      <c r="C12" s="53">
        <v>831</v>
      </c>
      <c r="D12" s="53">
        <v>2177</v>
      </c>
      <c r="E12" s="53">
        <v>2131</v>
      </c>
      <c r="F12" s="53">
        <v>2341</v>
      </c>
      <c r="G12" s="53">
        <v>1646</v>
      </c>
      <c r="H12" s="53">
        <v>4093</v>
      </c>
      <c r="I12" s="10">
        <v>4153</v>
      </c>
      <c r="J12" s="10">
        <v>3830</v>
      </c>
      <c r="K12" s="54">
        <v>3666</v>
      </c>
      <c r="L12" s="10">
        <v>1597</v>
      </c>
      <c r="M12" s="109">
        <v>1866</v>
      </c>
      <c r="N12" s="109">
        <v>1888</v>
      </c>
      <c r="O12" s="109">
        <v>1734</v>
      </c>
      <c r="P12" s="133">
        <v>468</v>
      </c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20169</v>
      </c>
      <c r="D17" s="21">
        <f t="shared" si="0"/>
        <v>43022</v>
      </c>
      <c r="E17" s="21">
        <f t="shared" si="0"/>
        <v>44030</v>
      </c>
      <c r="F17" s="21">
        <f t="shared" si="0"/>
        <v>44533</v>
      </c>
      <c r="G17" s="21">
        <f t="shared" si="0"/>
        <v>23281</v>
      </c>
      <c r="H17" s="21">
        <f t="shared" si="0"/>
        <v>47352</v>
      </c>
      <c r="I17" s="21">
        <f t="shared" si="0"/>
        <v>46182</v>
      </c>
      <c r="J17" s="21">
        <f aca="true" t="shared" si="1" ref="J17:O17">SUM(J7:J16)</f>
        <v>45570</v>
      </c>
      <c r="K17" s="21">
        <f t="shared" si="1"/>
        <v>44669</v>
      </c>
      <c r="L17" s="21">
        <f t="shared" si="1"/>
        <v>43899</v>
      </c>
      <c r="M17" s="21">
        <f t="shared" si="1"/>
        <v>42916</v>
      </c>
      <c r="N17" s="21">
        <f t="shared" si="1"/>
        <v>42839</v>
      </c>
      <c r="O17" s="21">
        <f t="shared" si="1"/>
        <v>42004</v>
      </c>
      <c r="P17" s="21">
        <f>SUM(P7:P16)</f>
        <v>31458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4" ht="19.5" customHeight="1">
      <c r="A20" s="152" t="s">
        <v>20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G4:G5"/>
    <mergeCell ref="H4:H5"/>
    <mergeCell ref="A4:A5"/>
    <mergeCell ref="B4:B5"/>
    <mergeCell ref="C4:C5"/>
    <mergeCell ref="D4:D5"/>
    <mergeCell ref="E4:E5"/>
    <mergeCell ref="F4:F5"/>
    <mergeCell ref="O4:O5"/>
    <mergeCell ref="A2:O2"/>
    <mergeCell ref="A20:N20"/>
    <mergeCell ref="N4:N5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2" width="7.7109375" style="1" customWidth="1"/>
    <col min="23" max="16384" width="9.140625" style="1" customWidth="1"/>
  </cols>
  <sheetData>
    <row r="1" ht="19.5" customHeight="1"/>
    <row r="2" spans="1:15" s="2" customFormat="1" ht="19.5" customHeight="1">
      <c r="A2" s="149" t="s">
        <v>180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82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>
        <v>11</v>
      </c>
      <c r="D7" s="33">
        <v>26</v>
      </c>
      <c r="E7" s="33">
        <v>19</v>
      </c>
      <c r="F7" s="33">
        <v>20</v>
      </c>
      <c r="G7" s="33">
        <v>5</v>
      </c>
      <c r="H7" s="33">
        <v>16</v>
      </c>
      <c r="I7" s="33">
        <v>28</v>
      </c>
      <c r="J7" s="33">
        <v>20</v>
      </c>
      <c r="K7" s="33">
        <v>11</v>
      </c>
      <c r="L7" s="10">
        <v>9</v>
      </c>
      <c r="M7" s="12">
        <v>2</v>
      </c>
      <c r="N7" s="12">
        <v>6</v>
      </c>
      <c r="O7" s="12">
        <v>3</v>
      </c>
      <c r="P7" s="12">
        <v>9</v>
      </c>
    </row>
    <row r="8" spans="1:16" ht="19.5" customHeight="1">
      <c r="A8" s="6">
        <v>2</v>
      </c>
      <c r="B8" s="8" t="s">
        <v>55</v>
      </c>
      <c r="C8" s="34"/>
      <c r="D8" s="34"/>
      <c r="E8" s="34">
        <v>1</v>
      </c>
      <c r="F8" s="34"/>
      <c r="G8" s="34"/>
      <c r="H8" s="34"/>
      <c r="I8" s="34"/>
      <c r="J8" s="34"/>
      <c r="K8" s="34"/>
      <c r="L8" s="10"/>
      <c r="M8" s="109"/>
      <c r="N8" s="109">
        <v>1</v>
      </c>
      <c r="O8" s="109"/>
      <c r="P8" s="109"/>
    </row>
    <row r="9" spans="1:16" ht="19.5" customHeight="1">
      <c r="A9" s="6">
        <v>3</v>
      </c>
      <c r="B9" s="15" t="s">
        <v>56</v>
      </c>
      <c r="C9" s="34">
        <v>1</v>
      </c>
      <c r="D9" s="34">
        <v>1</v>
      </c>
      <c r="E9" s="34"/>
      <c r="F9" s="34">
        <v>1</v>
      </c>
      <c r="G9" s="34">
        <v>1</v>
      </c>
      <c r="H9" s="34">
        <v>1</v>
      </c>
      <c r="I9" s="34"/>
      <c r="J9" s="34"/>
      <c r="K9" s="34"/>
      <c r="L9" s="10"/>
      <c r="M9" s="109"/>
      <c r="N9" s="109">
        <v>1</v>
      </c>
      <c r="O9" s="109"/>
      <c r="P9" s="109"/>
    </row>
    <row r="10" spans="1:16" ht="19.5" customHeight="1">
      <c r="A10" s="6">
        <v>4</v>
      </c>
      <c r="B10" s="15" t="s">
        <v>57</v>
      </c>
      <c r="C10" s="34"/>
      <c r="D10" s="34"/>
      <c r="E10" s="34"/>
      <c r="F10" s="34"/>
      <c r="G10" s="34"/>
      <c r="H10" s="34">
        <v>1</v>
      </c>
      <c r="I10" s="34">
        <v>1</v>
      </c>
      <c r="J10" s="34"/>
      <c r="K10" s="34">
        <v>1</v>
      </c>
      <c r="L10" s="10"/>
      <c r="M10" s="109">
        <v>3</v>
      </c>
      <c r="N10" s="109">
        <v>1</v>
      </c>
      <c r="O10" s="109">
        <v>2</v>
      </c>
      <c r="P10" s="109">
        <v>0</v>
      </c>
    </row>
    <row r="11" spans="1:16" ht="19.5" customHeight="1">
      <c r="A11" s="6">
        <v>5</v>
      </c>
      <c r="B11" s="15" t="s">
        <v>58</v>
      </c>
      <c r="C11" s="34">
        <v>2</v>
      </c>
      <c r="D11" s="34">
        <v>6</v>
      </c>
      <c r="E11" s="34">
        <v>4</v>
      </c>
      <c r="F11" s="34">
        <v>12</v>
      </c>
      <c r="G11" s="34">
        <v>1</v>
      </c>
      <c r="H11" s="34">
        <v>9</v>
      </c>
      <c r="I11" s="34">
        <v>7</v>
      </c>
      <c r="J11" s="34"/>
      <c r="K11" s="34">
        <v>4</v>
      </c>
      <c r="L11" s="10"/>
      <c r="M11" s="109">
        <v>2</v>
      </c>
      <c r="N11" s="109"/>
      <c r="O11" s="109">
        <v>1</v>
      </c>
      <c r="P11" s="109">
        <v>0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14</v>
      </c>
      <c r="D17" s="21">
        <f t="shared" si="0"/>
        <v>33</v>
      </c>
      <c r="E17" s="21">
        <f t="shared" si="0"/>
        <v>24</v>
      </c>
      <c r="F17" s="21">
        <f t="shared" si="0"/>
        <v>33</v>
      </c>
      <c r="G17" s="21">
        <f t="shared" si="0"/>
        <v>7</v>
      </c>
      <c r="H17" s="21">
        <f t="shared" si="0"/>
        <v>27</v>
      </c>
      <c r="I17" s="21">
        <f t="shared" si="0"/>
        <v>36</v>
      </c>
      <c r="J17" s="21">
        <f aca="true" t="shared" si="1" ref="J17:O17">SUM(J7:J16)</f>
        <v>20</v>
      </c>
      <c r="K17" s="21">
        <f t="shared" si="1"/>
        <v>16</v>
      </c>
      <c r="L17" s="21">
        <f t="shared" si="1"/>
        <v>9</v>
      </c>
      <c r="M17" s="21">
        <f t="shared" si="1"/>
        <v>7</v>
      </c>
      <c r="N17" s="21">
        <f t="shared" si="1"/>
        <v>9</v>
      </c>
      <c r="O17" s="21">
        <f t="shared" si="1"/>
        <v>6</v>
      </c>
      <c r="P17" s="21">
        <f>SUM(P7:P16)</f>
        <v>9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5" ht="19.5" customHeight="1">
      <c r="A20" s="152" t="s">
        <v>21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G4:G5"/>
    <mergeCell ref="H4:H5"/>
    <mergeCell ref="A4:A5"/>
    <mergeCell ref="B4:B5"/>
    <mergeCell ref="C4:C5"/>
    <mergeCell ref="D4:D5"/>
    <mergeCell ref="E4:E5"/>
    <mergeCell ref="F4:F5"/>
    <mergeCell ref="O4:O5"/>
    <mergeCell ref="A20:O20"/>
    <mergeCell ref="A2:O2"/>
    <mergeCell ref="N4:N5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7.7109375" style="1" hidden="1" customWidth="1"/>
    <col min="19" max="19" width="7.7109375" style="1" customWidth="1"/>
    <col min="20" max="16384" width="9.140625" style="1" customWidth="1"/>
  </cols>
  <sheetData>
    <row r="1" ht="19.5" customHeight="1"/>
    <row r="2" spans="1:16" s="2" customFormat="1" ht="19.5" customHeight="1">
      <c r="A2" s="149" t="s">
        <v>167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63</v>
      </c>
    </row>
    <row r="4" spans="1:18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  <c r="Q4" s="150" t="s">
        <v>104</v>
      </c>
      <c r="R4" s="151"/>
    </row>
    <row r="5" spans="1:18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50"/>
      <c r="R5" s="151"/>
    </row>
    <row r="6" spans="1:18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50"/>
      <c r="R6" s="151"/>
    </row>
    <row r="7" spans="1:18" ht="19.5" customHeight="1">
      <c r="A7" s="79">
        <v>1</v>
      </c>
      <c r="B7" s="80" t="s">
        <v>54</v>
      </c>
      <c r="C7" s="78">
        <f>'TAB 147'!C7/'TAB 146'!C7*100</f>
        <v>0.13917004048582995</v>
      </c>
      <c r="D7" s="78">
        <f>'TAB 147'!D7/'TAB 146'!D7*100</f>
        <v>0.15742310486800679</v>
      </c>
      <c r="E7" s="78">
        <f>'TAB 147'!E7/'TAB 146'!E7*100</f>
        <v>0.1209959880277654</v>
      </c>
      <c r="F7" s="78">
        <f>'TAB 147'!F7/'TAB 146'!F7*100</f>
        <v>0.129315918789603</v>
      </c>
      <c r="G7" s="78">
        <f>'TAB 147'!G7/'TAB 146'!G7*100</f>
        <v>0.06056935190793458</v>
      </c>
      <c r="H7" s="78">
        <f>'TAB 147'!H7/'TAB 146'!H7*100</f>
        <v>0.10359339592101004</v>
      </c>
      <c r="I7" s="78">
        <f>'TAB 147'!I7/'TAB 146'!I7*100</f>
        <v>0.17453094807704295</v>
      </c>
      <c r="J7" s="78">
        <f>'TAB 147'!J7/'TAB 146'!J7*100</f>
        <v>0.12097018085042038</v>
      </c>
      <c r="K7" s="78">
        <f>'TAB 147'!K7/'TAB 146'!K7*100</f>
        <v>0.07046313496893217</v>
      </c>
      <c r="L7" s="78">
        <f>'TAB 147'!L7/'TAB 146'!L7*100</f>
        <v>0.05715374357020385</v>
      </c>
      <c r="M7" s="78">
        <f>'TAB 147'!M7/'TAB 146'!M7*100</f>
        <v>0.013743815283122596</v>
      </c>
      <c r="N7" s="78">
        <f>'TAB 147'!N7/'TAB 146'!N7*100</f>
        <v>0.04391422088853107</v>
      </c>
      <c r="O7" s="78">
        <f>'TAB 147'!O7/'TAB 146'!O7*100</f>
        <v>0.021615390157792347</v>
      </c>
      <c r="P7" s="78">
        <f>'TAB 147'!P7/'TAB 146'!P7*100</f>
        <v>0.08218427540863849</v>
      </c>
      <c r="Q7" s="150"/>
      <c r="R7" s="151"/>
    </row>
    <row r="8" spans="1:18" ht="19.5" customHeight="1">
      <c r="A8" s="79">
        <v>2</v>
      </c>
      <c r="B8" s="80" t="s">
        <v>55</v>
      </c>
      <c r="C8" s="78" t="e">
        <f>'TAB 147'!C8/'TAB 146'!C8*100</f>
        <v>#DIV/0!</v>
      </c>
      <c r="D8" s="78" t="e">
        <f>'TAB 147'!D8/'TAB 146'!D8*100</f>
        <v>#DIV/0!</v>
      </c>
      <c r="E8" s="78">
        <f>'TAB 147'!E8/'TAB 146'!E8*100</f>
        <v>0.03929273084479371</v>
      </c>
      <c r="F8" s="78">
        <f>'TAB 147'!F8/'TAB 146'!F8*100</f>
        <v>0</v>
      </c>
      <c r="G8" s="78">
        <f>'TAB 147'!G8/'TAB 146'!G8*100</f>
        <v>0</v>
      </c>
      <c r="H8" s="78">
        <f>'TAB 147'!H8/'TAB 146'!H8*100</f>
        <v>0</v>
      </c>
      <c r="I8" s="78">
        <f>'TAB 147'!I8/'TAB 146'!I8*100</f>
        <v>0</v>
      </c>
      <c r="J8" s="78">
        <f>'TAB 147'!J8/'TAB 146'!J8*100</f>
        <v>0</v>
      </c>
      <c r="K8" s="78">
        <f>'TAB 147'!K8/'TAB 146'!K8*100</f>
        <v>0</v>
      </c>
      <c r="L8" s="78">
        <f>'TAB 147'!L8/'TAB 146'!L8*100</f>
        <v>0</v>
      </c>
      <c r="M8" s="78">
        <f>'TAB 147'!M8/'TAB 146'!M8*100</f>
        <v>0</v>
      </c>
      <c r="N8" s="78">
        <f>'TAB 147'!N8/'TAB 146'!N8*100</f>
        <v>0.03313452617627568</v>
      </c>
      <c r="O8" s="78">
        <f>'TAB 147'!O8/'TAB 146'!O8*100</f>
        <v>0</v>
      </c>
      <c r="P8" s="78">
        <f>'TAB 147'!P8/'TAB 146'!P8*100</f>
        <v>0</v>
      </c>
      <c r="Q8" s="150"/>
      <c r="R8" s="151"/>
    </row>
    <row r="9" spans="1:18" ht="19.5" customHeight="1">
      <c r="A9" s="79">
        <v>3</v>
      </c>
      <c r="B9" s="81" t="s">
        <v>56</v>
      </c>
      <c r="C9" s="78">
        <f>'TAB 147'!C9/'TAB 146'!C9*100</f>
        <v>0.04397537379067722</v>
      </c>
      <c r="D9" s="78">
        <f>'TAB 147'!D9/'TAB 146'!D9*100</f>
        <v>0.021308331557639035</v>
      </c>
      <c r="E9" s="78">
        <f>'TAB 147'!E9/'TAB 146'!E9*100</f>
        <v>0</v>
      </c>
      <c r="F9" s="78">
        <f>'TAB 147'!F9/'TAB 146'!F9*100</f>
        <v>0.023320895522388058</v>
      </c>
      <c r="G9" s="78">
        <f>'TAB 147'!G9/'TAB 146'!G9*100</f>
        <v>0.044722719141323794</v>
      </c>
      <c r="H9" s="78">
        <f>'TAB 147'!H9/'TAB 146'!H9*100</f>
        <v>0.021701388888888888</v>
      </c>
      <c r="I9" s="78">
        <f>'TAB 147'!I9/'TAB 146'!I9*100</f>
        <v>0</v>
      </c>
      <c r="J9" s="78">
        <f>'TAB 147'!J9/'TAB 146'!J9*100</f>
        <v>0</v>
      </c>
      <c r="K9" s="78">
        <f>'TAB 147'!K9/'TAB 146'!K9*100</f>
        <v>0</v>
      </c>
      <c r="L9" s="78">
        <f>'TAB 147'!L9/'TAB 146'!L9*100</f>
        <v>0</v>
      </c>
      <c r="M9" s="78">
        <f>'TAB 147'!M9/'TAB 146'!M9*100</f>
        <v>0</v>
      </c>
      <c r="N9" s="78">
        <f>'TAB 147'!N9/'TAB 146'!N9*100</f>
        <v>0.02310536044362292</v>
      </c>
      <c r="O9" s="78">
        <f>'TAB 147'!O9/'TAB 146'!O9*100</f>
        <v>0</v>
      </c>
      <c r="P9" s="78">
        <f>'TAB 147'!P9/'TAB 146'!P9*100</f>
        <v>0</v>
      </c>
      <c r="Q9" s="150"/>
      <c r="R9" s="151"/>
    </row>
    <row r="10" spans="1:18" ht="19.5" customHeight="1">
      <c r="A10" s="79">
        <v>4</v>
      </c>
      <c r="B10" s="81" t="s">
        <v>57</v>
      </c>
      <c r="C10" s="78">
        <f>'TAB 147'!C10/'TAB 146'!C10*100</f>
        <v>0</v>
      </c>
      <c r="D10" s="78">
        <f>'TAB 147'!D10/'TAB 146'!D10*100</f>
        <v>0</v>
      </c>
      <c r="E10" s="78">
        <f>'TAB 147'!E10/'TAB 146'!E10*100</f>
        <v>0</v>
      </c>
      <c r="F10" s="78">
        <f>'TAB 147'!F10/'TAB 146'!F10*100</f>
        <v>0</v>
      </c>
      <c r="G10" s="78">
        <f>'TAB 147'!G10/'TAB 146'!G10*100</f>
        <v>0</v>
      </c>
      <c r="H10" s="78">
        <f>'TAB 147'!H10/'TAB 146'!H10*100</f>
        <v>0.03291639236339697</v>
      </c>
      <c r="I10" s="78">
        <f>'TAB 147'!I10/'TAB 146'!I10*100</f>
        <v>0.03306878306878307</v>
      </c>
      <c r="J10" s="78">
        <f>'TAB 147'!J10/'TAB 146'!J10*100</f>
        <v>0</v>
      </c>
      <c r="K10" s="78">
        <f>'TAB 147'!K10/'TAB 146'!K10*100</f>
        <v>0.03352329869259135</v>
      </c>
      <c r="L10" s="78">
        <f>'TAB 147'!L10/'TAB 146'!L10*100</f>
        <v>0</v>
      </c>
      <c r="M10" s="78">
        <f>'TAB 147'!M10/'TAB 146'!M10*100</f>
        <v>0.09894459102902375</v>
      </c>
      <c r="N10" s="78">
        <f>'TAB 147'!N10/'TAB 146'!N10*100</f>
        <v>0.031407035175879394</v>
      </c>
      <c r="O10" s="78">
        <f>'TAB 147'!O10/'TAB 146'!O10*100</f>
        <v>0.06963788300835655</v>
      </c>
      <c r="P10" s="78">
        <f>'TAB 147'!P10/'TAB 146'!P10*100</f>
        <v>0</v>
      </c>
      <c r="Q10" s="157" t="s">
        <v>103</v>
      </c>
      <c r="R10" s="158"/>
    </row>
    <row r="11" spans="1:18" ht="19.5" customHeight="1">
      <c r="A11" s="79">
        <v>5</v>
      </c>
      <c r="B11" s="81" t="s">
        <v>58</v>
      </c>
      <c r="C11" s="78">
        <f>'TAB 147'!C11/'TAB 146'!C11*100</f>
        <v>0.024950099800399198</v>
      </c>
      <c r="D11" s="78">
        <f>'TAB 147'!D11/'TAB 146'!D11*100</f>
        <v>0.034991543710270016</v>
      </c>
      <c r="E11" s="78">
        <f>'TAB 147'!E11/'TAB 146'!E11*100</f>
        <v>0.024167724004591867</v>
      </c>
      <c r="F11" s="78">
        <f>'TAB 147'!F11/'TAB 146'!F11*100</f>
        <v>0.0721110510185686</v>
      </c>
      <c r="G11" s="78">
        <f>'TAB 147'!G11/'TAB 146'!G11*100</f>
        <v>0.011927480916030533</v>
      </c>
      <c r="H11" s="78">
        <f>'TAB 147'!H11/'TAB 146'!H11*100</f>
        <v>0.052499562503645805</v>
      </c>
      <c r="I11" s="78">
        <f>'TAB 147'!I11/'TAB 146'!I11*100</f>
        <v>0.04358112314780226</v>
      </c>
      <c r="J11" s="78">
        <f>'TAB 147'!J11/'TAB 146'!J11*100</f>
        <v>0</v>
      </c>
      <c r="K11" s="78">
        <f>'TAB 147'!K11/'TAB 146'!K11*100</f>
        <v>0.027072758037225045</v>
      </c>
      <c r="L11" s="78">
        <f>'TAB 147'!L11/'TAB 146'!L11*100</f>
        <v>0</v>
      </c>
      <c r="M11" s="78">
        <f>'TAB 147'!M11/'TAB 146'!M11*100</f>
        <v>0.012661433274246644</v>
      </c>
      <c r="N11" s="78">
        <f>'TAB 147'!N11/'TAB 146'!N11*100</f>
        <v>0</v>
      </c>
      <c r="O11" s="78">
        <f>'TAB 147'!O11/'TAB 146'!O11*100</f>
        <v>0.00640861317610869</v>
      </c>
      <c r="P11" s="78">
        <f>'TAB 147'!P11/'TAB 146'!P11*100</f>
        <v>0</v>
      </c>
      <c r="Q11" s="157"/>
      <c r="R11" s="158"/>
    </row>
    <row r="12" spans="1:18" ht="24.75" customHeight="1">
      <c r="A12" s="79">
        <v>6</v>
      </c>
      <c r="B12" s="80" t="s">
        <v>59</v>
      </c>
      <c r="C12" s="78">
        <f>'TAB 147'!C12/'TAB 146'!C12*100</f>
        <v>0</v>
      </c>
      <c r="D12" s="78">
        <f>'TAB 147'!D12/'TAB 146'!D12*100</f>
        <v>0</v>
      </c>
      <c r="E12" s="78">
        <f>'TAB 147'!E12/'TAB 146'!E12*100</f>
        <v>0</v>
      </c>
      <c r="F12" s="78">
        <f>'TAB 147'!F12/'TAB 146'!F12*100</f>
        <v>0</v>
      </c>
      <c r="G12" s="78">
        <f>'TAB 147'!G12/'TAB 146'!G12*100</f>
        <v>0</v>
      </c>
      <c r="H12" s="78">
        <f>'TAB 147'!H12/'TAB 146'!H12*100</f>
        <v>0</v>
      </c>
      <c r="I12" s="78">
        <f>'TAB 147'!I12/'TAB 146'!I12*100</f>
        <v>0</v>
      </c>
      <c r="J12" s="78">
        <f>'TAB 147'!J12/'TAB 146'!J12*100</f>
        <v>0</v>
      </c>
      <c r="K12" s="78">
        <f>'TAB 147'!K12/'TAB 146'!K12*100</f>
        <v>0</v>
      </c>
      <c r="L12" s="78">
        <f>'TAB 147'!L12/'TAB 146'!L12*100</f>
        <v>0</v>
      </c>
      <c r="M12" s="78">
        <f>'TAB 147'!M12/'TAB 146'!M12*100</f>
        <v>0</v>
      </c>
      <c r="N12" s="78">
        <f>'TAB 147'!N12/'TAB 146'!N12*100</f>
        <v>0</v>
      </c>
      <c r="O12" s="78">
        <f>'TAB 147'!O12/'TAB 146'!O12*100</f>
        <v>0</v>
      </c>
      <c r="P12" s="78">
        <f>'TAB 147'!P12/'TAB 146'!P12*100</f>
        <v>0</v>
      </c>
      <c r="Q12" s="157"/>
      <c r="R12" s="158"/>
    </row>
    <row r="13" spans="1:16" ht="19.5" customHeight="1">
      <c r="A13" s="79">
        <v>7</v>
      </c>
      <c r="B13" s="80" t="s">
        <v>60</v>
      </c>
      <c r="C13" s="78" t="e">
        <f>'TAB 147'!C13/'TAB 146'!C13*100</f>
        <v>#DIV/0!</v>
      </c>
      <c r="D13" s="78" t="e">
        <f>'TAB 147'!D13/'TAB 146'!D13*100</f>
        <v>#DIV/0!</v>
      </c>
      <c r="E13" s="78" t="e">
        <f>'TAB 147'!E13/'TAB 146'!E13*100</f>
        <v>#DIV/0!</v>
      </c>
      <c r="F13" s="78" t="e">
        <f>'TAB 147'!F13/'TAB 146'!F13*100</f>
        <v>#DIV/0!</v>
      </c>
      <c r="G13" s="78" t="e">
        <f>'TAB 147'!G13/'TAB 146'!G13*100</f>
        <v>#DIV/0!</v>
      </c>
      <c r="H13" s="78" t="e">
        <f>'TAB 147'!H13/'TAB 146'!H13*100</f>
        <v>#DIV/0!</v>
      </c>
      <c r="I13" s="78" t="e">
        <f>'TAB 147'!I13/'TAB 146'!I13*100</f>
        <v>#DIV/0!</v>
      </c>
      <c r="J13" s="78" t="e">
        <f>'TAB 147'!J13/'TAB 146'!J13*100</f>
        <v>#DIV/0!</v>
      </c>
      <c r="K13" s="78" t="e">
        <f>'TAB 147'!K13/'TAB 146'!K13*100</f>
        <v>#DIV/0!</v>
      </c>
      <c r="L13" s="78" t="e">
        <f>'TAB 147'!L13/'TAB 146'!L13*100</f>
        <v>#DIV/0!</v>
      </c>
      <c r="M13" s="78" t="e">
        <f>'TAB 147'!M13/'TAB 146'!M13*100</f>
        <v>#DIV/0!</v>
      </c>
      <c r="N13" s="78" t="e">
        <f>'TAB 147'!N13/'TAB 146'!N13*100</f>
        <v>#DIV/0!</v>
      </c>
      <c r="O13" s="78" t="e">
        <f>'TAB 147'!O13/'TAB 146'!O13*100</f>
        <v>#DIV/0!</v>
      </c>
      <c r="P13" s="78" t="e">
        <f>'TAB 147'!P13/'TAB 146'!P13*100</f>
        <v>#DIV/0!</v>
      </c>
    </row>
    <row r="14" spans="1:16" ht="19.5" customHeight="1">
      <c r="A14" s="79">
        <v>8</v>
      </c>
      <c r="B14" s="8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ht="19.5" customHeight="1">
      <c r="A15" s="79">
        <v>9</v>
      </c>
      <c r="B15" s="8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19.5" customHeight="1">
      <c r="A16" s="79">
        <v>10</v>
      </c>
      <c r="B16" s="81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22" customFormat="1" ht="19.5" customHeight="1">
      <c r="A17" s="153" t="s">
        <v>61</v>
      </c>
      <c r="B17" s="154"/>
      <c r="C17" s="78">
        <f>'TAB 147'!C17/'TAB 146'!C17*100</f>
        <v>0.06941345629431306</v>
      </c>
      <c r="D17" s="78">
        <f>'TAB 147'!D17/'TAB 146'!D17*100</f>
        <v>0.0767049416577565</v>
      </c>
      <c r="E17" s="78">
        <f>'TAB 147'!E17/'TAB 146'!E17*100</f>
        <v>0.05450828980240745</v>
      </c>
      <c r="F17" s="78">
        <f>'TAB 147'!F17/'TAB 146'!F17*100</f>
        <v>0.07410235106550199</v>
      </c>
      <c r="G17" s="78">
        <f>'TAB 147'!G17/'TAB 146'!G17*100</f>
        <v>0.030067436965766078</v>
      </c>
      <c r="H17" s="78">
        <f>'TAB 147'!H17/'TAB 146'!H17*100</f>
        <v>0.057019766852508875</v>
      </c>
      <c r="I17" s="78">
        <f>'TAB 147'!I17/'TAB 146'!I17*100</f>
        <v>0.07795244900610628</v>
      </c>
      <c r="J17" s="78">
        <f>'TAB 147'!J17/'TAB 146'!J17*100</f>
        <v>0.043888523151195964</v>
      </c>
      <c r="K17" s="78">
        <f>'TAB 147'!K17/'TAB 146'!K17*100</f>
        <v>0.035819024379323466</v>
      </c>
      <c r="L17" s="78">
        <f>'TAB 147'!L17/'TAB 146'!L17*100</f>
        <v>0.020501605959133466</v>
      </c>
      <c r="M17" s="78">
        <f>'TAB 147'!M17/'TAB 146'!M17*100</f>
        <v>0.016310932985366764</v>
      </c>
      <c r="N17" s="78">
        <f>'TAB 147'!N17/'TAB 146'!N17*100</f>
        <v>0.021008893765027195</v>
      </c>
      <c r="O17" s="78">
        <f>'TAB 147'!O17/'TAB 146'!O17*100</f>
        <v>0.0142843538710599</v>
      </c>
      <c r="P17" s="78">
        <f>'TAB 147'!P17/'TAB 146'!P17*100</f>
        <v>0.028609574670989894</v>
      </c>
    </row>
    <row r="18" spans="1:16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Q4:R9"/>
    <mergeCell ref="A20:O20"/>
    <mergeCell ref="A17:B17"/>
    <mergeCell ref="A4:A5"/>
    <mergeCell ref="B4:B5"/>
    <mergeCell ref="C4:C5"/>
    <mergeCell ref="Q10:R12"/>
    <mergeCell ref="I4:I5"/>
    <mergeCell ref="E4:E5"/>
    <mergeCell ref="A19:L19"/>
    <mergeCell ref="F4:F5"/>
    <mergeCell ref="G4:G5"/>
    <mergeCell ref="J4:J5"/>
    <mergeCell ref="K4:K5"/>
    <mergeCell ref="A2:O2"/>
    <mergeCell ref="L4:L5"/>
    <mergeCell ref="D4:D5"/>
    <mergeCell ref="H4:H5"/>
    <mergeCell ref="N4:N5"/>
    <mergeCell ref="P4:P5"/>
    <mergeCell ref="M4:M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15" s="2" customFormat="1" ht="19.5" customHeight="1">
      <c r="A2" s="149" t="s">
        <v>181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O3" s="103"/>
      <c r="P3" s="103" t="s">
        <v>83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/>
      <c r="D7" s="33">
        <v>2</v>
      </c>
      <c r="E7" s="33">
        <v>2</v>
      </c>
      <c r="F7" s="33"/>
      <c r="G7" s="33"/>
      <c r="H7" s="33">
        <v>2</v>
      </c>
      <c r="I7" s="30">
        <v>1</v>
      </c>
      <c r="J7" s="30">
        <v>4</v>
      </c>
      <c r="K7" s="30"/>
      <c r="L7" s="10"/>
      <c r="M7" s="12"/>
      <c r="N7" s="12"/>
      <c r="O7" s="12"/>
      <c r="P7" s="12">
        <v>0</v>
      </c>
    </row>
    <row r="8" spans="1:16" ht="19.5" customHeight="1">
      <c r="A8" s="6">
        <v>2</v>
      </c>
      <c r="B8" s="8" t="s">
        <v>55</v>
      </c>
      <c r="C8" s="34"/>
      <c r="D8" s="34"/>
      <c r="E8" s="34">
        <v>1</v>
      </c>
      <c r="F8" s="34"/>
      <c r="G8" s="34"/>
      <c r="H8" s="34"/>
      <c r="I8" s="31"/>
      <c r="J8" s="31"/>
      <c r="K8" s="31"/>
      <c r="L8" s="10"/>
      <c r="M8" s="109"/>
      <c r="N8" s="109"/>
      <c r="O8" s="109"/>
      <c r="P8" s="109"/>
    </row>
    <row r="9" spans="1:16" ht="19.5" customHeight="1">
      <c r="A9" s="6">
        <v>3</v>
      </c>
      <c r="B9" s="15" t="s">
        <v>56</v>
      </c>
      <c r="C9" s="34"/>
      <c r="D9" s="34"/>
      <c r="E9" s="34"/>
      <c r="F9" s="34">
        <v>1</v>
      </c>
      <c r="G9" s="34"/>
      <c r="H9" s="34">
        <v>1</v>
      </c>
      <c r="I9" s="31"/>
      <c r="J9" s="31"/>
      <c r="K9" s="31"/>
      <c r="L9" s="10"/>
      <c r="M9" s="109"/>
      <c r="N9" s="109">
        <v>1</v>
      </c>
      <c r="O9" s="109"/>
      <c r="P9" s="109"/>
    </row>
    <row r="10" spans="1:16" ht="19.5" customHeight="1">
      <c r="A10" s="6">
        <v>4</v>
      </c>
      <c r="B10" s="15" t="s">
        <v>57</v>
      </c>
      <c r="C10" s="34"/>
      <c r="D10" s="34"/>
      <c r="E10" s="34"/>
      <c r="F10" s="34"/>
      <c r="G10" s="34"/>
      <c r="H10" s="34"/>
      <c r="I10" s="31"/>
      <c r="J10" s="31"/>
      <c r="K10" s="31"/>
      <c r="L10" s="10"/>
      <c r="M10" s="109"/>
      <c r="N10" s="109">
        <v>1</v>
      </c>
      <c r="O10" s="109">
        <v>2</v>
      </c>
      <c r="P10" s="109"/>
    </row>
    <row r="11" spans="1:16" ht="19.5" customHeight="1">
      <c r="A11" s="6">
        <v>5</v>
      </c>
      <c r="B11" s="15" t="s">
        <v>58</v>
      </c>
      <c r="C11" s="34">
        <v>1</v>
      </c>
      <c r="D11" s="34"/>
      <c r="E11" s="34"/>
      <c r="F11" s="34"/>
      <c r="G11" s="34"/>
      <c r="H11" s="34">
        <v>1</v>
      </c>
      <c r="I11" s="31"/>
      <c r="J11" s="31"/>
      <c r="K11" s="31">
        <v>1</v>
      </c>
      <c r="L11" s="10"/>
      <c r="M11" s="109"/>
      <c r="N11" s="109"/>
      <c r="O11" s="109"/>
      <c r="P11" s="109"/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</v>
      </c>
      <c r="D17" s="21">
        <f t="shared" si="0"/>
        <v>2</v>
      </c>
      <c r="E17" s="21">
        <f t="shared" si="0"/>
        <v>3</v>
      </c>
      <c r="F17" s="21">
        <f t="shared" si="0"/>
        <v>1</v>
      </c>
      <c r="G17" s="21">
        <f t="shared" si="0"/>
        <v>0</v>
      </c>
      <c r="H17" s="21">
        <f t="shared" si="0"/>
        <v>4</v>
      </c>
      <c r="I17" s="21">
        <f t="shared" si="0"/>
        <v>1</v>
      </c>
      <c r="J17" s="21">
        <f aca="true" t="shared" si="1" ref="J17:O17">SUM(J7:J16)</f>
        <v>4</v>
      </c>
      <c r="K17" s="21">
        <f t="shared" si="1"/>
        <v>1</v>
      </c>
      <c r="L17" s="21">
        <f t="shared" si="1"/>
        <v>0</v>
      </c>
      <c r="M17" s="21">
        <f t="shared" si="1"/>
        <v>0</v>
      </c>
      <c r="N17" s="21">
        <f t="shared" si="1"/>
        <v>2</v>
      </c>
      <c r="O17" s="21">
        <f t="shared" si="1"/>
        <v>2</v>
      </c>
      <c r="P17" s="21">
        <f>SUM(P7:P16)</f>
        <v>0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22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F4:F5"/>
    <mergeCell ref="G4:G5"/>
    <mergeCell ref="H4:H5"/>
    <mergeCell ref="A17:B17"/>
    <mergeCell ref="A4:A5"/>
    <mergeCell ref="B4:B5"/>
    <mergeCell ref="C4:C5"/>
    <mergeCell ref="D4:D5"/>
    <mergeCell ref="E4:E5"/>
    <mergeCell ref="O4:O5"/>
    <mergeCell ref="A20:O20"/>
    <mergeCell ref="A2:O2"/>
    <mergeCell ref="N4:N5"/>
    <mergeCell ref="A19:L19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2" width="7.7109375" style="1" customWidth="1"/>
    <col min="23" max="16384" width="9.140625" style="1" customWidth="1"/>
  </cols>
  <sheetData>
    <row r="1" ht="19.5" customHeight="1"/>
    <row r="2" spans="1:15" s="2" customFormat="1" ht="19.5" customHeight="1">
      <c r="A2" s="181" t="s">
        <v>182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84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/>
      <c r="D7" s="33"/>
      <c r="E7" s="33">
        <v>6</v>
      </c>
      <c r="F7" s="33"/>
      <c r="G7" s="33">
        <v>1</v>
      </c>
      <c r="H7" s="33">
        <v>1</v>
      </c>
      <c r="I7" s="33"/>
      <c r="J7" s="33">
        <v>1</v>
      </c>
      <c r="K7" s="30"/>
      <c r="L7" s="10"/>
      <c r="M7" s="12"/>
      <c r="N7" s="12"/>
      <c r="O7" s="12"/>
      <c r="P7" s="12">
        <v>0</v>
      </c>
    </row>
    <row r="8" spans="1:16" ht="19.5" customHeight="1">
      <c r="A8" s="6">
        <v>2</v>
      </c>
      <c r="B8" s="8" t="s">
        <v>55</v>
      </c>
      <c r="C8" s="34"/>
      <c r="D8" s="34"/>
      <c r="E8" s="34"/>
      <c r="F8" s="34"/>
      <c r="G8" s="34"/>
      <c r="H8" s="34"/>
      <c r="I8" s="34"/>
      <c r="J8" s="34"/>
      <c r="K8" s="31"/>
      <c r="L8" s="10"/>
      <c r="M8" s="14"/>
      <c r="N8" s="14"/>
      <c r="O8" s="14"/>
      <c r="P8" s="14"/>
    </row>
    <row r="9" spans="1:16" ht="19.5" customHeight="1">
      <c r="A9" s="6">
        <v>3</v>
      </c>
      <c r="B9" s="15" t="s">
        <v>56</v>
      </c>
      <c r="C9" s="34">
        <v>1</v>
      </c>
      <c r="D9" s="34"/>
      <c r="E9" s="34"/>
      <c r="F9" s="34">
        <v>1</v>
      </c>
      <c r="G9" s="34">
        <v>1</v>
      </c>
      <c r="H9" s="34"/>
      <c r="I9" s="34"/>
      <c r="J9" s="34"/>
      <c r="K9" s="31"/>
      <c r="L9" s="10"/>
      <c r="M9" s="14"/>
      <c r="N9" s="14"/>
      <c r="O9" s="14"/>
      <c r="P9" s="14"/>
    </row>
    <row r="10" spans="1:16" ht="19.5" customHeight="1">
      <c r="A10" s="6">
        <v>4</v>
      </c>
      <c r="B10" s="15" t="s">
        <v>57</v>
      </c>
      <c r="C10" s="34"/>
      <c r="D10" s="34"/>
      <c r="E10" s="34"/>
      <c r="F10" s="34"/>
      <c r="G10" s="34"/>
      <c r="H10" s="34"/>
      <c r="I10" s="34"/>
      <c r="J10" s="34"/>
      <c r="K10" s="31"/>
      <c r="L10" s="10"/>
      <c r="M10" s="14"/>
      <c r="N10" s="14"/>
      <c r="O10" s="14"/>
      <c r="P10" s="14"/>
    </row>
    <row r="11" spans="1:16" ht="19.5" customHeight="1">
      <c r="A11" s="6">
        <v>5</v>
      </c>
      <c r="B11" s="15" t="s">
        <v>58</v>
      </c>
      <c r="C11" s="34"/>
      <c r="D11" s="34"/>
      <c r="E11" s="34"/>
      <c r="F11" s="34"/>
      <c r="G11" s="34"/>
      <c r="H11" s="34">
        <v>1</v>
      </c>
      <c r="I11" s="34"/>
      <c r="J11" s="34"/>
      <c r="K11" s="31">
        <v>2</v>
      </c>
      <c r="L11" s="10"/>
      <c r="M11" s="14">
        <v>1</v>
      </c>
      <c r="N11" s="14"/>
      <c r="O11" s="14">
        <v>1</v>
      </c>
      <c r="P11" s="14"/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4"/>
      <c r="N12" s="14"/>
      <c r="O12" s="14"/>
      <c r="P12" s="14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4"/>
      <c r="N13" s="14"/>
      <c r="O13" s="14"/>
      <c r="P13" s="14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8"/>
      <c r="L14" s="18"/>
      <c r="M14" s="14"/>
      <c r="N14" s="14"/>
      <c r="O14" s="14"/>
      <c r="P14" s="14"/>
    </row>
    <row r="15" spans="1:16" ht="19.5" customHeight="1">
      <c r="A15" s="6">
        <v>9</v>
      </c>
      <c r="B15" s="1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4"/>
      <c r="N15" s="14"/>
      <c r="O15" s="14"/>
      <c r="P15" s="14"/>
    </row>
    <row r="16" spans="1:16" ht="19.5" customHeight="1">
      <c r="A16" s="6">
        <v>10</v>
      </c>
      <c r="B16" s="20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4"/>
      <c r="N16" s="14"/>
      <c r="O16" s="14"/>
      <c r="P16" s="14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</v>
      </c>
      <c r="D17" s="21">
        <f t="shared" si="0"/>
        <v>0</v>
      </c>
      <c r="E17" s="21">
        <f t="shared" si="0"/>
        <v>6</v>
      </c>
      <c r="F17" s="21">
        <f t="shared" si="0"/>
        <v>1</v>
      </c>
      <c r="G17" s="21">
        <f t="shared" si="0"/>
        <v>2</v>
      </c>
      <c r="H17" s="21">
        <f t="shared" si="0"/>
        <v>2</v>
      </c>
      <c r="I17" s="21">
        <f t="shared" si="0"/>
        <v>0</v>
      </c>
      <c r="J17" s="21">
        <f aca="true" t="shared" si="1" ref="J17:O17">SUM(J7:J16)</f>
        <v>1</v>
      </c>
      <c r="K17" s="21">
        <f t="shared" si="1"/>
        <v>2</v>
      </c>
      <c r="L17" s="21">
        <f t="shared" si="1"/>
        <v>0</v>
      </c>
      <c r="M17" s="21">
        <f t="shared" si="1"/>
        <v>1</v>
      </c>
      <c r="N17" s="21">
        <f t="shared" si="1"/>
        <v>0</v>
      </c>
      <c r="O17" s="21">
        <f t="shared" si="1"/>
        <v>1</v>
      </c>
      <c r="P17" s="21">
        <f>SUM(P7:P16)</f>
        <v>0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23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F4:F5"/>
    <mergeCell ref="G4:G5"/>
    <mergeCell ref="H4:H5"/>
    <mergeCell ref="A17:B17"/>
    <mergeCell ref="A4:A5"/>
    <mergeCell ref="B4:B5"/>
    <mergeCell ref="C4:C5"/>
    <mergeCell ref="D4:D5"/>
    <mergeCell ref="E4:E5"/>
    <mergeCell ref="O4:O5"/>
    <mergeCell ref="A2:O2"/>
    <mergeCell ref="A20:O20"/>
    <mergeCell ref="N4:N5"/>
    <mergeCell ref="A19:L19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2" width="7.7109375" style="1" customWidth="1"/>
    <col min="23" max="16384" width="9.140625" style="1" customWidth="1"/>
  </cols>
  <sheetData>
    <row r="1" ht="19.5" customHeight="1"/>
    <row r="2" spans="1:16" s="2" customFormat="1" ht="24.75" customHeight="1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85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/>
      <c r="D7" s="33"/>
      <c r="E7" s="33">
        <v>4</v>
      </c>
      <c r="F7" s="33"/>
      <c r="G7" s="33">
        <v>1</v>
      </c>
      <c r="H7" s="33">
        <v>1</v>
      </c>
      <c r="I7" s="33"/>
      <c r="J7" s="33">
        <v>1</v>
      </c>
      <c r="K7" s="30"/>
      <c r="L7" s="10"/>
      <c r="M7" s="12"/>
      <c r="N7" s="12"/>
      <c r="O7" s="12"/>
      <c r="P7" s="12">
        <v>0</v>
      </c>
    </row>
    <row r="8" spans="1:16" ht="19.5" customHeight="1">
      <c r="A8" s="6">
        <v>2</v>
      </c>
      <c r="B8" s="8" t="s">
        <v>55</v>
      </c>
      <c r="C8" s="34"/>
      <c r="D8" s="34"/>
      <c r="E8" s="34"/>
      <c r="F8" s="34"/>
      <c r="G8" s="34"/>
      <c r="H8" s="34"/>
      <c r="I8" s="34"/>
      <c r="J8" s="34"/>
      <c r="K8" s="31"/>
      <c r="L8" s="10"/>
      <c r="M8" s="14"/>
      <c r="N8" s="14"/>
      <c r="O8" s="14"/>
      <c r="P8" s="14"/>
    </row>
    <row r="9" spans="1:16" ht="19.5" customHeight="1">
      <c r="A9" s="6">
        <v>3</v>
      </c>
      <c r="B9" s="15" t="s">
        <v>56</v>
      </c>
      <c r="C9" s="34">
        <v>1</v>
      </c>
      <c r="D9" s="34">
        <v>0</v>
      </c>
      <c r="E9" s="34"/>
      <c r="F9" s="34">
        <v>1</v>
      </c>
      <c r="G9" s="34">
        <v>1</v>
      </c>
      <c r="H9" s="34"/>
      <c r="I9" s="34"/>
      <c r="J9" s="34"/>
      <c r="K9" s="31"/>
      <c r="L9" s="10"/>
      <c r="M9" s="14"/>
      <c r="N9" s="14"/>
      <c r="O9" s="14"/>
      <c r="P9" s="14"/>
    </row>
    <row r="10" spans="1:16" ht="19.5" customHeight="1">
      <c r="A10" s="6">
        <v>4</v>
      </c>
      <c r="B10" s="15" t="s">
        <v>57</v>
      </c>
      <c r="C10" s="34"/>
      <c r="D10" s="34"/>
      <c r="E10" s="34"/>
      <c r="F10" s="34"/>
      <c r="G10" s="34"/>
      <c r="H10" s="34"/>
      <c r="I10" s="34"/>
      <c r="J10" s="34"/>
      <c r="K10" s="31"/>
      <c r="L10" s="10"/>
      <c r="M10" s="14"/>
      <c r="N10" s="14"/>
      <c r="O10" s="14"/>
      <c r="P10" s="14"/>
    </row>
    <row r="11" spans="1:16" ht="19.5" customHeight="1">
      <c r="A11" s="6">
        <v>5</v>
      </c>
      <c r="B11" s="15" t="s">
        <v>58</v>
      </c>
      <c r="C11" s="34"/>
      <c r="D11" s="34"/>
      <c r="E11" s="34"/>
      <c r="F11" s="34"/>
      <c r="G11" s="34"/>
      <c r="H11" s="34">
        <v>1</v>
      </c>
      <c r="I11" s="34"/>
      <c r="J11" s="34"/>
      <c r="K11" s="31">
        <v>2</v>
      </c>
      <c r="L11" s="10"/>
      <c r="M11" s="14">
        <v>1</v>
      </c>
      <c r="N11" s="14"/>
      <c r="O11" s="14">
        <v>1</v>
      </c>
      <c r="P11" s="14"/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4"/>
      <c r="N12" s="14"/>
      <c r="O12" s="14"/>
      <c r="P12" s="14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4"/>
      <c r="N13" s="14"/>
      <c r="O13" s="14"/>
      <c r="P13" s="14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8"/>
      <c r="L14" s="18"/>
      <c r="M14" s="14"/>
      <c r="N14" s="14"/>
      <c r="O14" s="14"/>
      <c r="P14" s="14"/>
    </row>
    <row r="15" spans="1:16" ht="19.5" customHeight="1">
      <c r="A15" s="6">
        <v>9</v>
      </c>
      <c r="B15" s="1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4"/>
      <c r="N15" s="14"/>
      <c r="O15" s="14"/>
      <c r="P15" s="14"/>
    </row>
    <row r="16" spans="1:16" ht="19.5" customHeight="1">
      <c r="A16" s="6">
        <v>10</v>
      </c>
      <c r="B16" s="20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4"/>
      <c r="N16" s="14"/>
      <c r="O16" s="14"/>
      <c r="P16" s="14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</v>
      </c>
      <c r="D17" s="21">
        <f t="shared" si="0"/>
        <v>0</v>
      </c>
      <c r="E17" s="21">
        <f t="shared" si="0"/>
        <v>4</v>
      </c>
      <c r="F17" s="21">
        <f t="shared" si="0"/>
        <v>1</v>
      </c>
      <c r="G17" s="21">
        <f t="shared" si="0"/>
        <v>2</v>
      </c>
      <c r="H17" s="21">
        <f t="shared" si="0"/>
        <v>2</v>
      </c>
      <c r="I17" s="21">
        <f t="shared" si="0"/>
        <v>0</v>
      </c>
      <c r="J17" s="21">
        <f aca="true" t="shared" si="1" ref="J17:O17">SUM(J7:J16)</f>
        <v>1</v>
      </c>
      <c r="K17" s="21">
        <f t="shared" si="1"/>
        <v>2</v>
      </c>
      <c r="L17" s="21">
        <f t="shared" si="1"/>
        <v>0</v>
      </c>
      <c r="M17" s="21">
        <f t="shared" si="1"/>
        <v>1</v>
      </c>
      <c r="N17" s="21">
        <f t="shared" si="1"/>
        <v>0</v>
      </c>
      <c r="O17" s="21">
        <f t="shared" si="1"/>
        <v>1</v>
      </c>
      <c r="P17" s="21">
        <f>SUM(P7:P16)</f>
        <v>0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24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P2"/>
    <mergeCell ref="P4:P5"/>
    <mergeCell ref="F4:F5"/>
    <mergeCell ref="G4:G5"/>
    <mergeCell ref="H4:H5"/>
    <mergeCell ref="A17:B17"/>
    <mergeCell ref="A4:A5"/>
    <mergeCell ref="B4:B5"/>
    <mergeCell ref="C4:C5"/>
    <mergeCell ref="D4:D5"/>
    <mergeCell ref="E4:E5"/>
    <mergeCell ref="O4:O5"/>
    <mergeCell ref="A20:O20"/>
    <mergeCell ref="N4:N5"/>
    <mergeCell ref="A19:L19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21" s="2" customFormat="1" ht="19.5" customHeight="1">
      <c r="A2" s="149" t="s">
        <v>184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27"/>
      <c r="Q2" s="27"/>
      <c r="R2" s="27"/>
      <c r="S2" s="27"/>
      <c r="T2" s="27"/>
      <c r="U2" s="27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82"/>
      <c r="M3" s="182"/>
      <c r="N3" s="103"/>
      <c r="O3" s="103"/>
      <c r="P3" s="103" t="s">
        <v>86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37">
        <v>1</v>
      </c>
      <c r="H7" s="37">
        <v>1</v>
      </c>
      <c r="I7" s="39"/>
      <c r="J7" s="55">
        <v>1</v>
      </c>
      <c r="K7" s="55"/>
      <c r="L7" s="10"/>
      <c r="M7" s="12"/>
      <c r="N7" s="12"/>
      <c r="O7" s="12"/>
      <c r="P7" s="12">
        <v>0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34"/>
      <c r="H8" s="34"/>
      <c r="I8" s="31"/>
      <c r="J8" s="36"/>
      <c r="K8" s="36"/>
      <c r="L8" s="10"/>
      <c r="M8" s="109"/>
      <c r="N8" s="109"/>
      <c r="O8" s="109"/>
      <c r="P8" s="109"/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34">
        <v>1</v>
      </c>
      <c r="H9" s="34"/>
      <c r="I9" s="31"/>
      <c r="J9" s="36"/>
      <c r="K9" s="36"/>
      <c r="L9" s="10"/>
      <c r="M9" s="109"/>
      <c r="N9" s="109"/>
      <c r="O9" s="109"/>
      <c r="P9" s="109"/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34"/>
      <c r="H10" s="34"/>
      <c r="I10" s="31"/>
      <c r="J10" s="36"/>
      <c r="K10" s="36"/>
      <c r="L10" s="10"/>
      <c r="M10" s="109"/>
      <c r="N10" s="109"/>
      <c r="O10" s="109"/>
      <c r="P10" s="109"/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38"/>
      <c r="H11" s="38">
        <v>1</v>
      </c>
      <c r="I11" s="40"/>
      <c r="J11" s="56"/>
      <c r="K11" s="56">
        <v>2</v>
      </c>
      <c r="L11" s="10"/>
      <c r="M11" s="109">
        <v>1</v>
      </c>
      <c r="N11" s="109"/>
      <c r="O11" s="109"/>
      <c r="P11" s="109"/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2</v>
      </c>
      <c r="H17" s="21">
        <f t="shared" si="0"/>
        <v>2</v>
      </c>
      <c r="I17" s="21">
        <f t="shared" si="0"/>
        <v>0</v>
      </c>
      <c r="J17" s="21">
        <f aca="true" t="shared" si="1" ref="J17:O17">SUM(J7:J16)</f>
        <v>1</v>
      </c>
      <c r="K17" s="21">
        <f t="shared" si="1"/>
        <v>2</v>
      </c>
      <c r="L17" s="21">
        <f t="shared" si="1"/>
        <v>0</v>
      </c>
      <c r="M17" s="21">
        <f t="shared" si="1"/>
        <v>1</v>
      </c>
      <c r="N17" s="21">
        <f t="shared" si="1"/>
        <v>0</v>
      </c>
      <c r="O17" s="21">
        <f t="shared" si="1"/>
        <v>0</v>
      </c>
      <c r="P17" s="21">
        <f>SUM(P7:P16)</f>
        <v>0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6" ht="19.5" customHeight="1">
      <c r="A19" s="61" t="s">
        <v>73</v>
      </c>
      <c r="B19" s="63" t="s">
        <v>74</v>
      </c>
      <c r="C19" s="64"/>
      <c r="D19" s="63"/>
      <c r="E19" s="64"/>
      <c r="F19" s="63"/>
      <c r="G19" s="64"/>
      <c r="H19" s="63"/>
      <c r="I19" s="64"/>
      <c r="J19" s="63"/>
      <c r="K19" s="64"/>
      <c r="L19" s="63"/>
      <c r="M19" s="22"/>
      <c r="N19" s="22"/>
      <c r="O19" s="22"/>
      <c r="P19" s="22"/>
    </row>
    <row r="20" spans="1:15" ht="19.5" customHeight="1">
      <c r="A20" s="152" t="s">
        <v>25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O4:O5"/>
    <mergeCell ref="A2:O2"/>
    <mergeCell ref="A20:O20"/>
    <mergeCell ref="L3:M3"/>
    <mergeCell ref="A4:A5"/>
    <mergeCell ref="B4:B5"/>
    <mergeCell ref="C4:C5"/>
    <mergeCell ref="D4:D5"/>
    <mergeCell ref="E4:E5"/>
    <mergeCell ref="F4:F5"/>
    <mergeCell ref="A17:B17"/>
    <mergeCell ref="G4:G5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19.5" customHeight="1">
      <c r="A2" s="149" t="s">
        <v>208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87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>
        <v>497</v>
      </c>
      <c r="D7" s="33">
        <v>425</v>
      </c>
      <c r="E7" s="33">
        <v>425</v>
      </c>
      <c r="F7" s="33">
        <v>398</v>
      </c>
      <c r="G7" s="10"/>
      <c r="H7" s="10"/>
      <c r="I7" s="11"/>
      <c r="J7" s="11"/>
      <c r="K7" s="11"/>
      <c r="L7" s="10"/>
      <c r="M7" s="12"/>
      <c r="N7" s="12"/>
      <c r="O7" s="12"/>
      <c r="P7" s="12"/>
    </row>
    <row r="8" spans="1:16" ht="19.5" customHeight="1">
      <c r="A8" s="6">
        <v>2</v>
      </c>
      <c r="B8" s="8" t="s">
        <v>55</v>
      </c>
      <c r="C8" s="34"/>
      <c r="D8" s="34"/>
      <c r="E8" s="34">
        <v>50</v>
      </c>
      <c r="F8" s="34">
        <v>50</v>
      </c>
      <c r="G8" s="10"/>
      <c r="H8" s="10"/>
      <c r="I8" s="13"/>
      <c r="J8" s="13"/>
      <c r="K8" s="13"/>
      <c r="L8" s="10"/>
      <c r="M8" s="109"/>
      <c r="N8" s="109"/>
      <c r="O8" s="109"/>
      <c r="P8" s="109"/>
    </row>
    <row r="9" spans="1:16" ht="19.5" customHeight="1">
      <c r="A9" s="6">
        <v>3</v>
      </c>
      <c r="B9" s="15" t="s">
        <v>56</v>
      </c>
      <c r="C9" s="34">
        <v>88</v>
      </c>
      <c r="D9" s="34">
        <v>88</v>
      </c>
      <c r="E9" s="34">
        <v>88</v>
      </c>
      <c r="F9" s="34">
        <v>88</v>
      </c>
      <c r="G9" s="10"/>
      <c r="H9" s="10"/>
      <c r="I9" s="13"/>
      <c r="J9" s="13"/>
      <c r="K9" s="13"/>
      <c r="L9" s="10"/>
      <c r="M9" s="109"/>
      <c r="N9" s="109"/>
      <c r="O9" s="109"/>
      <c r="P9" s="109"/>
    </row>
    <row r="10" spans="1:16" ht="19.5" customHeight="1">
      <c r="A10" s="6">
        <v>4</v>
      </c>
      <c r="B10" s="15" t="s">
        <v>57</v>
      </c>
      <c r="C10" s="34">
        <v>65</v>
      </c>
      <c r="D10" s="34">
        <v>65</v>
      </c>
      <c r="E10" s="34">
        <v>65</v>
      </c>
      <c r="F10" s="34">
        <v>65</v>
      </c>
      <c r="G10" s="10"/>
      <c r="H10" s="10"/>
      <c r="I10" s="13"/>
      <c r="J10" s="13"/>
      <c r="K10" s="13"/>
      <c r="L10" s="10"/>
      <c r="M10" s="109"/>
      <c r="N10" s="109"/>
      <c r="O10" s="109"/>
      <c r="P10" s="109"/>
    </row>
    <row r="11" spans="1:16" ht="19.5" customHeight="1">
      <c r="A11" s="6">
        <v>5</v>
      </c>
      <c r="B11" s="15" t="s">
        <v>58</v>
      </c>
      <c r="C11" s="34">
        <v>330</v>
      </c>
      <c r="D11" s="34">
        <v>330</v>
      </c>
      <c r="E11" s="34">
        <v>330</v>
      </c>
      <c r="F11" s="34">
        <v>330</v>
      </c>
      <c r="G11" s="10"/>
      <c r="H11" s="10"/>
      <c r="I11" s="13"/>
      <c r="J11" s="13"/>
      <c r="K11" s="13"/>
      <c r="L11" s="10"/>
      <c r="M11" s="109"/>
      <c r="N11" s="109"/>
      <c r="O11" s="109"/>
      <c r="P11" s="109"/>
    </row>
    <row r="12" spans="1:16" ht="24.75" customHeight="1">
      <c r="A12" s="6">
        <v>6</v>
      </c>
      <c r="B12" s="8" t="s">
        <v>59</v>
      </c>
      <c r="C12" s="34">
        <v>26</v>
      </c>
      <c r="D12" s="34">
        <v>38</v>
      </c>
      <c r="E12" s="34">
        <v>38</v>
      </c>
      <c r="F12" s="34">
        <v>38</v>
      </c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1006</v>
      </c>
      <c r="D17" s="21">
        <f t="shared" si="0"/>
        <v>946</v>
      </c>
      <c r="E17" s="21">
        <f t="shared" si="0"/>
        <v>996</v>
      </c>
      <c r="F17" s="21">
        <f t="shared" si="0"/>
        <v>969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aca="true" t="shared" si="1" ref="J17:O17">SUM(J7:J16)</f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SUM(P7:P16)</f>
        <v>0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188" customFormat="1" ht="19.5" customHeight="1">
      <c r="A19" s="189" t="s">
        <v>73</v>
      </c>
      <c r="B19" s="190" t="s">
        <v>3</v>
      </c>
      <c r="C19" s="189"/>
      <c r="D19" s="190"/>
      <c r="E19" s="189"/>
      <c r="F19" s="190"/>
      <c r="G19" s="189"/>
      <c r="H19" s="190"/>
      <c r="I19" s="189"/>
      <c r="J19" s="190"/>
      <c r="K19" s="189"/>
      <c r="L19" s="190"/>
      <c r="M19" s="191"/>
    </row>
    <row r="20" spans="1:15" ht="19.5" customHeight="1">
      <c r="A20" s="152" t="s">
        <v>26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4" width="7.7109375" style="1" customWidth="1"/>
    <col min="25" max="16384" width="9.140625" style="1" customWidth="1"/>
  </cols>
  <sheetData>
    <row r="1" ht="19.5" customHeight="1"/>
    <row r="2" spans="1:16" s="2" customFormat="1" ht="19.5" customHeight="1">
      <c r="A2" s="149" t="s">
        <v>209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88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>
        <v>182</v>
      </c>
      <c r="D7" s="33">
        <v>112</v>
      </c>
      <c r="E7" s="34">
        <v>111</v>
      </c>
      <c r="F7" s="34">
        <v>121</v>
      </c>
      <c r="G7" s="58">
        <v>143</v>
      </c>
      <c r="H7" s="34">
        <v>143</v>
      </c>
      <c r="I7" s="34">
        <v>142</v>
      </c>
      <c r="J7" s="34">
        <v>143</v>
      </c>
      <c r="K7" s="33">
        <v>134</v>
      </c>
      <c r="L7" s="10">
        <v>132</v>
      </c>
      <c r="M7" s="12">
        <v>136</v>
      </c>
      <c r="N7" s="12">
        <v>209</v>
      </c>
      <c r="O7" s="12">
        <v>171</v>
      </c>
      <c r="P7" s="12">
        <v>171</v>
      </c>
    </row>
    <row r="8" spans="1:16" ht="19.5" customHeight="1">
      <c r="A8" s="6">
        <v>2</v>
      </c>
      <c r="B8" s="8" t="s">
        <v>55</v>
      </c>
      <c r="C8" s="34"/>
      <c r="D8" s="34"/>
      <c r="E8" s="34">
        <v>33</v>
      </c>
      <c r="F8" s="34">
        <v>50</v>
      </c>
      <c r="G8" s="58">
        <v>21</v>
      </c>
      <c r="H8" s="34">
        <v>45</v>
      </c>
      <c r="I8" s="34">
        <v>51</v>
      </c>
      <c r="J8" s="34">
        <v>50</v>
      </c>
      <c r="K8" s="34">
        <v>49</v>
      </c>
      <c r="L8" s="10">
        <v>48</v>
      </c>
      <c r="M8" s="109">
        <v>20</v>
      </c>
      <c r="N8" s="109">
        <v>31</v>
      </c>
      <c r="O8" s="109">
        <v>39</v>
      </c>
      <c r="P8" s="109">
        <v>39</v>
      </c>
    </row>
    <row r="9" spans="1:16" ht="19.5" customHeight="1">
      <c r="A9" s="6">
        <v>3</v>
      </c>
      <c r="B9" s="15" t="s">
        <v>56</v>
      </c>
      <c r="C9" s="34">
        <v>62</v>
      </c>
      <c r="D9" s="34">
        <v>54</v>
      </c>
      <c r="E9" s="34">
        <v>55.7</v>
      </c>
      <c r="F9" s="34">
        <v>56</v>
      </c>
      <c r="G9" s="58">
        <v>38.8</v>
      </c>
      <c r="H9" s="34">
        <v>39.7</v>
      </c>
      <c r="I9" s="34">
        <v>39.6</v>
      </c>
      <c r="J9" s="34">
        <v>38</v>
      </c>
      <c r="K9" s="34">
        <v>38</v>
      </c>
      <c r="L9" s="10">
        <v>39</v>
      </c>
      <c r="M9" s="109">
        <v>39</v>
      </c>
      <c r="N9" s="109">
        <v>41</v>
      </c>
      <c r="O9" s="109">
        <v>41</v>
      </c>
      <c r="P9" s="109">
        <v>42</v>
      </c>
    </row>
    <row r="10" spans="1:16" ht="19.5" customHeight="1">
      <c r="A10" s="6">
        <v>4</v>
      </c>
      <c r="B10" s="15" t="s">
        <v>57</v>
      </c>
      <c r="C10" s="34">
        <v>34</v>
      </c>
      <c r="D10" s="34">
        <v>35.8</v>
      </c>
      <c r="E10" s="34">
        <v>35.4</v>
      </c>
      <c r="F10" s="34">
        <v>37.5</v>
      </c>
      <c r="G10" s="58">
        <v>32</v>
      </c>
      <c r="H10" s="34">
        <v>36</v>
      </c>
      <c r="I10" s="34">
        <v>27</v>
      </c>
      <c r="J10" s="34">
        <v>28</v>
      </c>
      <c r="K10" s="34">
        <v>27</v>
      </c>
      <c r="L10" s="10">
        <v>27</v>
      </c>
      <c r="M10" s="109">
        <v>27</v>
      </c>
      <c r="N10" s="109">
        <v>27</v>
      </c>
      <c r="O10" s="109">
        <v>28</v>
      </c>
      <c r="P10" s="109">
        <v>18</v>
      </c>
    </row>
    <row r="11" spans="1:16" ht="19.5" customHeight="1">
      <c r="A11" s="6">
        <v>5</v>
      </c>
      <c r="B11" s="15" t="s">
        <v>58</v>
      </c>
      <c r="C11" s="34">
        <v>95</v>
      </c>
      <c r="D11" s="34">
        <v>100</v>
      </c>
      <c r="E11" s="34">
        <v>118</v>
      </c>
      <c r="F11" s="34">
        <v>143</v>
      </c>
      <c r="G11" s="58">
        <v>175</v>
      </c>
      <c r="H11" s="34">
        <v>176</v>
      </c>
      <c r="I11" s="34">
        <v>179</v>
      </c>
      <c r="J11" s="34">
        <v>181</v>
      </c>
      <c r="K11" s="34">
        <v>188</v>
      </c>
      <c r="L11" s="10">
        <v>188</v>
      </c>
      <c r="M11" s="109">
        <v>187</v>
      </c>
      <c r="N11" s="109">
        <v>200</v>
      </c>
      <c r="O11" s="109">
        <v>233</v>
      </c>
      <c r="P11" s="109">
        <v>227</v>
      </c>
    </row>
    <row r="12" spans="1:16" ht="24.75" customHeight="1">
      <c r="A12" s="6">
        <v>6</v>
      </c>
      <c r="B12" s="8" t="s">
        <v>59</v>
      </c>
      <c r="C12" s="34">
        <v>29</v>
      </c>
      <c r="D12" s="34">
        <v>8</v>
      </c>
      <c r="E12" s="34">
        <v>12</v>
      </c>
      <c r="F12" s="34">
        <v>9</v>
      </c>
      <c r="G12" s="58">
        <v>9</v>
      </c>
      <c r="H12" s="34">
        <v>10</v>
      </c>
      <c r="I12" s="58">
        <v>10</v>
      </c>
      <c r="J12" s="58">
        <v>10</v>
      </c>
      <c r="K12" s="58">
        <v>10</v>
      </c>
      <c r="L12" s="10">
        <v>10</v>
      </c>
      <c r="M12" s="109">
        <v>10</v>
      </c>
      <c r="N12" s="109">
        <v>10</v>
      </c>
      <c r="O12" s="109">
        <v>10</v>
      </c>
      <c r="P12" s="109">
        <v>10</v>
      </c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402</v>
      </c>
      <c r="D17" s="21">
        <f t="shared" si="0"/>
        <v>309.8</v>
      </c>
      <c r="E17" s="21">
        <f t="shared" si="0"/>
        <v>365.1</v>
      </c>
      <c r="F17" s="21">
        <f t="shared" si="0"/>
        <v>416.5</v>
      </c>
      <c r="G17" s="21">
        <f t="shared" si="0"/>
        <v>418.8</v>
      </c>
      <c r="H17" s="21">
        <f t="shared" si="0"/>
        <v>449.7</v>
      </c>
      <c r="I17" s="21">
        <f t="shared" si="0"/>
        <v>448.6</v>
      </c>
      <c r="J17" s="21">
        <f aca="true" t="shared" si="1" ref="J17:O17">SUM(J7:J16)</f>
        <v>450</v>
      </c>
      <c r="K17" s="21">
        <f t="shared" si="1"/>
        <v>446</v>
      </c>
      <c r="L17" s="21">
        <f t="shared" si="1"/>
        <v>444</v>
      </c>
      <c r="M17" s="21">
        <f t="shared" si="1"/>
        <v>419</v>
      </c>
      <c r="N17" s="21">
        <f t="shared" si="1"/>
        <v>518</v>
      </c>
      <c r="O17" s="21">
        <f t="shared" si="1"/>
        <v>522</v>
      </c>
      <c r="P17" s="21">
        <f>SUM(P7:P16)</f>
        <v>507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27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P2"/>
    <mergeCell ref="P4:P5"/>
    <mergeCell ref="O4:O5"/>
    <mergeCell ref="A20:O20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15" s="2" customFormat="1" ht="19.5" customHeight="1">
      <c r="A2" s="149" t="s">
        <v>185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89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52">
        <v>51967</v>
      </c>
      <c r="D7" s="52">
        <v>105226</v>
      </c>
      <c r="E7" s="53">
        <v>99122</v>
      </c>
      <c r="F7" s="53">
        <v>99807</v>
      </c>
      <c r="G7" s="10">
        <v>48569</v>
      </c>
      <c r="H7" s="53">
        <v>94837</v>
      </c>
      <c r="I7" s="53">
        <v>93923</v>
      </c>
      <c r="J7" s="52">
        <v>91447</v>
      </c>
      <c r="K7" s="52">
        <v>90837</v>
      </c>
      <c r="L7" s="10">
        <v>91238</v>
      </c>
      <c r="M7" s="12">
        <v>79393</v>
      </c>
      <c r="N7" s="12">
        <v>71748</v>
      </c>
      <c r="O7" s="12">
        <v>71788</v>
      </c>
      <c r="P7" s="132">
        <v>53126</v>
      </c>
    </row>
    <row r="8" spans="1:16" ht="19.5" customHeight="1">
      <c r="A8" s="6">
        <v>2</v>
      </c>
      <c r="B8" s="8" t="s">
        <v>55</v>
      </c>
      <c r="C8" s="53"/>
      <c r="D8" s="59"/>
      <c r="E8" s="53">
        <v>11664</v>
      </c>
      <c r="F8" s="53">
        <v>15109</v>
      </c>
      <c r="G8" s="10">
        <v>7779</v>
      </c>
      <c r="H8" s="53">
        <v>14802</v>
      </c>
      <c r="I8" s="53">
        <v>14376</v>
      </c>
      <c r="J8" s="53">
        <v>14147</v>
      </c>
      <c r="K8" s="53">
        <v>14761</v>
      </c>
      <c r="L8" s="10">
        <v>13708</v>
      </c>
      <c r="M8" s="109">
        <v>14812</v>
      </c>
      <c r="N8" s="109">
        <v>13774</v>
      </c>
      <c r="O8" s="109">
        <v>13427</v>
      </c>
      <c r="P8" s="133">
        <v>8935</v>
      </c>
    </row>
    <row r="9" spans="1:16" ht="19.5" customHeight="1">
      <c r="A9" s="6">
        <v>3</v>
      </c>
      <c r="B9" s="15" t="s">
        <v>56</v>
      </c>
      <c r="C9" s="53">
        <v>9897</v>
      </c>
      <c r="D9" s="53">
        <v>20483</v>
      </c>
      <c r="E9" s="53">
        <v>19250</v>
      </c>
      <c r="F9" s="53">
        <v>19247</v>
      </c>
      <c r="G9" s="10">
        <v>9646</v>
      </c>
      <c r="H9" s="53">
        <v>18964</v>
      </c>
      <c r="I9" s="53">
        <v>16547</v>
      </c>
      <c r="J9" s="53">
        <v>17246</v>
      </c>
      <c r="K9" s="53">
        <v>16820</v>
      </c>
      <c r="L9" s="10">
        <v>17257</v>
      </c>
      <c r="M9" s="109">
        <v>16328</v>
      </c>
      <c r="N9" s="109">
        <v>16103</v>
      </c>
      <c r="O9" s="109">
        <v>15643</v>
      </c>
      <c r="P9" s="133">
        <v>5622</v>
      </c>
    </row>
    <row r="10" spans="1:16" ht="19.5" customHeight="1">
      <c r="A10" s="6">
        <v>4</v>
      </c>
      <c r="B10" s="15" t="s">
        <v>57</v>
      </c>
      <c r="C10" s="53">
        <v>5867</v>
      </c>
      <c r="D10" s="53">
        <v>12347</v>
      </c>
      <c r="E10" s="53">
        <v>13122</v>
      </c>
      <c r="F10" s="53">
        <v>12344</v>
      </c>
      <c r="G10" s="10">
        <v>4986</v>
      </c>
      <c r="H10" s="53">
        <v>13058</v>
      </c>
      <c r="I10" s="53">
        <v>12643</v>
      </c>
      <c r="J10" s="53">
        <v>11500</v>
      </c>
      <c r="K10" s="53">
        <v>12061</v>
      </c>
      <c r="L10" s="10">
        <v>12391</v>
      </c>
      <c r="M10" s="109">
        <v>11187</v>
      </c>
      <c r="N10" s="109">
        <v>11693</v>
      </c>
      <c r="O10" s="109">
        <v>12484</v>
      </c>
      <c r="P10" s="133">
        <v>3448</v>
      </c>
    </row>
    <row r="11" spans="1:16" ht="19.5" customHeight="1">
      <c r="A11" s="6">
        <v>5</v>
      </c>
      <c r="B11" s="15" t="s">
        <v>58</v>
      </c>
      <c r="C11" s="53">
        <v>45652</v>
      </c>
      <c r="D11" s="53">
        <v>91983</v>
      </c>
      <c r="E11" s="53">
        <v>90611</v>
      </c>
      <c r="F11" s="53">
        <v>77070</v>
      </c>
      <c r="G11" s="10">
        <v>39235</v>
      </c>
      <c r="H11" s="53">
        <v>77456</v>
      </c>
      <c r="I11" s="53">
        <v>78922</v>
      </c>
      <c r="J11" s="53">
        <v>69961</v>
      </c>
      <c r="K11" s="53">
        <v>69383</v>
      </c>
      <c r="L11" s="10">
        <v>73037</v>
      </c>
      <c r="M11" s="109">
        <v>72418</v>
      </c>
      <c r="N11" s="109">
        <v>75028</v>
      </c>
      <c r="O11" s="109">
        <v>73008</v>
      </c>
      <c r="P11" s="133">
        <v>60966</v>
      </c>
    </row>
    <row r="12" spans="1:16" ht="24.75" customHeight="1">
      <c r="A12" s="6">
        <v>6</v>
      </c>
      <c r="B12" s="8" t="s">
        <v>59</v>
      </c>
      <c r="C12" s="53">
        <v>1612</v>
      </c>
      <c r="D12" s="53">
        <v>8804</v>
      </c>
      <c r="E12" s="53">
        <v>7355</v>
      </c>
      <c r="F12" s="53">
        <v>8143</v>
      </c>
      <c r="G12" s="10">
        <v>4047</v>
      </c>
      <c r="H12" s="53">
        <v>5951</v>
      </c>
      <c r="I12" s="10">
        <v>7284</v>
      </c>
      <c r="J12" s="10">
        <v>6925</v>
      </c>
      <c r="K12" s="10">
        <v>6843</v>
      </c>
      <c r="L12" s="10">
        <v>4335</v>
      </c>
      <c r="M12" s="109">
        <v>5580</v>
      </c>
      <c r="N12" s="109">
        <v>5772</v>
      </c>
      <c r="O12" s="109">
        <v>4703</v>
      </c>
      <c r="P12" s="133">
        <v>1259</v>
      </c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114995</v>
      </c>
      <c r="D17" s="21">
        <f t="shared" si="0"/>
        <v>238843</v>
      </c>
      <c r="E17" s="21">
        <f t="shared" si="0"/>
        <v>241124</v>
      </c>
      <c r="F17" s="21">
        <f t="shared" si="0"/>
        <v>231720</v>
      </c>
      <c r="G17" s="21">
        <f t="shared" si="0"/>
        <v>114262</v>
      </c>
      <c r="H17" s="21">
        <f t="shared" si="0"/>
        <v>225068</v>
      </c>
      <c r="I17" s="21">
        <f t="shared" si="0"/>
        <v>223695</v>
      </c>
      <c r="J17" s="21">
        <f aca="true" t="shared" si="1" ref="J17:O17">SUM(J7:J16)</f>
        <v>211226</v>
      </c>
      <c r="K17" s="21">
        <f t="shared" si="1"/>
        <v>210705</v>
      </c>
      <c r="L17" s="21">
        <f t="shared" si="1"/>
        <v>211966</v>
      </c>
      <c r="M17" s="21">
        <f t="shared" si="1"/>
        <v>199718</v>
      </c>
      <c r="N17" s="21">
        <f t="shared" si="1"/>
        <v>194118</v>
      </c>
      <c r="O17" s="21">
        <f t="shared" si="1"/>
        <v>191053</v>
      </c>
      <c r="P17" s="21">
        <f>SUM(P7:P16)</f>
        <v>133356</v>
      </c>
    </row>
    <row r="18" spans="1:13" ht="19.5" customHeight="1">
      <c r="A18" s="48" t="s">
        <v>73</v>
      </c>
      <c r="B18" s="50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28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O4:O5"/>
    <mergeCell ref="A20:O20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19.5" customHeight="1">
      <c r="A2" s="149" t="s">
        <v>210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90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3">
        <v>5</v>
      </c>
      <c r="D7" s="33">
        <v>10</v>
      </c>
      <c r="E7" s="33">
        <v>4</v>
      </c>
      <c r="F7" s="33">
        <v>0</v>
      </c>
      <c r="G7" s="10"/>
      <c r="H7" s="10"/>
      <c r="I7" s="11"/>
      <c r="J7" s="11"/>
      <c r="K7" s="11"/>
      <c r="L7" s="10"/>
      <c r="M7" s="12"/>
      <c r="N7" s="12"/>
      <c r="O7" s="12"/>
      <c r="P7" s="12"/>
    </row>
    <row r="8" spans="1:16" ht="19.5" customHeight="1">
      <c r="A8" s="6">
        <v>2</v>
      </c>
      <c r="B8" s="8" t="s">
        <v>55</v>
      </c>
      <c r="C8" s="34"/>
      <c r="D8" s="34"/>
      <c r="E8" s="34">
        <v>7</v>
      </c>
      <c r="F8" s="34">
        <v>5</v>
      </c>
      <c r="G8" s="10"/>
      <c r="H8" s="10"/>
      <c r="I8" s="13"/>
      <c r="J8" s="13"/>
      <c r="K8" s="13"/>
      <c r="L8" s="10"/>
      <c r="M8" s="109"/>
      <c r="N8" s="109"/>
      <c r="O8" s="109"/>
      <c r="P8" s="109"/>
    </row>
    <row r="9" spans="1:16" ht="19.5" customHeight="1">
      <c r="A9" s="6">
        <v>3</v>
      </c>
      <c r="B9" s="15" t="s">
        <v>56</v>
      </c>
      <c r="C9" s="34"/>
      <c r="D9" s="34"/>
      <c r="E9" s="34"/>
      <c r="F9" s="34"/>
      <c r="G9" s="10"/>
      <c r="H9" s="10"/>
      <c r="I9" s="13"/>
      <c r="J9" s="13"/>
      <c r="K9" s="13"/>
      <c r="L9" s="10"/>
      <c r="M9" s="109"/>
      <c r="N9" s="109"/>
      <c r="O9" s="109"/>
      <c r="P9" s="109"/>
    </row>
    <row r="10" spans="1:16" ht="19.5" customHeight="1">
      <c r="A10" s="6">
        <v>4</v>
      </c>
      <c r="B10" s="15" t="s">
        <v>57</v>
      </c>
      <c r="C10" s="34">
        <v>3</v>
      </c>
      <c r="D10" s="34"/>
      <c r="E10" s="34"/>
      <c r="F10" s="34">
        <v>2</v>
      </c>
      <c r="G10" s="10"/>
      <c r="H10" s="10"/>
      <c r="I10" s="13"/>
      <c r="J10" s="13"/>
      <c r="K10" s="13"/>
      <c r="L10" s="10"/>
      <c r="M10" s="109"/>
      <c r="N10" s="109"/>
      <c r="O10" s="109"/>
      <c r="P10" s="109"/>
    </row>
    <row r="11" spans="1:16" ht="19.5" customHeight="1">
      <c r="A11" s="6">
        <v>5</v>
      </c>
      <c r="B11" s="15" t="s">
        <v>58</v>
      </c>
      <c r="C11" s="34">
        <v>2</v>
      </c>
      <c r="D11" s="34"/>
      <c r="E11" s="34"/>
      <c r="F11" s="34"/>
      <c r="G11" s="10"/>
      <c r="H11" s="10"/>
      <c r="I11" s="13"/>
      <c r="J11" s="13"/>
      <c r="K11" s="13"/>
      <c r="L11" s="10"/>
      <c r="M11" s="109"/>
      <c r="N11" s="109"/>
      <c r="O11" s="109"/>
      <c r="P11" s="109"/>
    </row>
    <row r="12" spans="1:16" ht="24.75" customHeight="1">
      <c r="A12" s="6">
        <v>6</v>
      </c>
      <c r="B12" s="8" t="s">
        <v>59</v>
      </c>
      <c r="C12" s="34"/>
      <c r="D12" s="34"/>
      <c r="E12" s="34"/>
      <c r="F12" s="34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10</v>
      </c>
      <c r="D17" s="21">
        <f t="shared" si="0"/>
        <v>10</v>
      </c>
      <c r="E17" s="21">
        <f t="shared" si="0"/>
        <v>11</v>
      </c>
      <c r="F17" s="21">
        <f t="shared" si="0"/>
        <v>7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aca="true" t="shared" si="1" ref="J17:O17">SUM(J7:J16)</f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SUM(P7:P16)</f>
        <v>0</v>
      </c>
    </row>
    <row r="18" spans="1:13" ht="19.5" customHeight="1">
      <c r="A18" s="48" t="s">
        <v>73</v>
      </c>
      <c r="B18" s="50" t="s">
        <v>0</v>
      </c>
      <c r="C18" s="48"/>
      <c r="D18" s="50"/>
      <c r="E18" s="48"/>
      <c r="F18" s="50"/>
      <c r="G18" s="48"/>
      <c r="H18" s="50"/>
      <c r="I18" s="48"/>
      <c r="J18" s="50"/>
      <c r="K18" s="48"/>
      <c r="L18" s="50"/>
      <c r="M18" s="23"/>
    </row>
    <row r="19" spans="1:12" s="188" customFormat="1" ht="19.5" customHeight="1">
      <c r="A19" s="189" t="s">
        <v>73</v>
      </c>
      <c r="B19" s="190" t="s">
        <v>3</v>
      </c>
      <c r="C19" s="189"/>
      <c r="D19" s="190"/>
      <c r="E19" s="189"/>
      <c r="F19" s="190"/>
      <c r="G19" s="189"/>
      <c r="H19" s="190"/>
      <c r="I19" s="189"/>
      <c r="J19" s="190"/>
      <c r="K19" s="189"/>
      <c r="L19" s="190"/>
    </row>
    <row r="20" spans="1:15" ht="19.5" customHeight="1">
      <c r="A20" s="152" t="s">
        <v>29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0:O20"/>
    <mergeCell ref="A2:O2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19" s="2" customFormat="1" ht="19.5" customHeight="1">
      <c r="A2" s="149" t="s">
        <v>211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27"/>
      <c r="Q2" s="27"/>
      <c r="R2" s="27"/>
      <c r="S2" s="27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91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52">
        <v>4561</v>
      </c>
      <c r="H7" s="52">
        <v>8706</v>
      </c>
      <c r="I7" s="52">
        <v>9130</v>
      </c>
      <c r="J7" s="52">
        <v>9570</v>
      </c>
      <c r="K7" s="52">
        <v>9570</v>
      </c>
      <c r="L7" s="10">
        <v>9109</v>
      </c>
      <c r="M7" s="12">
        <v>8789</v>
      </c>
      <c r="N7" s="12">
        <v>7831</v>
      </c>
      <c r="O7" s="12">
        <v>7900</v>
      </c>
      <c r="P7" s="132">
        <v>6532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53">
        <v>297</v>
      </c>
      <c r="H8" s="53">
        <v>770</v>
      </c>
      <c r="I8" s="53">
        <v>751</v>
      </c>
      <c r="J8" s="53">
        <v>821</v>
      </c>
      <c r="K8" s="53">
        <v>831</v>
      </c>
      <c r="L8" s="10">
        <v>936</v>
      </c>
      <c r="M8" s="109">
        <v>1003</v>
      </c>
      <c r="N8" s="109">
        <v>963</v>
      </c>
      <c r="O8" s="109">
        <v>1176</v>
      </c>
      <c r="P8" s="133">
        <v>202</v>
      </c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53">
        <v>374</v>
      </c>
      <c r="H9" s="53">
        <v>750</v>
      </c>
      <c r="I9" s="53">
        <v>507</v>
      </c>
      <c r="J9" s="53">
        <v>638</v>
      </c>
      <c r="K9" s="53">
        <v>702</v>
      </c>
      <c r="L9" s="10">
        <v>660</v>
      </c>
      <c r="M9" s="109">
        <v>700</v>
      </c>
      <c r="N9" s="109">
        <v>844</v>
      </c>
      <c r="O9" s="109">
        <v>965</v>
      </c>
      <c r="P9" s="133">
        <v>419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53">
        <v>152</v>
      </c>
      <c r="H10" s="53">
        <v>377</v>
      </c>
      <c r="I10" s="53">
        <v>446</v>
      </c>
      <c r="J10" s="53">
        <v>414</v>
      </c>
      <c r="K10" s="53">
        <v>411</v>
      </c>
      <c r="L10" s="10">
        <v>397</v>
      </c>
      <c r="M10" s="109">
        <v>414</v>
      </c>
      <c r="N10" s="109">
        <v>514</v>
      </c>
      <c r="O10" s="109">
        <v>467</v>
      </c>
      <c r="P10" s="133">
        <v>109</v>
      </c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53">
        <v>1995</v>
      </c>
      <c r="H11" s="53">
        <v>4695</v>
      </c>
      <c r="I11" s="53">
        <v>3772</v>
      </c>
      <c r="J11" s="53">
        <v>4182</v>
      </c>
      <c r="K11" s="53">
        <v>4306</v>
      </c>
      <c r="L11" s="10">
        <v>2816</v>
      </c>
      <c r="M11" s="109">
        <v>2519</v>
      </c>
      <c r="N11" s="109">
        <v>4248</v>
      </c>
      <c r="O11" s="109">
        <v>4061</v>
      </c>
      <c r="P11" s="133">
        <v>3179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33">
        <v>0</v>
      </c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7379</v>
      </c>
      <c r="H17" s="21">
        <f t="shared" si="0"/>
        <v>15298</v>
      </c>
      <c r="I17" s="21">
        <f t="shared" si="0"/>
        <v>14606</v>
      </c>
      <c r="J17" s="21">
        <f aca="true" t="shared" si="1" ref="J17:O17">SUM(J7:J16)</f>
        <v>15625</v>
      </c>
      <c r="K17" s="21">
        <f t="shared" si="1"/>
        <v>15820</v>
      </c>
      <c r="L17" s="21">
        <f t="shared" si="1"/>
        <v>13918</v>
      </c>
      <c r="M17" s="21">
        <f t="shared" si="1"/>
        <v>13425</v>
      </c>
      <c r="N17" s="21">
        <f t="shared" si="1"/>
        <v>14400</v>
      </c>
      <c r="O17" s="21">
        <f t="shared" si="1"/>
        <v>14569</v>
      </c>
      <c r="P17" s="21">
        <f>SUM(P7:P16)</f>
        <v>10441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61" t="s">
        <v>73</v>
      </c>
      <c r="B19" s="63" t="s">
        <v>74</v>
      </c>
      <c r="C19" s="61"/>
      <c r="D19" s="63"/>
      <c r="E19" s="61"/>
      <c r="F19" s="63"/>
      <c r="G19" s="61"/>
      <c r="H19" s="63"/>
      <c r="I19" s="61"/>
      <c r="J19" s="63"/>
      <c r="K19" s="61"/>
      <c r="L19" s="63"/>
    </row>
    <row r="20" spans="1:15" ht="19.5" customHeight="1">
      <c r="A20" s="152" t="s">
        <v>30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15" s="2" customFormat="1" ht="25.5" customHeight="1">
      <c r="A2" s="180" t="s">
        <v>212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1"/>
      <c r="M3" s="101"/>
      <c r="N3" s="102"/>
      <c r="O3" s="102"/>
      <c r="P3" s="102" t="s">
        <v>92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33">
        <v>9</v>
      </c>
      <c r="H7" s="33">
        <v>25</v>
      </c>
      <c r="I7" s="33">
        <v>33</v>
      </c>
      <c r="J7" s="30"/>
      <c r="K7" s="30"/>
      <c r="L7" s="10">
        <v>20</v>
      </c>
      <c r="M7" s="12">
        <v>11</v>
      </c>
      <c r="N7" s="12">
        <v>4</v>
      </c>
      <c r="O7" s="12">
        <v>8</v>
      </c>
      <c r="P7" s="132">
        <v>10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34"/>
      <c r="H8" s="34">
        <v>2</v>
      </c>
      <c r="I8" s="34"/>
      <c r="J8" s="31"/>
      <c r="K8" s="31"/>
      <c r="L8" s="10"/>
      <c r="M8" s="109">
        <v>2</v>
      </c>
      <c r="N8" s="109"/>
      <c r="O8" s="109">
        <v>3</v>
      </c>
      <c r="P8" s="133"/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34">
        <v>1</v>
      </c>
      <c r="H9" s="34">
        <v>20</v>
      </c>
      <c r="I9" s="34">
        <v>1</v>
      </c>
      <c r="J9" s="34">
        <v>1</v>
      </c>
      <c r="K9" s="34">
        <v>1</v>
      </c>
      <c r="L9" s="10">
        <v>1</v>
      </c>
      <c r="M9" s="109">
        <v>1</v>
      </c>
      <c r="N9" s="109">
        <v>1</v>
      </c>
      <c r="O9" s="109">
        <v>1</v>
      </c>
      <c r="P9" s="133"/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34">
        <v>1</v>
      </c>
      <c r="H10" s="31"/>
      <c r="I10" s="34"/>
      <c r="J10" s="31">
        <v>1</v>
      </c>
      <c r="K10" s="31">
        <v>1</v>
      </c>
      <c r="L10" s="10"/>
      <c r="M10" s="109">
        <v>1</v>
      </c>
      <c r="N10" s="109">
        <v>3</v>
      </c>
      <c r="O10" s="109">
        <v>1</v>
      </c>
      <c r="P10" s="133"/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10"/>
      <c r="H11" s="10"/>
      <c r="I11" s="13"/>
      <c r="J11" s="13"/>
      <c r="K11" s="13"/>
      <c r="L11" s="10"/>
      <c r="M11" s="109"/>
      <c r="N11" s="109"/>
      <c r="O11" s="109"/>
      <c r="P11" s="133"/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33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11</v>
      </c>
      <c r="H17" s="21">
        <f t="shared" si="0"/>
        <v>47</v>
      </c>
      <c r="I17" s="21">
        <f t="shared" si="0"/>
        <v>34</v>
      </c>
      <c r="J17" s="21">
        <f aca="true" t="shared" si="1" ref="J17:O17">SUM(J7:J16)</f>
        <v>2</v>
      </c>
      <c r="K17" s="21">
        <f t="shared" si="1"/>
        <v>2</v>
      </c>
      <c r="L17" s="21">
        <f t="shared" si="1"/>
        <v>21</v>
      </c>
      <c r="M17" s="21">
        <f t="shared" si="1"/>
        <v>15</v>
      </c>
      <c r="N17" s="21">
        <f t="shared" si="1"/>
        <v>8</v>
      </c>
      <c r="O17" s="21">
        <f t="shared" si="1"/>
        <v>13</v>
      </c>
      <c r="P17" s="21">
        <f>SUM(P7:P16)</f>
        <v>10</v>
      </c>
    </row>
    <row r="18" spans="1:13" ht="19.5" customHeight="1">
      <c r="A18" s="48" t="s">
        <v>73</v>
      </c>
      <c r="B18" s="45" t="s">
        <v>0</v>
      </c>
      <c r="C18" s="48"/>
      <c r="D18" s="45"/>
      <c r="E18" s="48"/>
      <c r="F18" s="45"/>
      <c r="G18" s="48"/>
      <c r="H18" s="45"/>
      <c r="I18" s="48"/>
      <c r="J18" s="45"/>
      <c r="K18" s="48"/>
      <c r="L18" s="45"/>
      <c r="M18" s="23"/>
    </row>
    <row r="19" spans="1:12" ht="19.5" customHeight="1">
      <c r="A19" s="61" t="s">
        <v>73</v>
      </c>
      <c r="B19" s="63" t="s">
        <v>74</v>
      </c>
      <c r="C19" s="61"/>
      <c r="D19" s="63"/>
      <c r="E19" s="61"/>
      <c r="F19" s="63"/>
      <c r="G19" s="61"/>
      <c r="H19" s="63"/>
      <c r="I19" s="61"/>
      <c r="J19" s="63"/>
      <c r="K19" s="61"/>
      <c r="L19" s="63"/>
    </row>
    <row r="20" spans="1:15" ht="19.5" customHeight="1">
      <c r="A20" s="152" t="s">
        <v>31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Q1" sqref="Q1:R16384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7.7109375" style="1" hidden="1" customWidth="1"/>
    <col min="19" max="23" width="7.7109375" style="1" customWidth="1"/>
    <col min="24" max="16384" width="9.140625" style="1" customWidth="1"/>
  </cols>
  <sheetData>
    <row r="1" ht="19.5" customHeight="1"/>
    <row r="2" spans="1:18" s="2" customFormat="1" ht="19.5" customHeight="1">
      <c r="A2" s="149" t="s">
        <v>168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  <c r="Q2" s="84"/>
      <c r="R2" s="84"/>
    </row>
    <row r="3" spans="1:18" ht="19.5" customHeight="1">
      <c r="A3" s="3"/>
      <c r="B3" s="4"/>
      <c r="C3" s="4"/>
      <c r="D3" s="4"/>
      <c r="E3" s="4"/>
      <c r="F3" s="4"/>
      <c r="J3" s="5"/>
      <c r="K3" s="5"/>
      <c r="L3" s="102"/>
      <c r="M3" s="102"/>
      <c r="N3" s="103"/>
      <c r="O3" s="103"/>
      <c r="P3" s="103" t="s">
        <v>64</v>
      </c>
      <c r="Q3" s="22"/>
      <c r="R3" s="22"/>
    </row>
    <row r="4" spans="1:18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  <c r="Q4" s="161" t="s">
        <v>105</v>
      </c>
      <c r="R4" s="162"/>
    </row>
    <row r="5" spans="1:18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61"/>
      <c r="R5" s="162"/>
    </row>
    <row r="6" spans="1:18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61"/>
      <c r="R6" s="162"/>
    </row>
    <row r="7" spans="1:18" ht="19.5" customHeight="1">
      <c r="A7" s="79">
        <v>1</v>
      </c>
      <c r="B7" s="80" t="s">
        <v>54</v>
      </c>
      <c r="C7" s="78">
        <f>'TAB 148'!C7/'TAB 147'!C7*100</f>
        <v>0</v>
      </c>
      <c r="D7" s="78">
        <f>'TAB 148'!D7/'TAB 147'!D7*100</f>
        <v>7.6923076923076925</v>
      </c>
      <c r="E7" s="78">
        <f>'TAB 148'!E7/'TAB 147'!E7*100</f>
        <v>10.526315789473683</v>
      </c>
      <c r="F7" s="78">
        <f>'TAB 148'!F7/'TAB 147'!F7*100</f>
        <v>0</v>
      </c>
      <c r="G7" s="78">
        <f>'TAB 148'!G7/'TAB 147'!G7*100</f>
        <v>0</v>
      </c>
      <c r="H7" s="78">
        <f>'TAB 148'!H7/'TAB 147'!H7*100</f>
        <v>12.5</v>
      </c>
      <c r="I7" s="78">
        <f>'TAB 148'!I7/'TAB 147'!I7*100</f>
        <v>3.571428571428571</v>
      </c>
      <c r="J7" s="78">
        <f>'TAB 148'!J7/'TAB 147'!J7*100</f>
        <v>20</v>
      </c>
      <c r="K7" s="78">
        <f>'TAB 148'!K7/'TAB 147'!K7*100</f>
        <v>0</v>
      </c>
      <c r="L7" s="78">
        <f>'TAB 148'!L7/'TAB 147'!L7*100</f>
        <v>0</v>
      </c>
      <c r="M7" s="78">
        <f>'TAB 148'!M7/'TAB 147'!M7*100</f>
        <v>0</v>
      </c>
      <c r="N7" s="78">
        <f>'TAB 148'!N7/'TAB 147'!N7*100</f>
        <v>0</v>
      </c>
      <c r="O7" s="78">
        <f>'TAB 148'!O7/'TAB 147'!O7*100</f>
        <v>0</v>
      </c>
      <c r="P7" s="78">
        <f>'TAB 148'!P7/'TAB 147'!P7*100</f>
        <v>0</v>
      </c>
      <c r="Q7" s="161"/>
      <c r="R7" s="162"/>
    </row>
    <row r="8" spans="1:18" ht="19.5" customHeight="1">
      <c r="A8" s="79">
        <v>2</v>
      </c>
      <c r="B8" s="80" t="s">
        <v>55</v>
      </c>
      <c r="C8" s="78" t="e">
        <f>'TAB 148'!C8/'TAB 147'!C8*100</f>
        <v>#DIV/0!</v>
      </c>
      <c r="D8" s="78" t="e">
        <f>'TAB 148'!D8/'TAB 147'!D8*100</f>
        <v>#DIV/0!</v>
      </c>
      <c r="E8" s="78">
        <f>'TAB 148'!E8/'TAB 147'!E8*100</f>
        <v>100</v>
      </c>
      <c r="F8" s="78" t="e">
        <f>'TAB 148'!F8/'TAB 147'!F8*100</f>
        <v>#DIV/0!</v>
      </c>
      <c r="G8" s="78" t="e">
        <f>'TAB 148'!G8/'TAB 147'!G8*100</f>
        <v>#DIV/0!</v>
      </c>
      <c r="H8" s="78" t="e">
        <f>'TAB 148'!H8/'TAB 147'!H8*100</f>
        <v>#DIV/0!</v>
      </c>
      <c r="I8" s="78" t="e">
        <f>'TAB 148'!I8/'TAB 147'!I8*100</f>
        <v>#DIV/0!</v>
      </c>
      <c r="J8" s="78" t="e">
        <f>'TAB 148'!J8/'TAB 147'!J8*100</f>
        <v>#DIV/0!</v>
      </c>
      <c r="K8" s="78" t="e">
        <f>'TAB 148'!K8/'TAB 147'!K8*100</f>
        <v>#DIV/0!</v>
      </c>
      <c r="L8" s="78" t="e">
        <f>'TAB 148'!L8/'TAB 147'!L8*100</f>
        <v>#DIV/0!</v>
      </c>
      <c r="M8" s="78" t="e">
        <f>'TAB 148'!M8/'TAB 147'!M8*100</f>
        <v>#DIV/0!</v>
      </c>
      <c r="N8" s="78">
        <f>'TAB 148'!N8/'TAB 147'!N8*100</f>
        <v>0</v>
      </c>
      <c r="O8" s="78" t="e">
        <f>'TAB 148'!O8/'TAB 147'!O8*100</f>
        <v>#DIV/0!</v>
      </c>
      <c r="P8" s="78" t="e">
        <f>'TAB 148'!P8/'TAB 147'!P8*100</f>
        <v>#DIV/0!</v>
      </c>
      <c r="Q8" s="161"/>
      <c r="R8" s="162"/>
    </row>
    <row r="9" spans="1:18" ht="19.5" customHeight="1">
      <c r="A9" s="79">
        <v>3</v>
      </c>
      <c r="B9" s="81" t="s">
        <v>56</v>
      </c>
      <c r="C9" s="78">
        <f>'TAB 148'!C9/'TAB 147'!C9*100</f>
        <v>0</v>
      </c>
      <c r="D9" s="78">
        <f>'TAB 148'!D9/'TAB 147'!D9*100</f>
        <v>0</v>
      </c>
      <c r="E9" s="78" t="e">
        <f>'TAB 148'!E9/'TAB 147'!E9*100</f>
        <v>#DIV/0!</v>
      </c>
      <c r="F9" s="78">
        <f>'TAB 148'!F9/'TAB 147'!F9*100</f>
        <v>100</v>
      </c>
      <c r="G9" s="78">
        <f>'TAB 148'!G9/'TAB 147'!G9*100</f>
        <v>0</v>
      </c>
      <c r="H9" s="78">
        <f>'TAB 148'!H9/'TAB 147'!H9*100</f>
        <v>100</v>
      </c>
      <c r="I9" s="78" t="e">
        <f>'TAB 148'!I9/'TAB 147'!I9*100</f>
        <v>#DIV/0!</v>
      </c>
      <c r="J9" s="78" t="e">
        <f>'TAB 148'!J9/'TAB 147'!J9*100</f>
        <v>#DIV/0!</v>
      </c>
      <c r="K9" s="78" t="e">
        <f>'TAB 148'!K9/'TAB 147'!K9*100</f>
        <v>#DIV/0!</v>
      </c>
      <c r="L9" s="78" t="e">
        <f>'TAB 148'!L9/'TAB 147'!L9*100</f>
        <v>#DIV/0!</v>
      </c>
      <c r="M9" s="78" t="e">
        <f>'TAB 148'!M9/'TAB 147'!M9*100</f>
        <v>#DIV/0!</v>
      </c>
      <c r="N9" s="78">
        <f>'TAB 148'!N9/'TAB 147'!N9*100</f>
        <v>100</v>
      </c>
      <c r="O9" s="78" t="e">
        <f>'TAB 148'!O9/'TAB 147'!O9*100</f>
        <v>#DIV/0!</v>
      </c>
      <c r="P9" s="78" t="e">
        <f>'TAB 148'!P9/'TAB 147'!P9*100</f>
        <v>#DIV/0!</v>
      </c>
      <c r="Q9" s="159" t="s">
        <v>106</v>
      </c>
      <c r="R9" s="160"/>
    </row>
    <row r="10" spans="1:18" ht="19.5" customHeight="1">
      <c r="A10" s="79">
        <v>4</v>
      </c>
      <c r="B10" s="81" t="s">
        <v>57</v>
      </c>
      <c r="C10" s="78" t="e">
        <f>'TAB 148'!C10/'TAB 147'!C10*100</f>
        <v>#DIV/0!</v>
      </c>
      <c r="D10" s="78" t="e">
        <f>'TAB 148'!D10/'TAB 147'!D10*100</f>
        <v>#DIV/0!</v>
      </c>
      <c r="E10" s="78" t="e">
        <f>'TAB 148'!E10/'TAB 147'!E10*100</f>
        <v>#DIV/0!</v>
      </c>
      <c r="F10" s="78" t="e">
        <f>'TAB 148'!F10/'TAB 147'!F10*100</f>
        <v>#DIV/0!</v>
      </c>
      <c r="G10" s="78" t="e">
        <f>'TAB 148'!G10/'TAB 147'!G10*100</f>
        <v>#DIV/0!</v>
      </c>
      <c r="H10" s="78">
        <f>'TAB 148'!H10/'TAB 147'!H10*100</f>
        <v>0</v>
      </c>
      <c r="I10" s="78">
        <f>'TAB 148'!I10/'TAB 147'!I10*100</f>
        <v>0</v>
      </c>
      <c r="J10" s="78" t="e">
        <f>'TAB 148'!J10/'TAB 147'!J10*100</f>
        <v>#DIV/0!</v>
      </c>
      <c r="K10" s="78">
        <f>'TAB 148'!K10/'TAB 147'!K10*100</f>
        <v>0</v>
      </c>
      <c r="L10" s="78" t="e">
        <f>'TAB 148'!L10/'TAB 147'!L10*100</f>
        <v>#DIV/0!</v>
      </c>
      <c r="M10" s="78">
        <f>'TAB 148'!M10/'TAB 147'!M10*100</f>
        <v>0</v>
      </c>
      <c r="N10" s="78">
        <f>'TAB 148'!N10/'TAB 147'!N10*100</f>
        <v>100</v>
      </c>
      <c r="O10" s="78">
        <f>'TAB 148'!O10/'TAB 147'!O10*100</f>
        <v>100</v>
      </c>
      <c r="P10" s="78" t="e">
        <f>'TAB 148'!P10/'TAB 147'!P10*100</f>
        <v>#DIV/0!</v>
      </c>
      <c r="Q10" s="159"/>
      <c r="R10" s="160"/>
    </row>
    <row r="11" spans="1:18" ht="19.5" customHeight="1">
      <c r="A11" s="79">
        <v>5</v>
      </c>
      <c r="B11" s="81" t="s">
        <v>58</v>
      </c>
      <c r="C11" s="78">
        <f>'TAB 148'!C11/'TAB 147'!C11*100</f>
        <v>50</v>
      </c>
      <c r="D11" s="78">
        <f>'TAB 148'!D11/'TAB 147'!D11*100</f>
        <v>0</v>
      </c>
      <c r="E11" s="78">
        <f>'TAB 148'!E11/'TAB 147'!E11*100</f>
        <v>0</v>
      </c>
      <c r="F11" s="78">
        <f>'TAB 148'!F11/'TAB 147'!F11*100</f>
        <v>0</v>
      </c>
      <c r="G11" s="78">
        <f>'TAB 148'!G11/'TAB 147'!G11*100</f>
        <v>0</v>
      </c>
      <c r="H11" s="78">
        <f>'TAB 148'!H11/'TAB 147'!H11*100</f>
        <v>11.11111111111111</v>
      </c>
      <c r="I11" s="78">
        <f>'TAB 148'!I11/'TAB 147'!I11*100</f>
        <v>0</v>
      </c>
      <c r="J11" s="78" t="e">
        <f>'TAB 148'!J11/'TAB 147'!J11*100</f>
        <v>#DIV/0!</v>
      </c>
      <c r="K11" s="78">
        <f>'TAB 148'!K11/'TAB 147'!K11*100</f>
        <v>25</v>
      </c>
      <c r="L11" s="78" t="e">
        <f>'TAB 148'!L11/'TAB 147'!L11*100</f>
        <v>#DIV/0!</v>
      </c>
      <c r="M11" s="78">
        <f>'TAB 148'!M11/'TAB 147'!M11*100</f>
        <v>0</v>
      </c>
      <c r="N11" s="78" t="e">
        <f>'TAB 148'!N11/'TAB 147'!N11*100</f>
        <v>#DIV/0!</v>
      </c>
      <c r="O11" s="78">
        <f>'TAB 148'!O11/'TAB 147'!O11*100</f>
        <v>0</v>
      </c>
      <c r="P11" s="78" t="e">
        <f>'TAB 148'!P11/'TAB 147'!P11*100</f>
        <v>#DIV/0!</v>
      </c>
      <c r="Q11" s="159"/>
      <c r="R11" s="160"/>
    </row>
    <row r="12" spans="1:18" ht="24.75" customHeight="1">
      <c r="A12" s="79">
        <v>6</v>
      </c>
      <c r="B12" s="80" t="s">
        <v>59</v>
      </c>
      <c r="C12" s="78" t="e">
        <f>'TAB 148'!C12/'TAB 147'!C12*100</f>
        <v>#DIV/0!</v>
      </c>
      <c r="D12" s="78" t="e">
        <f>'TAB 148'!D12/'TAB 147'!D12*100</f>
        <v>#DIV/0!</v>
      </c>
      <c r="E12" s="78" t="e">
        <f>'TAB 148'!E12/'TAB 147'!E12*100</f>
        <v>#DIV/0!</v>
      </c>
      <c r="F12" s="78" t="e">
        <f>'TAB 148'!F12/'TAB 147'!F12*100</f>
        <v>#DIV/0!</v>
      </c>
      <c r="G12" s="78" t="e">
        <f>'TAB 148'!G12/'TAB 147'!G12*100</f>
        <v>#DIV/0!</v>
      </c>
      <c r="H12" s="78" t="e">
        <f>'TAB 148'!H12/'TAB 147'!H12*100</f>
        <v>#DIV/0!</v>
      </c>
      <c r="I12" s="78" t="e">
        <f>'TAB 148'!I12/'TAB 147'!I12*100</f>
        <v>#DIV/0!</v>
      </c>
      <c r="J12" s="78" t="e">
        <f>'TAB 148'!J12/'TAB 147'!J12*100</f>
        <v>#DIV/0!</v>
      </c>
      <c r="K12" s="78" t="e">
        <f>'TAB 148'!K12/'TAB 147'!K12*100</f>
        <v>#DIV/0!</v>
      </c>
      <c r="L12" s="78" t="e">
        <f>'TAB 148'!L12/'TAB 147'!L12*100</f>
        <v>#DIV/0!</v>
      </c>
      <c r="M12" s="78" t="e">
        <f>'TAB 148'!M12/'TAB 147'!M12*100</f>
        <v>#DIV/0!</v>
      </c>
      <c r="N12" s="78" t="e">
        <f>'TAB 148'!N12/'TAB 147'!N12*100</f>
        <v>#DIV/0!</v>
      </c>
      <c r="O12" s="78" t="e">
        <f>'TAB 148'!O12/'TAB 147'!O12*100</f>
        <v>#DIV/0!</v>
      </c>
      <c r="P12" s="78" t="e">
        <f>'TAB 148'!P12/'TAB 147'!P12*100</f>
        <v>#DIV/0!</v>
      </c>
      <c r="Q12" s="159"/>
      <c r="R12" s="160"/>
    </row>
    <row r="13" spans="1:18" ht="19.5" customHeight="1">
      <c r="A13" s="79">
        <v>7</v>
      </c>
      <c r="B13" s="80" t="s">
        <v>60</v>
      </c>
      <c r="C13" s="78" t="e">
        <f>'TAB 148'!C13/'TAB 147'!C13*100</f>
        <v>#DIV/0!</v>
      </c>
      <c r="D13" s="78" t="e">
        <f>'TAB 148'!D13/'TAB 147'!D13*100</f>
        <v>#DIV/0!</v>
      </c>
      <c r="E13" s="78" t="e">
        <f>'TAB 148'!E13/'TAB 147'!E13*100</f>
        <v>#DIV/0!</v>
      </c>
      <c r="F13" s="78" t="e">
        <f>'TAB 148'!F13/'TAB 147'!F13*100</f>
        <v>#DIV/0!</v>
      </c>
      <c r="G13" s="78" t="e">
        <f>'TAB 148'!G13/'TAB 147'!G13*100</f>
        <v>#DIV/0!</v>
      </c>
      <c r="H13" s="78" t="e">
        <f>'TAB 148'!H13/'TAB 147'!H13*100</f>
        <v>#DIV/0!</v>
      </c>
      <c r="I13" s="78" t="e">
        <f>'TAB 148'!I13/'TAB 147'!I13*100</f>
        <v>#DIV/0!</v>
      </c>
      <c r="J13" s="78" t="e">
        <f>'TAB 148'!J13/'TAB 147'!J13*100</f>
        <v>#DIV/0!</v>
      </c>
      <c r="K13" s="78" t="e">
        <f>'TAB 148'!K13/'TAB 147'!K13*100</f>
        <v>#DIV/0!</v>
      </c>
      <c r="L13" s="78" t="e">
        <f>'TAB 148'!L13/'TAB 147'!L13*100</f>
        <v>#DIV/0!</v>
      </c>
      <c r="M13" s="78" t="e">
        <f>'TAB 148'!M13/'TAB 147'!M13*100</f>
        <v>#DIV/0!</v>
      </c>
      <c r="N13" s="78" t="e">
        <f>'TAB 148'!N13/'TAB 147'!N13*100</f>
        <v>#DIV/0!</v>
      </c>
      <c r="O13" s="78" t="e">
        <f>'TAB 148'!O13/'TAB 147'!O13*100</f>
        <v>#DIV/0!</v>
      </c>
      <c r="P13" s="78" t="e">
        <f>'TAB 148'!P13/'TAB 147'!P13*100</f>
        <v>#DIV/0!</v>
      </c>
      <c r="Q13" s="22"/>
      <c r="R13" s="22"/>
    </row>
    <row r="14" spans="1:18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83"/>
      <c r="M14" s="120"/>
      <c r="N14" s="120"/>
      <c r="O14" s="120"/>
      <c r="P14" s="120"/>
      <c r="Q14" s="22"/>
      <c r="R14" s="22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83"/>
      <c r="M15" s="120"/>
      <c r="N15" s="120"/>
      <c r="O15" s="120"/>
      <c r="P15" s="120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83"/>
      <c r="M16" s="120"/>
      <c r="N16" s="120"/>
      <c r="O16" s="120"/>
      <c r="P16" s="120"/>
    </row>
    <row r="17" spans="1:16" s="22" customFormat="1" ht="19.5" customHeight="1">
      <c r="A17" s="153" t="s">
        <v>61</v>
      </c>
      <c r="B17" s="154"/>
      <c r="C17" s="78">
        <f>'TAB 148'!C17/'TAB 147'!C17*100</f>
        <v>7.142857142857142</v>
      </c>
      <c r="D17" s="78">
        <f>'TAB 148'!D17/'TAB 147'!D17*100</f>
        <v>6.0606060606060606</v>
      </c>
      <c r="E17" s="78">
        <f>'TAB 148'!E17/'TAB 147'!E17*100</f>
        <v>12.5</v>
      </c>
      <c r="F17" s="78">
        <f>'TAB 148'!F17/'TAB 147'!F17*100</f>
        <v>3.0303030303030303</v>
      </c>
      <c r="G17" s="78">
        <f>'TAB 148'!G17/'TAB 147'!G17*100</f>
        <v>0</v>
      </c>
      <c r="H17" s="78">
        <f>'TAB 148'!H17/'TAB 147'!H17*100</f>
        <v>14.814814814814813</v>
      </c>
      <c r="I17" s="78">
        <f>'TAB 148'!I17/'TAB 147'!I17*100</f>
        <v>2.7777777777777777</v>
      </c>
      <c r="J17" s="78">
        <f>'TAB 148'!J17/'TAB 147'!J17*100</f>
        <v>20</v>
      </c>
      <c r="K17" s="78">
        <f>'TAB 148'!K17/'TAB 147'!K17*100</f>
        <v>6.25</v>
      </c>
      <c r="L17" s="78">
        <f>'TAB 148'!L17/'TAB 147'!L17*100</f>
        <v>0</v>
      </c>
      <c r="M17" s="78">
        <f>'TAB 148'!M17/'TAB 147'!M17*100</f>
        <v>0</v>
      </c>
      <c r="N17" s="78">
        <f>'TAB 148'!N17/'TAB 147'!N17*100</f>
        <v>22.22222222222222</v>
      </c>
      <c r="O17" s="78">
        <f>'TAB 148'!O17/'TAB 147'!O17*100</f>
        <v>33.33333333333333</v>
      </c>
      <c r="P17" s="78">
        <f>'TAB 148'!P17/'TAB 147'!P17*100</f>
        <v>0</v>
      </c>
    </row>
    <row r="18" spans="1:16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5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A17:B17"/>
    <mergeCell ref="K4:K5"/>
    <mergeCell ref="P4:P5"/>
    <mergeCell ref="O4:O5"/>
    <mergeCell ref="M4:M5"/>
    <mergeCell ref="J4:J5"/>
    <mergeCell ref="D4:D5"/>
    <mergeCell ref="Q9:R12"/>
    <mergeCell ref="Q4:R8"/>
    <mergeCell ref="C4:C5"/>
    <mergeCell ref="L4:L5"/>
    <mergeCell ref="E4:E5"/>
    <mergeCell ref="A4:A5"/>
    <mergeCell ref="B4:B5"/>
    <mergeCell ref="N4:N5"/>
    <mergeCell ref="F4:F5"/>
    <mergeCell ref="A20:O20"/>
    <mergeCell ref="A2:O2"/>
    <mergeCell ref="G4:G5"/>
    <mergeCell ref="H4:H5"/>
    <mergeCell ref="A19:L19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6" s="2" customFormat="1" ht="19.5" customHeight="1">
      <c r="A2" s="149" t="s">
        <v>186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93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65">
        <v>2663</v>
      </c>
      <c r="D7" s="65">
        <v>4951</v>
      </c>
      <c r="E7" s="65">
        <v>4695</v>
      </c>
      <c r="F7" s="65">
        <v>6648</v>
      </c>
      <c r="G7" s="66">
        <v>3421</v>
      </c>
      <c r="H7" s="66">
        <v>6717</v>
      </c>
      <c r="I7" s="52">
        <v>6643</v>
      </c>
      <c r="J7" s="52">
        <v>6851</v>
      </c>
      <c r="K7" s="52">
        <v>6322</v>
      </c>
      <c r="L7" s="10">
        <v>6202</v>
      </c>
      <c r="M7" s="12">
        <v>5959</v>
      </c>
      <c r="N7" s="12">
        <v>5673</v>
      </c>
      <c r="O7" s="12">
        <v>6221</v>
      </c>
      <c r="P7" s="12">
        <v>6161</v>
      </c>
    </row>
    <row r="8" spans="1:16" ht="19.5" customHeight="1">
      <c r="A8" s="6">
        <v>2</v>
      </c>
      <c r="B8" s="8" t="s">
        <v>55</v>
      </c>
      <c r="C8" s="53"/>
      <c r="D8" s="53"/>
      <c r="E8" s="53">
        <v>1833</v>
      </c>
      <c r="F8" s="53">
        <v>2008</v>
      </c>
      <c r="G8" s="67">
        <v>1109</v>
      </c>
      <c r="H8" s="67">
        <v>2158</v>
      </c>
      <c r="I8" s="53">
        <v>2080</v>
      </c>
      <c r="J8" s="53">
        <v>2111</v>
      </c>
      <c r="K8" s="53">
        <v>2166</v>
      </c>
      <c r="L8" s="10">
        <v>2116</v>
      </c>
      <c r="M8" s="109">
        <v>2211</v>
      </c>
      <c r="N8" s="109">
        <v>2175</v>
      </c>
      <c r="O8" s="109">
        <v>2719</v>
      </c>
      <c r="P8" s="109">
        <v>2301</v>
      </c>
    </row>
    <row r="9" spans="1:16" ht="19.5" customHeight="1">
      <c r="A9" s="6">
        <v>3</v>
      </c>
      <c r="B9" s="15" t="s">
        <v>56</v>
      </c>
      <c r="C9" s="53">
        <v>1197</v>
      </c>
      <c r="D9" s="53">
        <v>2673</v>
      </c>
      <c r="E9" s="53">
        <v>2425</v>
      </c>
      <c r="F9" s="53">
        <v>2545</v>
      </c>
      <c r="G9" s="67">
        <v>1218</v>
      </c>
      <c r="H9" s="67">
        <v>2520</v>
      </c>
      <c r="I9" s="53">
        <v>2359</v>
      </c>
      <c r="J9" s="53">
        <v>2377</v>
      </c>
      <c r="K9" s="53">
        <v>2333</v>
      </c>
      <c r="L9" s="10">
        <v>2145</v>
      </c>
      <c r="M9" s="109">
        <v>2166</v>
      </c>
      <c r="N9" s="109">
        <v>2178</v>
      </c>
      <c r="O9" s="109">
        <v>2155</v>
      </c>
      <c r="P9" s="109">
        <v>799</v>
      </c>
    </row>
    <row r="10" spans="1:16" ht="19.5" customHeight="1">
      <c r="A10" s="6">
        <v>4</v>
      </c>
      <c r="B10" s="15" t="s">
        <v>57</v>
      </c>
      <c r="C10" s="53">
        <v>781</v>
      </c>
      <c r="D10" s="53">
        <v>1647</v>
      </c>
      <c r="E10" s="53">
        <v>1660</v>
      </c>
      <c r="F10" s="53">
        <v>1614</v>
      </c>
      <c r="G10" s="67">
        <v>663</v>
      </c>
      <c r="H10" s="67">
        <v>1590</v>
      </c>
      <c r="I10" s="53">
        <v>1645</v>
      </c>
      <c r="J10" s="53">
        <v>1563</v>
      </c>
      <c r="K10" s="53">
        <v>1633</v>
      </c>
      <c r="L10" s="10">
        <v>1608</v>
      </c>
      <c r="M10" s="109">
        <v>1509</v>
      </c>
      <c r="N10" s="109">
        <v>1726</v>
      </c>
      <c r="O10" s="109">
        <v>1819</v>
      </c>
      <c r="P10" s="109">
        <v>582</v>
      </c>
    </row>
    <row r="11" spans="1:16" ht="19.5" customHeight="1">
      <c r="A11" s="6">
        <v>5</v>
      </c>
      <c r="B11" s="15" t="s">
        <v>58</v>
      </c>
      <c r="C11" s="68">
        <v>3553</v>
      </c>
      <c r="D11" s="68">
        <v>7420</v>
      </c>
      <c r="E11" s="68">
        <v>6544</v>
      </c>
      <c r="F11" s="68">
        <v>6857</v>
      </c>
      <c r="G11" s="69">
        <v>3677</v>
      </c>
      <c r="H11" s="69">
        <v>6799</v>
      </c>
      <c r="I11" s="53">
        <v>6657</v>
      </c>
      <c r="J11" s="53">
        <v>6840</v>
      </c>
      <c r="K11" s="53">
        <v>7046</v>
      </c>
      <c r="L11" s="10">
        <v>7214</v>
      </c>
      <c r="M11" s="109">
        <v>7481</v>
      </c>
      <c r="N11" s="109">
        <v>7398</v>
      </c>
      <c r="O11" s="109">
        <v>7106</v>
      </c>
      <c r="P11" s="109">
        <v>7781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8194</v>
      </c>
      <c r="D17" s="21">
        <f t="shared" si="0"/>
        <v>16691</v>
      </c>
      <c r="E17" s="21">
        <f t="shared" si="0"/>
        <v>17157</v>
      </c>
      <c r="F17" s="21">
        <f t="shared" si="0"/>
        <v>19672</v>
      </c>
      <c r="G17" s="21">
        <f t="shared" si="0"/>
        <v>10088</v>
      </c>
      <c r="H17" s="21">
        <f t="shared" si="0"/>
        <v>19784</v>
      </c>
      <c r="I17" s="21">
        <f t="shared" si="0"/>
        <v>19384</v>
      </c>
      <c r="J17" s="21">
        <f aca="true" t="shared" si="1" ref="J17:O17">SUM(J7:J16)</f>
        <v>19742</v>
      </c>
      <c r="K17" s="21">
        <f t="shared" si="1"/>
        <v>19500</v>
      </c>
      <c r="L17" s="21">
        <f t="shared" si="1"/>
        <v>19285</v>
      </c>
      <c r="M17" s="21">
        <f t="shared" si="1"/>
        <v>19326</v>
      </c>
      <c r="N17" s="21">
        <f t="shared" si="1"/>
        <v>19150</v>
      </c>
      <c r="O17" s="21">
        <f t="shared" si="1"/>
        <v>20020</v>
      </c>
      <c r="P17" s="21">
        <f>SUM(P7:P16)</f>
        <v>17624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32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P2"/>
    <mergeCell ref="P4:P5"/>
    <mergeCell ref="O4:O5"/>
    <mergeCell ref="A20:O20"/>
    <mergeCell ref="B4:B5"/>
    <mergeCell ref="C4:C5"/>
    <mergeCell ref="D4:D5"/>
    <mergeCell ref="E4:E5"/>
    <mergeCell ref="F4:F5"/>
    <mergeCell ref="G4:G5"/>
    <mergeCell ref="N4:N5"/>
    <mergeCell ref="A19:L19"/>
    <mergeCell ref="I4:I5"/>
    <mergeCell ref="J4:J5"/>
    <mergeCell ref="K4:K5"/>
    <mergeCell ref="L4:L5"/>
    <mergeCell ref="M4:M5"/>
    <mergeCell ref="A17:B17"/>
    <mergeCell ref="A4:A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5" s="2" customFormat="1" ht="19.5" customHeight="1">
      <c r="A2" s="181" t="s">
        <v>213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129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14</v>
      </c>
    </row>
    <row r="7" spans="1:16" ht="19.5" customHeight="1">
      <c r="A7" s="6">
        <v>1</v>
      </c>
      <c r="B7" s="8" t="s">
        <v>54</v>
      </c>
      <c r="C7" s="65"/>
      <c r="D7" s="65"/>
      <c r="E7" s="65"/>
      <c r="F7" s="65"/>
      <c r="G7" s="66">
        <v>3421</v>
      </c>
      <c r="H7" s="66">
        <v>6717</v>
      </c>
      <c r="I7" s="52">
        <v>6643</v>
      </c>
      <c r="J7" s="52">
        <v>6851</v>
      </c>
      <c r="K7" s="52">
        <v>6322</v>
      </c>
      <c r="L7" s="10">
        <v>6202</v>
      </c>
      <c r="M7" s="12">
        <v>5959</v>
      </c>
      <c r="N7" s="12">
        <v>5673</v>
      </c>
      <c r="O7" s="12">
        <v>6221</v>
      </c>
      <c r="P7" s="132">
        <v>6161</v>
      </c>
    </row>
    <row r="8" spans="1:16" ht="19.5" customHeight="1">
      <c r="A8" s="6">
        <v>2</v>
      </c>
      <c r="B8" s="8" t="s">
        <v>55</v>
      </c>
      <c r="C8" s="53"/>
      <c r="D8" s="53"/>
      <c r="E8" s="53"/>
      <c r="F8" s="53"/>
      <c r="G8" s="67">
        <v>1109</v>
      </c>
      <c r="H8" s="67">
        <v>2158</v>
      </c>
      <c r="I8" s="53">
        <v>2080</v>
      </c>
      <c r="J8" s="53">
        <v>2111</v>
      </c>
      <c r="K8" s="53">
        <v>2166</v>
      </c>
      <c r="L8" s="10">
        <v>2116</v>
      </c>
      <c r="M8" s="14">
        <v>2211</v>
      </c>
      <c r="N8" s="14">
        <v>2175</v>
      </c>
      <c r="O8" s="14">
        <v>2719</v>
      </c>
      <c r="P8" s="134">
        <v>2301</v>
      </c>
    </row>
    <row r="9" spans="1:16" ht="19.5" customHeight="1">
      <c r="A9" s="6">
        <v>3</v>
      </c>
      <c r="B9" s="15" t="s">
        <v>56</v>
      </c>
      <c r="C9" s="53"/>
      <c r="D9" s="53"/>
      <c r="E9" s="53"/>
      <c r="F9" s="53"/>
      <c r="G9" s="67">
        <v>1218</v>
      </c>
      <c r="H9" s="67">
        <v>2520</v>
      </c>
      <c r="I9" s="53">
        <v>2359</v>
      </c>
      <c r="J9" s="53">
        <v>2377</v>
      </c>
      <c r="K9" s="53">
        <v>2333</v>
      </c>
      <c r="L9" s="10">
        <v>2145</v>
      </c>
      <c r="M9" s="14">
        <v>2166</v>
      </c>
      <c r="N9" s="14">
        <v>2178</v>
      </c>
      <c r="O9" s="14">
        <v>2155</v>
      </c>
      <c r="P9" s="134">
        <v>799</v>
      </c>
    </row>
    <row r="10" spans="1:16" ht="19.5" customHeight="1">
      <c r="A10" s="6">
        <v>4</v>
      </c>
      <c r="B10" s="15" t="s">
        <v>57</v>
      </c>
      <c r="C10" s="53"/>
      <c r="D10" s="53"/>
      <c r="E10" s="53"/>
      <c r="F10" s="53"/>
      <c r="G10" s="67">
        <v>663</v>
      </c>
      <c r="H10" s="67">
        <v>1590</v>
      </c>
      <c r="I10" s="53">
        <v>1645</v>
      </c>
      <c r="J10" s="53">
        <v>1563</v>
      </c>
      <c r="K10" s="53">
        <v>1633</v>
      </c>
      <c r="L10" s="10">
        <v>1608</v>
      </c>
      <c r="M10" s="14">
        <v>1509</v>
      </c>
      <c r="N10" s="14">
        <v>1726</v>
      </c>
      <c r="O10" s="14">
        <v>1819</v>
      </c>
      <c r="P10" s="134">
        <v>582</v>
      </c>
    </row>
    <row r="11" spans="1:16" ht="19.5" customHeight="1">
      <c r="A11" s="6">
        <v>5</v>
      </c>
      <c r="B11" s="15" t="s">
        <v>58</v>
      </c>
      <c r="C11" s="68"/>
      <c r="D11" s="68"/>
      <c r="E11" s="68"/>
      <c r="F11" s="68"/>
      <c r="G11" s="69">
        <v>3677</v>
      </c>
      <c r="H11" s="69">
        <v>6799</v>
      </c>
      <c r="I11" s="53">
        <v>6657</v>
      </c>
      <c r="J11" s="53">
        <v>6840</v>
      </c>
      <c r="K11" s="53">
        <v>7046</v>
      </c>
      <c r="L11" s="10">
        <v>7214</v>
      </c>
      <c r="M11" s="14">
        <v>7481</v>
      </c>
      <c r="N11" s="14">
        <v>7398</v>
      </c>
      <c r="O11" s="14">
        <v>7106</v>
      </c>
      <c r="P11" s="134">
        <v>7781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4"/>
      <c r="N12" s="14"/>
      <c r="O12" s="14"/>
      <c r="P12" s="14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4"/>
      <c r="N13" s="14"/>
      <c r="O13" s="14"/>
      <c r="P13" s="14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8"/>
      <c r="L14" s="18"/>
      <c r="M14" s="14"/>
      <c r="N14" s="14"/>
      <c r="O14" s="14"/>
      <c r="P14" s="14"/>
    </row>
    <row r="15" spans="1:16" ht="19.5" customHeight="1">
      <c r="A15" s="6">
        <v>9</v>
      </c>
      <c r="B15" s="1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4"/>
      <c r="N15" s="14"/>
      <c r="O15" s="14"/>
      <c r="P15" s="14"/>
    </row>
    <row r="16" spans="1:16" ht="19.5" customHeight="1">
      <c r="A16" s="6">
        <v>10</v>
      </c>
      <c r="B16" s="20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4"/>
      <c r="N16" s="14"/>
      <c r="O16" s="14"/>
      <c r="P16" s="14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10088</v>
      </c>
      <c r="H17" s="21">
        <f t="shared" si="0"/>
        <v>19784</v>
      </c>
      <c r="I17" s="21">
        <f t="shared" si="0"/>
        <v>19384</v>
      </c>
      <c r="J17" s="21">
        <f aca="true" t="shared" si="1" ref="J17:O17">SUM(J7:J16)</f>
        <v>19742</v>
      </c>
      <c r="K17" s="21">
        <f t="shared" si="1"/>
        <v>19500</v>
      </c>
      <c r="L17" s="21">
        <f t="shared" si="1"/>
        <v>19285</v>
      </c>
      <c r="M17" s="21">
        <f t="shared" si="1"/>
        <v>19326</v>
      </c>
      <c r="N17" s="21">
        <f t="shared" si="1"/>
        <v>19150</v>
      </c>
      <c r="O17" s="21">
        <f t="shared" si="1"/>
        <v>20020</v>
      </c>
      <c r="P17" s="21">
        <f>SUM(P7:P16)</f>
        <v>17624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61" t="s">
        <v>73</v>
      </c>
      <c r="B19" s="63" t="s">
        <v>74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5" ht="19.5" customHeight="1">
      <c r="A20" s="152" t="s">
        <v>32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2" ht="19.5" customHeight="1">
      <c r="A21" s="61"/>
      <c r="B21" s="6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5" s="2" customFormat="1" ht="19.5" customHeight="1">
      <c r="A2" s="181" t="s">
        <v>214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94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14</v>
      </c>
    </row>
    <row r="7" spans="1:16" ht="19.5" customHeight="1">
      <c r="A7" s="6">
        <v>1</v>
      </c>
      <c r="B7" s="8" t="s">
        <v>54</v>
      </c>
      <c r="C7" s="53">
        <v>950</v>
      </c>
      <c r="D7" s="53">
        <v>1942</v>
      </c>
      <c r="E7" s="53">
        <v>2079</v>
      </c>
      <c r="F7" s="53">
        <v>2130</v>
      </c>
      <c r="G7" s="67">
        <v>1199</v>
      </c>
      <c r="H7" s="67">
        <v>2310</v>
      </c>
      <c r="I7" s="53">
        <v>2066</v>
      </c>
      <c r="J7" s="52">
        <v>2230</v>
      </c>
      <c r="K7" s="52">
        <v>2322</v>
      </c>
      <c r="L7" s="10">
        <v>2280</v>
      </c>
      <c r="M7" s="12">
        <v>2220</v>
      </c>
      <c r="N7" s="12">
        <v>2076</v>
      </c>
      <c r="O7" s="12">
        <v>1678</v>
      </c>
      <c r="P7" s="12">
        <v>1590</v>
      </c>
    </row>
    <row r="8" spans="1:16" ht="19.5" customHeight="1">
      <c r="A8" s="6">
        <v>2</v>
      </c>
      <c r="B8" s="8" t="s">
        <v>55</v>
      </c>
      <c r="C8" s="53"/>
      <c r="D8" s="53"/>
      <c r="E8" s="53">
        <v>486</v>
      </c>
      <c r="F8" s="53">
        <v>556</v>
      </c>
      <c r="G8" s="67">
        <v>341</v>
      </c>
      <c r="H8" s="67">
        <v>516</v>
      </c>
      <c r="I8" s="53">
        <v>534</v>
      </c>
      <c r="J8" s="53">
        <v>596</v>
      </c>
      <c r="K8" s="53">
        <v>614</v>
      </c>
      <c r="L8" s="10">
        <v>641</v>
      </c>
      <c r="M8" s="14">
        <v>678</v>
      </c>
      <c r="N8" s="14">
        <v>703</v>
      </c>
      <c r="O8" s="14">
        <v>801</v>
      </c>
      <c r="P8" s="14">
        <v>727</v>
      </c>
    </row>
    <row r="9" spans="1:16" ht="19.5" customHeight="1">
      <c r="A9" s="6">
        <v>3</v>
      </c>
      <c r="B9" s="15" t="s">
        <v>56</v>
      </c>
      <c r="C9" s="53">
        <v>223</v>
      </c>
      <c r="D9" s="53">
        <v>483</v>
      </c>
      <c r="E9" s="53">
        <v>511</v>
      </c>
      <c r="F9" s="53">
        <v>462</v>
      </c>
      <c r="G9" s="67">
        <v>228</v>
      </c>
      <c r="H9" s="67">
        <v>452</v>
      </c>
      <c r="I9" s="53">
        <v>432</v>
      </c>
      <c r="J9" s="53">
        <v>400</v>
      </c>
      <c r="K9" s="53">
        <v>406</v>
      </c>
      <c r="L9" s="10">
        <v>423</v>
      </c>
      <c r="M9" s="14">
        <v>421</v>
      </c>
      <c r="N9" s="14">
        <v>504</v>
      </c>
      <c r="O9" s="14">
        <v>507</v>
      </c>
      <c r="P9" s="14">
        <v>208</v>
      </c>
    </row>
    <row r="10" spans="1:16" ht="19.5" customHeight="1">
      <c r="A10" s="6">
        <v>4</v>
      </c>
      <c r="B10" s="15" t="s">
        <v>57</v>
      </c>
      <c r="C10" s="53">
        <v>67</v>
      </c>
      <c r="D10" s="53">
        <v>153</v>
      </c>
      <c r="E10" s="53">
        <v>167</v>
      </c>
      <c r="F10" s="53">
        <v>131</v>
      </c>
      <c r="G10" s="67">
        <v>84</v>
      </c>
      <c r="H10" s="67">
        <v>188</v>
      </c>
      <c r="I10" s="53">
        <v>245</v>
      </c>
      <c r="J10" s="53">
        <v>214</v>
      </c>
      <c r="K10" s="53">
        <v>235</v>
      </c>
      <c r="L10" s="10">
        <v>228</v>
      </c>
      <c r="M10" s="14">
        <v>227</v>
      </c>
      <c r="N10" s="14">
        <v>297</v>
      </c>
      <c r="O10" s="14">
        <v>264</v>
      </c>
      <c r="P10" s="14">
        <v>95</v>
      </c>
    </row>
    <row r="11" spans="1:16" ht="19.5" customHeight="1">
      <c r="A11" s="6">
        <v>5</v>
      </c>
      <c r="B11" s="15" t="s">
        <v>58</v>
      </c>
      <c r="C11" s="53">
        <v>903</v>
      </c>
      <c r="D11" s="53">
        <v>1852</v>
      </c>
      <c r="E11" s="53">
        <v>1720</v>
      </c>
      <c r="F11" s="53">
        <v>1872</v>
      </c>
      <c r="G11" s="67">
        <v>933</v>
      </c>
      <c r="H11" s="67">
        <v>1883</v>
      </c>
      <c r="I11" s="53">
        <v>2123</v>
      </c>
      <c r="J11" s="53">
        <v>2184</v>
      </c>
      <c r="K11" s="53">
        <v>2121</v>
      </c>
      <c r="L11" s="10">
        <v>2326</v>
      </c>
      <c r="M11" s="14">
        <v>2234</v>
      </c>
      <c r="N11" s="14">
        <v>2372</v>
      </c>
      <c r="O11" s="14">
        <v>2356</v>
      </c>
      <c r="P11" s="14">
        <v>2397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4"/>
      <c r="N12" s="14"/>
      <c r="O12" s="14"/>
      <c r="P12" s="14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4"/>
      <c r="N13" s="14"/>
      <c r="O13" s="14"/>
      <c r="P13" s="14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8"/>
      <c r="L14" s="18"/>
      <c r="M14" s="14"/>
      <c r="N14" s="14"/>
      <c r="O14" s="14"/>
      <c r="P14" s="14"/>
    </row>
    <row r="15" spans="1:16" ht="19.5" customHeight="1">
      <c r="A15" s="6">
        <v>9</v>
      </c>
      <c r="B15" s="1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4"/>
      <c r="N15" s="14"/>
      <c r="O15" s="14"/>
      <c r="P15" s="14"/>
    </row>
    <row r="16" spans="1:16" ht="19.5" customHeight="1">
      <c r="A16" s="6">
        <v>10</v>
      </c>
      <c r="B16" s="20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4"/>
      <c r="N16" s="14"/>
      <c r="O16" s="14"/>
      <c r="P16" s="14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2143</v>
      </c>
      <c r="D17" s="21">
        <f t="shared" si="0"/>
        <v>4430</v>
      </c>
      <c r="E17" s="21">
        <f t="shared" si="0"/>
        <v>4963</v>
      </c>
      <c r="F17" s="21">
        <f t="shared" si="0"/>
        <v>5151</v>
      </c>
      <c r="G17" s="21">
        <f t="shared" si="0"/>
        <v>2785</v>
      </c>
      <c r="H17" s="21">
        <f t="shared" si="0"/>
        <v>5349</v>
      </c>
      <c r="I17" s="21">
        <f t="shared" si="0"/>
        <v>5400</v>
      </c>
      <c r="J17" s="21">
        <f aca="true" t="shared" si="1" ref="J17:O17">SUM(J7:J16)</f>
        <v>5624</v>
      </c>
      <c r="K17" s="21">
        <f t="shared" si="1"/>
        <v>5698</v>
      </c>
      <c r="L17" s="21">
        <f t="shared" si="1"/>
        <v>5898</v>
      </c>
      <c r="M17" s="21">
        <f t="shared" si="1"/>
        <v>5780</v>
      </c>
      <c r="N17" s="21">
        <f t="shared" si="1"/>
        <v>5952</v>
      </c>
      <c r="O17" s="21">
        <f t="shared" si="1"/>
        <v>5606</v>
      </c>
      <c r="P17" s="21">
        <f>SUM(P7:P16)</f>
        <v>5017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33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7" width="7.7109375" style="192" customWidth="1"/>
    <col min="18" max="18" width="8.7109375" style="1" customWidth="1"/>
    <col min="19" max="16384" width="9.140625" style="1" customWidth="1"/>
  </cols>
  <sheetData>
    <row r="1" ht="19.5" customHeight="1"/>
    <row r="2" spans="1:20" s="2" customFormat="1" ht="19.5" customHeight="1">
      <c r="A2" s="149" t="s">
        <v>187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  <c r="Q2" s="193"/>
      <c r="S2" s="70"/>
      <c r="T2" s="70"/>
    </row>
    <row r="3" spans="1:17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95</v>
      </c>
      <c r="Q3" s="194"/>
    </row>
    <row r="4" spans="1:19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99" t="s">
        <v>166</v>
      </c>
      <c r="Q4" s="202"/>
      <c r="R4" s="175" t="s">
        <v>155</v>
      </c>
      <c r="S4" s="175"/>
    </row>
    <row r="5" spans="1:19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200"/>
      <c r="Q5" s="203"/>
      <c r="R5" s="175"/>
      <c r="S5" s="175"/>
    </row>
    <row r="6" spans="1:20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201">
        <v>14</v>
      </c>
      <c r="Q6" s="204"/>
      <c r="R6" s="175"/>
      <c r="S6" s="175"/>
      <c r="T6" s="114"/>
    </row>
    <row r="7" spans="1:20" ht="19.5" customHeight="1">
      <c r="A7" s="79">
        <v>1</v>
      </c>
      <c r="B7" s="80" t="s">
        <v>54</v>
      </c>
      <c r="C7" s="78">
        <f>'TAB 136'!C7/'TAB 158'!C7*100</f>
        <v>0</v>
      </c>
      <c r="D7" s="78">
        <f>'TAB 136'!D7/'TAB 158'!D7*100</f>
        <v>0.3433649767723692</v>
      </c>
      <c r="E7" s="78">
        <f>'TAB 136'!E7/'TAB 158'!E7*100</f>
        <v>0.19169329073482427</v>
      </c>
      <c r="F7" s="78">
        <f>'TAB 136'!F7/'TAB 158'!F7*100</f>
        <v>20.938628158844764</v>
      </c>
      <c r="G7" s="78">
        <f>'TAB 136'!G7/'TAB 158.1'!G7*100</f>
        <v>15.784858228588133</v>
      </c>
      <c r="H7" s="78">
        <f>'TAB 136'!H7/'TAB 158.1'!H7*100</f>
        <v>14.768497841298197</v>
      </c>
      <c r="I7" s="78">
        <f>'TAB 136'!I7/'TAB 158.1'!I7*100</f>
        <v>8.74604847207587</v>
      </c>
      <c r="J7" s="78">
        <f>'TAB 136'!J7/'TAB 158.1'!J7*100</f>
        <v>23.602393811122464</v>
      </c>
      <c r="K7" s="78">
        <f>'TAB 136'!K7/'TAB 158.1'!K7*100</f>
        <v>28.55109142676368</v>
      </c>
      <c r="L7" s="78">
        <f>'TAB 136'!L7/'TAB 158.1'!L7*100</f>
        <v>26.63656884875846</v>
      </c>
      <c r="M7" s="78">
        <f>'TAB 136'!M7/'TAB 158.1'!M7*100</f>
        <v>22.554119818761535</v>
      </c>
      <c r="N7" s="78">
        <f>'TAB 136'!N7/'TAB 158.1'!N7*100</f>
        <v>22.316234796404018</v>
      </c>
      <c r="O7" s="78">
        <f>'TAB 136'!O7/'TAB 158.1'!O7*100</f>
        <v>20.061083427101753</v>
      </c>
      <c r="P7" s="86">
        <f>'TAB 136'!P7/'TAB 158.1'!P7*100</f>
        <v>22.350267813666612</v>
      </c>
      <c r="Q7" s="205"/>
      <c r="R7" s="175"/>
      <c r="S7" s="175"/>
      <c r="T7" s="114"/>
    </row>
    <row r="8" spans="1:20" ht="19.5" customHeight="1">
      <c r="A8" s="79">
        <v>2</v>
      </c>
      <c r="B8" s="80" t="s">
        <v>55</v>
      </c>
      <c r="C8" s="78" t="e">
        <f>'TAB 136'!C8/'TAB 158'!C8*100</f>
        <v>#DIV/0!</v>
      </c>
      <c r="D8" s="78" t="e">
        <f>'TAB 136'!D8/'TAB 158'!D8*100</f>
        <v>#DIV/0!</v>
      </c>
      <c r="E8" s="78">
        <f>'TAB 136'!E8/'TAB 158'!E8*100</f>
        <v>50.13638843426077</v>
      </c>
      <c r="F8" s="78">
        <f>'TAB 136'!F8/'TAB 158'!F8*100</f>
        <v>8.266932270916334</v>
      </c>
      <c r="G8" s="78">
        <f>'TAB 136'!G8/'TAB 158.1'!G8*100</f>
        <v>6.4923354373309285</v>
      </c>
      <c r="H8" s="78">
        <f>'TAB 136'!H8/'TAB 158.1'!H8*100</f>
        <v>14.735866543095458</v>
      </c>
      <c r="I8" s="78">
        <f>'TAB 136'!I8/'TAB 158.1'!I8*100</f>
        <v>20.14423076923077</v>
      </c>
      <c r="J8" s="78">
        <f>'TAB 136'!J8/'TAB 158.1'!J8*100</f>
        <v>14.921837991473236</v>
      </c>
      <c r="K8" s="78">
        <f>'TAB 136'!K8/'TAB 158.1'!K8*100</f>
        <v>16.297322253000925</v>
      </c>
      <c r="L8" s="78">
        <f>'TAB 136'!L8/'TAB 158.1'!L8*100</f>
        <v>13.468809073724008</v>
      </c>
      <c r="M8" s="78">
        <f>'TAB 136'!M8/'TAB 158.1'!M8*100</f>
        <v>12.347354138398913</v>
      </c>
      <c r="N8" s="78">
        <f>'TAB 136'!N8/'TAB 158.1'!N8*100</f>
        <v>10.022988505747128</v>
      </c>
      <c r="O8" s="78">
        <f>'TAB 136'!O8/'TAB 158.1'!O8*100</f>
        <v>1.875689591761677</v>
      </c>
      <c r="P8" s="86">
        <f>'TAB 136'!P8/'TAB 158.1'!P8*100</f>
        <v>0</v>
      </c>
      <c r="Q8" s="205"/>
      <c r="R8" s="164" t="s">
        <v>154</v>
      </c>
      <c r="S8" s="164"/>
      <c r="T8" s="114"/>
    </row>
    <row r="9" spans="1:20" ht="19.5" customHeight="1">
      <c r="A9" s="79">
        <v>3</v>
      </c>
      <c r="B9" s="81" t="s">
        <v>56</v>
      </c>
      <c r="C9" s="78">
        <f>'TAB 136'!C9/'TAB 158'!C9*100</f>
        <v>0</v>
      </c>
      <c r="D9" s="78">
        <f>'TAB 136'!D9/'TAB 158'!D9*100</f>
        <v>0</v>
      </c>
      <c r="E9" s="78">
        <f>'TAB 136'!E9/'TAB 158'!E9*100</f>
        <v>30.556701030927837</v>
      </c>
      <c r="F9" s="78">
        <f>'TAB 136'!F9/'TAB 158'!F9*100</f>
        <v>3.81139489194499</v>
      </c>
      <c r="G9" s="78">
        <f>'TAB 136'!G9/'TAB 158.1'!G9*100</f>
        <v>17.077175697865353</v>
      </c>
      <c r="H9" s="78">
        <f>'TAB 136'!H9/'TAB 158.1'!H9*100</f>
        <v>13.84920634920635</v>
      </c>
      <c r="I9" s="78">
        <f>'TAB 136'!I9/'TAB 158.1'!I9*100</f>
        <v>5.129292072912251</v>
      </c>
      <c r="J9" s="78">
        <f>'TAB 136'!J9/'TAB 158.1'!J9*100</f>
        <v>9.129154396297855</v>
      </c>
      <c r="K9" s="78">
        <f>'TAB 136'!K9/'TAB 158.1'!K9*100</f>
        <v>10.844406343763396</v>
      </c>
      <c r="L9" s="78">
        <f>'TAB 136'!L9/'TAB 158.1'!L9*100</f>
        <v>13.37995337995338</v>
      </c>
      <c r="M9" s="78">
        <f>'TAB 136'!M9/'TAB 158.1'!M9*100</f>
        <v>12.742382271468145</v>
      </c>
      <c r="N9" s="78">
        <f>'TAB 136'!N9/'TAB 158.1'!N9*100</f>
        <v>12.304866850321396</v>
      </c>
      <c r="O9" s="78">
        <f>'TAB 136'!O9/'TAB 158.1'!O9*100</f>
        <v>18.515081206496518</v>
      </c>
      <c r="P9" s="86">
        <f>'TAB 136'!P9/'TAB 158.1'!P9*100</f>
        <v>19.02377972465582</v>
      </c>
      <c r="Q9" s="205"/>
      <c r="R9" s="164"/>
      <c r="S9" s="164"/>
      <c r="T9" s="114"/>
    </row>
    <row r="10" spans="1:20" ht="19.5" customHeight="1">
      <c r="A10" s="79">
        <v>4</v>
      </c>
      <c r="B10" s="81" t="s">
        <v>57</v>
      </c>
      <c r="C10" s="78">
        <f>'TAB 136'!C10/'TAB 158'!C10*100</f>
        <v>0</v>
      </c>
      <c r="D10" s="78">
        <f>'TAB 136'!D10/'TAB 158'!D10*100</f>
        <v>0</v>
      </c>
      <c r="E10" s="78">
        <f>'TAB 136'!E10/'TAB 158'!E10*100</f>
        <v>80.12048192771084</v>
      </c>
      <c r="F10" s="78">
        <f>'TAB 136'!F10/'TAB 158'!F10*100</f>
        <v>22.614622057001238</v>
      </c>
      <c r="G10" s="78">
        <f>'TAB 136'!G10/'TAB 158.1'!G10*100</f>
        <v>7.390648567119156</v>
      </c>
      <c r="H10" s="78">
        <f>'TAB 136'!H10/'TAB 158.1'!H10*100</f>
        <v>10</v>
      </c>
      <c r="I10" s="78">
        <f>'TAB 136'!I10/'TAB 158.1'!I10*100</f>
        <v>12.887537993920972</v>
      </c>
      <c r="J10" s="78">
        <f>'TAB 136'!J10/'TAB 158.1'!J10*100</f>
        <v>12.476007677543185</v>
      </c>
      <c r="K10" s="78">
        <f>'TAB 136'!K10/'TAB 158.1'!K10*100</f>
        <v>9.675443968156767</v>
      </c>
      <c r="L10" s="78">
        <f>'TAB 136'!L10/'TAB 158.1'!L10*100</f>
        <v>6.902985074626866</v>
      </c>
      <c r="M10" s="78">
        <f>'TAB 136'!M10/'TAB 158.1'!M10*100</f>
        <v>9.542743538767395</v>
      </c>
      <c r="N10" s="78">
        <f>'TAB 136'!N10/'TAB 158.1'!N10*100</f>
        <v>9.559675550405561</v>
      </c>
      <c r="O10" s="78">
        <f>'TAB 136'!O10/'TAB 158.1'!O10*100</f>
        <v>28.86201209455745</v>
      </c>
      <c r="P10" s="86">
        <f>'TAB 136'!P10/'TAB 158.1'!P10*100</f>
        <v>28.694158075601372</v>
      </c>
      <c r="Q10" s="205"/>
      <c r="R10" s="164"/>
      <c r="S10" s="164"/>
      <c r="T10" s="114"/>
    </row>
    <row r="11" spans="1:20" ht="19.5" customHeight="1">
      <c r="A11" s="79">
        <v>5</v>
      </c>
      <c r="B11" s="81" t="s">
        <v>58</v>
      </c>
      <c r="C11" s="78">
        <f>'TAB 136'!C11/'TAB 158'!C11*100</f>
        <v>8.893892485223756</v>
      </c>
      <c r="D11" s="78">
        <f>'TAB 136'!D11/'TAB 158'!D11*100</f>
        <v>5.22911051212938</v>
      </c>
      <c r="E11" s="78">
        <f>'TAB 136'!E11/'TAB 158'!E11*100</f>
        <v>4.752444987775061</v>
      </c>
      <c r="F11" s="78">
        <f>'TAB 136'!F11/'TAB 158'!F11*100</f>
        <v>0.11666909727285986</v>
      </c>
      <c r="G11" s="78">
        <f>'TAB 136'!G11/'TAB 158.1'!G11*100</f>
        <v>21.348925754691326</v>
      </c>
      <c r="H11" s="78">
        <f>'TAB 136'!H11/'TAB 158.1'!H11*100</f>
        <v>9.339608765995</v>
      </c>
      <c r="I11" s="78">
        <f>'TAB 136'!I11/'TAB 158.1'!I11*100</f>
        <v>9.493765960642932</v>
      </c>
      <c r="J11" s="78">
        <f>'TAB 136'!J11/'TAB 158.1'!J11*100</f>
        <v>9.707602339181287</v>
      </c>
      <c r="K11" s="78">
        <f>'TAB 136'!K11/'TAB 158.1'!K11*100</f>
        <v>10.133409026397956</v>
      </c>
      <c r="L11" s="78">
        <f>'TAB 136'!L11/'TAB 158.1'!L11*100</f>
        <v>11.006376490158026</v>
      </c>
      <c r="M11" s="78">
        <f>'TAB 136'!M11/'TAB 158.1'!M11*100</f>
        <v>7.017778371875417</v>
      </c>
      <c r="N11" s="78">
        <f>'TAB 136'!N11/'TAB 158.1'!N11*100</f>
        <v>16.220600162206</v>
      </c>
      <c r="O11" s="78">
        <f>'TAB 136'!O11/'TAB 158.1'!O11*100</f>
        <v>35.96960315226569</v>
      </c>
      <c r="P11" s="86">
        <f>'TAB 136'!P11/'TAB 158.1'!P11*100</f>
        <v>16.617401362292764</v>
      </c>
      <c r="Q11" s="205"/>
      <c r="R11" s="164" t="s">
        <v>160</v>
      </c>
      <c r="S11" s="164"/>
      <c r="T11" s="121"/>
    </row>
    <row r="12" spans="1:20" ht="24.75" customHeight="1">
      <c r="A12" s="79">
        <v>6</v>
      </c>
      <c r="B12" s="80" t="s">
        <v>59</v>
      </c>
      <c r="C12" s="78" t="e">
        <f>'TAB 136'!C12/'TAB 158'!C12*100</f>
        <v>#DIV/0!</v>
      </c>
      <c r="D12" s="78" t="e">
        <f>'TAB 136'!D12/'TAB 158'!D12*100</f>
        <v>#DIV/0!</v>
      </c>
      <c r="E12" s="78" t="e">
        <f>'TAB 136'!E12/'TAB 158'!E12*100</f>
        <v>#DIV/0!</v>
      </c>
      <c r="F12" s="78" t="e">
        <f>'TAB 136'!F12/'TAB 158'!F12*100</f>
        <v>#DIV/0!</v>
      </c>
      <c r="G12" s="78" t="e">
        <f>'TAB 136'!G12/'TAB 158.1'!G12*100</f>
        <v>#DIV/0!</v>
      </c>
      <c r="H12" s="78" t="e">
        <f>'TAB 136'!H12/'TAB 158.1'!H12*100</f>
        <v>#DIV/0!</v>
      </c>
      <c r="I12" s="78" t="e">
        <f>'TAB 136'!I12/'TAB 158.1'!I12*100</f>
        <v>#DIV/0!</v>
      </c>
      <c r="J12" s="78" t="e">
        <f>'TAB 136'!J12/'TAB 158.1'!J12*100</f>
        <v>#DIV/0!</v>
      </c>
      <c r="K12" s="78" t="e">
        <f>'TAB 136'!K12/'TAB 158.1'!K12*100</f>
        <v>#DIV/0!</v>
      </c>
      <c r="L12" s="78" t="e">
        <f>'TAB 136'!L12/'TAB 158.1'!L12*100</f>
        <v>#DIV/0!</v>
      </c>
      <c r="M12" s="78" t="e">
        <f>'TAB 136'!M12/'TAB 158.1'!M12*100</f>
        <v>#DIV/0!</v>
      </c>
      <c r="N12" s="78" t="e">
        <f>'TAB 136'!N12/'TAB 158.1'!N12*100</f>
        <v>#DIV/0!</v>
      </c>
      <c r="O12" s="78" t="e">
        <f>'TAB 136'!O12/'TAB 158.1'!O12*100</f>
        <v>#DIV/0!</v>
      </c>
      <c r="P12" s="86" t="e">
        <f>'TAB 136'!P12/'TAB 158.1'!P12*100</f>
        <v>#DIV/0!</v>
      </c>
      <c r="Q12" s="205"/>
      <c r="R12" s="164"/>
      <c r="S12" s="164"/>
      <c r="T12" s="121"/>
    </row>
    <row r="13" spans="1:20" ht="19.5" customHeight="1">
      <c r="A13" s="79">
        <v>7</v>
      </c>
      <c r="B13" s="80" t="s">
        <v>60</v>
      </c>
      <c r="C13" s="78" t="e">
        <f>'TAB 136'!C13/'TAB 158'!C13*100</f>
        <v>#DIV/0!</v>
      </c>
      <c r="D13" s="78" t="e">
        <f>'TAB 136'!D13/'TAB 158'!D13*100</f>
        <v>#DIV/0!</v>
      </c>
      <c r="E13" s="78" t="e">
        <f>'TAB 136'!E13/'TAB 158'!E13*100</f>
        <v>#DIV/0!</v>
      </c>
      <c r="F13" s="78" t="e">
        <f>'TAB 136'!F13/'TAB 158'!F13*100</f>
        <v>#DIV/0!</v>
      </c>
      <c r="G13" s="78" t="e">
        <f>'TAB 136'!G13/'TAB 158.1'!G13*100</f>
        <v>#DIV/0!</v>
      </c>
      <c r="H13" s="78" t="e">
        <f>'TAB 136'!H13/'TAB 158.1'!H13*100</f>
        <v>#DIV/0!</v>
      </c>
      <c r="I13" s="78" t="e">
        <f>'TAB 136'!I13/'TAB 158.1'!I13*100</f>
        <v>#DIV/0!</v>
      </c>
      <c r="J13" s="78" t="e">
        <f>'TAB 136'!J13/'TAB 158.1'!J13*100</f>
        <v>#DIV/0!</v>
      </c>
      <c r="K13" s="78" t="e">
        <f>'TAB 136'!K13/'TAB 158.1'!K13*100</f>
        <v>#DIV/0!</v>
      </c>
      <c r="L13" s="78" t="e">
        <f>'TAB 136'!L13/'TAB 158.1'!L13*100</f>
        <v>#DIV/0!</v>
      </c>
      <c r="M13" s="78" t="e">
        <f>'TAB 136'!M13/'TAB 158.1'!M13*100</f>
        <v>#DIV/0!</v>
      </c>
      <c r="N13" s="78" t="e">
        <f>'TAB 136'!N13/'TAB 158.1'!N13*100</f>
        <v>#DIV/0!</v>
      </c>
      <c r="O13" s="78" t="e">
        <f>'TAB 136'!O13/'TAB 158.1'!O13*100</f>
        <v>#DIV/0!</v>
      </c>
      <c r="P13" s="86" t="e">
        <f>'TAB 136'!P13/'TAB 158.1'!P13*100</f>
        <v>#DIV/0!</v>
      </c>
      <c r="Q13" s="205"/>
      <c r="R13" s="164"/>
      <c r="S13" s="164"/>
      <c r="T13" s="121"/>
    </row>
    <row r="14" spans="1:19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7"/>
      <c r="Q14" s="206"/>
      <c r="R14" s="164"/>
      <c r="S14" s="164"/>
    </row>
    <row r="15" spans="1:19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116"/>
      <c r="N15" s="116"/>
      <c r="O15" s="116"/>
      <c r="P15" s="117"/>
      <c r="Q15" s="206"/>
      <c r="R15" s="164" t="s">
        <v>154</v>
      </c>
      <c r="S15" s="164"/>
    </row>
    <row r="16" spans="1:19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116"/>
      <c r="N16" s="116"/>
      <c r="O16" s="116"/>
      <c r="P16" s="117"/>
      <c r="Q16" s="206"/>
      <c r="R16" s="164"/>
      <c r="S16" s="164"/>
    </row>
    <row r="17" spans="1:19" s="22" customFormat="1" ht="19.5" customHeight="1">
      <c r="A17" s="153" t="s">
        <v>61</v>
      </c>
      <c r="B17" s="154"/>
      <c r="C17" s="78">
        <f>'TAB 136'!C17/'TAB 158'!C17*100</f>
        <v>3.8564803514766903</v>
      </c>
      <c r="D17" s="78">
        <f>'TAB 136'!D17/'TAB 158'!D17*100</f>
        <v>2.4264573722365346</v>
      </c>
      <c r="E17" s="78">
        <f>'TAB 136'!E17/'TAB 158'!E17*100</f>
        <v>19.292417089234714</v>
      </c>
      <c r="F17" s="78">
        <f>'TAB 136'!F17/'TAB 158'!F17*100</f>
        <v>10.309068727124847</v>
      </c>
      <c r="G17" s="78">
        <f>'TAB 136'!G17/'TAB 158.1'!G17*100</f>
        <v>16.395717684377477</v>
      </c>
      <c r="H17" s="78">
        <f>'TAB 136'!H17/'TAB 158.1'!H17*100</f>
        <v>12.398908208653458</v>
      </c>
      <c r="I17" s="78">
        <f>'TAB 136'!I17/'TAB 158.1'!I17*100</f>
        <v>10.137226578621544</v>
      </c>
      <c r="J17" s="78">
        <f>'TAB 136'!J17/'TAB 158.1'!J17*100</f>
        <v>15.236551514537533</v>
      </c>
      <c r="K17" s="78">
        <f>'TAB 136'!K17/'TAB 158.1'!K17*100</f>
        <v>16.835897435897436</v>
      </c>
      <c r="L17" s="78">
        <f>'TAB 136'!L17/'TAB 158.1'!L17*100</f>
        <v>16.22504537205082</v>
      </c>
      <c r="M17" s="78">
        <f>'TAB 136'!M17/'TAB 158.1'!M17*100</f>
        <v>13.256752561316363</v>
      </c>
      <c r="N17" s="78">
        <f>'TAB 136'!N17/'TAB 158.1'!N17*100</f>
        <v>16.276762402088774</v>
      </c>
      <c r="O17" s="78">
        <f>'TAB 136'!O17/'TAB 158.1'!O17*100</f>
        <v>23.87112887112887</v>
      </c>
      <c r="P17" s="86">
        <f>'TAB 136'!P17/'TAB 158.1'!P17*100</f>
        <v>16.959827507943714</v>
      </c>
      <c r="Q17" s="205"/>
      <c r="R17" s="164"/>
      <c r="S17" s="164"/>
    </row>
    <row r="18" spans="1:19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  <c r="R18" s="125"/>
      <c r="S18" s="125"/>
    </row>
    <row r="19" spans="1:17" ht="19.5" customHeight="1">
      <c r="A19" s="64" t="s">
        <v>73</v>
      </c>
      <c r="B19" s="183" t="s">
        <v>161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63"/>
      <c r="O19" s="63"/>
      <c r="P19" s="63"/>
      <c r="Q19" s="195"/>
    </row>
    <row r="20" spans="1:17" ht="19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96"/>
    </row>
    <row r="21" spans="1:17" ht="19.5" customHeight="1">
      <c r="A21" s="152" t="s">
        <v>34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99"/>
      <c r="Q21" s="197"/>
    </row>
    <row r="22" spans="2:18" ht="19.5" customHeigh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98"/>
      <c r="R22" s="124"/>
    </row>
    <row r="23" spans="2:18" ht="19.5" customHeight="1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98"/>
      <c r="R23" s="12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4">
    <mergeCell ref="A2:O2"/>
    <mergeCell ref="A21:O21"/>
    <mergeCell ref="A4:A5"/>
    <mergeCell ref="B4:B5"/>
    <mergeCell ref="C4:C5"/>
    <mergeCell ref="D4:D5"/>
    <mergeCell ref="E4:E5"/>
    <mergeCell ref="B19:M19"/>
    <mergeCell ref="A17:B17"/>
    <mergeCell ref="I4:I5"/>
    <mergeCell ref="R8:S10"/>
    <mergeCell ref="R11:S14"/>
    <mergeCell ref="R15:S17"/>
    <mergeCell ref="R4:S7"/>
    <mergeCell ref="N4:N5"/>
    <mergeCell ref="O4:O5"/>
    <mergeCell ref="P4:P5"/>
    <mergeCell ref="J4:J5"/>
    <mergeCell ref="K4:K5"/>
    <mergeCell ref="L4:L5"/>
    <mergeCell ref="M4:M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19" s="2" customFormat="1" ht="19.5" customHeight="1">
      <c r="A2" s="149" t="s">
        <v>188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  <c r="R2" s="70"/>
      <c r="S2" s="70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1"/>
      <c r="M3" s="101"/>
      <c r="N3" s="103"/>
      <c r="O3" s="103"/>
      <c r="P3" s="103" t="s">
        <v>97</v>
      </c>
    </row>
    <row r="4" spans="1:19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  <c r="Q4" s="177" t="s">
        <v>157</v>
      </c>
      <c r="R4" s="175"/>
      <c r="S4" s="114"/>
    </row>
    <row r="5" spans="1:19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77"/>
      <c r="R5" s="175"/>
      <c r="S5" s="114"/>
    </row>
    <row r="6" spans="1:19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177"/>
      <c r="R6" s="175"/>
      <c r="S6" s="114"/>
    </row>
    <row r="7" spans="1:19" ht="19.5" customHeight="1">
      <c r="A7" s="79">
        <v>1</v>
      </c>
      <c r="B7" s="80" t="s">
        <v>54</v>
      </c>
      <c r="C7" s="78">
        <f>'TAB 137'!C7/'TAB 158'!C7*100</f>
        <v>0</v>
      </c>
      <c r="D7" s="78">
        <f>'TAB 137'!D7/'TAB 158'!D7*100</f>
        <v>0</v>
      </c>
      <c r="E7" s="78">
        <f>'TAB 137'!E7/'TAB 158'!E7*100</f>
        <v>0.06389776357827476</v>
      </c>
      <c r="F7" s="78">
        <f>'TAB 137'!F7/'TAB 158'!F7*100</f>
        <v>0.13537906137184114</v>
      </c>
      <c r="G7" s="78">
        <f>'TAB 137'!G7/'TAB 165'!G7*100</f>
        <v>0.027831895352073477</v>
      </c>
      <c r="H7" s="78">
        <f>'TAB 137'!H7/'TAB 165'!H7*100</f>
        <v>0.08717129158797036</v>
      </c>
      <c r="I7" s="78">
        <f>'TAB 137'!I7/'TAB 165'!I7*100</f>
        <v>0.13315579227696406</v>
      </c>
      <c r="J7" s="78">
        <f>'TAB 137'!J7/'TAB 165'!J7*100</f>
        <v>0.1546899170299536</v>
      </c>
      <c r="K7" s="78">
        <f>'TAB 137'!K7/'TAB 165'!K7*100</f>
        <v>0.1887385970430953</v>
      </c>
      <c r="L7" s="78">
        <f>'TAB 137'!L7/'TAB 165'!L7*100</f>
        <v>0.1903925014645577</v>
      </c>
      <c r="M7" s="78">
        <f>'TAB 137'!M7/'TAB 165'!M7*100</f>
        <v>0.2734599884858952</v>
      </c>
      <c r="N7" s="78">
        <f>'TAB 137'!N7/'TAB 165'!N7*100</f>
        <v>0.15095605501509562</v>
      </c>
      <c r="O7" s="78">
        <f>'TAB 137'!O7/'TAB 165'!O7*100</f>
        <v>0.32087277394513075</v>
      </c>
      <c r="P7" s="78">
        <f>'TAB 137'!P7/'TAB 165'!P7*100</f>
        <v>5.576980124592109</v>
      </c>
      <c r="Q7" s="177"/>
      <c r="R7" s="175"/>
      <c r="S7" s="114"/>
    </row>
    <row r="8" spans="1:19" ht="19.5" customHeight="1">
      <c r="A8" s="79">
        <v>2</v>
      </c>
      <c r="B8" s="80" t="s">
        <v>55</v>
      </c>
      <c r="C8" s="78" t="e">
        <f>'TAB 137'!C8/'TAB 158'!C8*100</f>
        <v>#DIV/0!</v>
      </c>
      <c r="D8" s="78" t="e">
        <f>'TAB 137'!D8/'TAB 158'!D8*100</f>
        <v>#DIV/0!</v>
      </c>
      <c r="E8" s="78">
        <f>'TAB 137'!E8/'TAB 158'!E8*100</f>
        <v>6.819421713038734</v>
      </c>
      <c r="F8" s="78">
        <f>'TAB 137'!F8/'TAB 158'!F8*100</f>
        <v>4.8804780876494025</v>
      </c>
      <c r="G8" s="78">
        <f>'TAB 137'!G8/'TAB 165'!G8*100</f>
        <v>0.9892086330935251</v>
      </c>
      <c r="H8" s="78">
        <f>'TAB 137'!H8/'TAB 165'!H8*100</f>
        <v>1.7791970802919708</v>
      </c>
      <c r="I8" s="78">
        <f>'TAB 137'!I8/'TAB 165'!I8*100</f>
        <v>3.7565382786495483</v>
      </c>
      <c r="J8" s="78">
        <f>'TAB 137'!J8/'TAB 165'!J8*100</f>
        <v>5.307656176608737</v>
      </c>
      <c r="K8" s="78">
        <f>'TAB 137'!K8/'TAB 165'!K8*100</f>
        <v>3.528872593950504</v>
      </c>
      <c r="L8" s="78">
        <f>'TAB 137'!L8/'TAB 165'!L8*100</f>
        <v>5.8988764044943816</v>
      </c>
      <c r="M8" s="78">
        <f>'TAB 137'!M8/'TAB 165'!M8*100</f>
        <v>3.942652329749104</v>
      </c>
      <c r="N8" s="78">
        <f>'TAB 137'!N8/'TAB 165'!N8*100</f>
        <v>3.9162112932604733</v>
      </c>
      <c r="O8" s="78">
        <f>'TAB 137'!O8/'TAB 165'!O8*100</f>
        <v>5.488913122500909</v>
      </c>
      <c r="P8" s="78">
        <f>'TAB 137'!P8/'TAB 165'!P8*100</f>
        <v>4.645161290322581</v>
      </c>
      <c r="Q8" s="177"/>
      <c r="R8" s="175"/>
      <c r="S8" s="126"/>
    </row>
    <row r="9" spans="1:19" ht="19.5" customHeight="1">
      <c r="A9" s="79">
        <v>3</v>
      </c>
      <c r="B9" s="81" t="s">
        <v>56</v>
      </c>
      <c r="C9" s="78">
        <f>'TAB 137'!C9/'TAB 158'!C9*100</f>
        <v>1.0025062656641603</v>
      </c>
      <c r="D9" s="78">
        <f>'TAB 137'!D9/'TAB 158'!D9*100</f>
        <v>0.22446689113355783</v>
      </c>
      <c r="E9" s="78">
        <f>'TAB 137'!E9/'TAB 158'!E9*100</f>
        <v>3.6288659793814433</v>
      </c>
      <c r="F9" s="78">
        <f>'TAB 137'!F9/'TAB 158'!F9*100</f>
        <v>4.597249508840864</v>
      </c>
      <c r="G9" s="78">
        <f>'TAB 137'!G9/'TAB 165'!G9*100</f>
        <v>5.747126436781609</v>
      </c>
      <c r="H9" s="78">
        <f>'TAB 137'!H9/'TAB 165'!H9*100</f>
        <v>4.647499015360379</v>
      </c>
      <c r="I9" s="78">
        <f>'TAB 137'!I9/'TAB 165'!I9*100</f>
        <v>6.084767100293748</v>
      </c>
      <c r="J9" s="78">
        <f>'TAB 137'!J9/'TAB 165'!J9*100</f>
        <v>5.634390651085141</v>
      </c>
      <c r="K9" s="78">
        <f>'TAB 137'!K9/'TAB 165'!K9*100</f>
        <v>5.877342419080068</v>
      </c>
      <c r="L9" s="78">
        <f>'TAB 137'!L9/'TAB 165'!L9*100</f>
        <v>4.967502321262767</v>
      </c>
      <c r="M9" s="78">
        <f>'TAB 137'!M9/'TAB 165'!M9*100</f>
        <v>5.499541704857928</v>
      </c>
      <c r="N9" s="78">
        <f>'TAB 137'!N9/'TAB 165'!N9*100</f>
        <v>5.47945205479452</v>
      </c>
      <c r="O9" s="78">
        <f>'TAB 137'!O9/'TAB 165'!O9*100</f>
        <v>4.912764003673095</v>
      </c>
      <c r="P9" s="78">
        <f>'TAB 137'!P9/'TAB 165'!P9*100</f>
        <v>4.962779156327544</v>
      </c>
      <c r="Q9" s="159" t="s">
        <v>156</v>
      </c>
      <c r="R9" s="160"/>
      <c r="S9" s="127"/>
    </row>
    <row r="10" spans="1:19" ht="19.5" customHeight="1">
      <c r="A10" s="79">
        <v>4</v>
      </c>
      <c r="B10" s="81" t="s">
        <v>57</v>
      </c>
      <c r="C10" s="78">
        <f>'TAB 137'!C10/'TAB 158'!C10*100</f>
        <v>8.8348271446863</v>
      </c>
      <c r="D10" s="78">
        <f>'TAB 137'!D10/'TAB 158'!D10*100</f>
        <v>7.285974499089254</v>
      </c>
      <c r="E10" s="78">
        <f>'TAB 137'!E10/'TAB 158'!E10*100</f>
        <v>6.325301204819277</v>
      </c>
      <c r="F10" s="78">
        <f>'TAB 137'!F10/'TAB 158'!F10*100</f>
        <v>6.319702602230483</v>
      </c>
      <c r="G10" s="78">
        <f>'TAB 137'!G10/'TAB 165'!G10*100</f>
        <v>4.804804804804805</v>
      </c>
      <c r="H10" s="78">
        <f>'TAB 137'!H10/'TAB 165'!H10*100</f>
        <v>4.630788485607009</v>
      </c>
      <c r="I10" s="78">
        <f>'TAB 137'!I10/'TAB 165'!I10*100</f>
        <v>4.007285974499089</v>
      </c>
      <c r="J10" s="78">
        <f>'TAB 137'!J10/'TAB 165'!J10*100</f>
        <v>5.009511731135067</v>
      </c>
      <c r="K10" s="78">
        <f>'TAB 137'!K10/'TAB 165'!K10*100</f>
        <v>2.9787234042553195</v>
      </c>
      <c r="L10" s="78">
        <f>'TAB 137'!L10/'TAB 165'!L10*100</f>
        <v>4.2105263157894735</v>
      </c>
      <c r="M10" s="78">
        <f>'TAB 137'!M10/'TAB 165'!M10*100</f>
        <v>3.896961690885073</v>
      </c>
      <c r="N10" s="78">
        <f>'TAB 137'!N10/'TAB 165'!N10*100</f>
        <v>3.8128249566724435</v>
      </c>
      <c r="O10" s="78">
        <f>'TAB 137'!O10/'TAB 165'!O10*100</f>
        <v>4.057017543859649</v>
      </c>
      <c r="P10" s="78">
        <f>'TAB 137'!P10/'TAB 165'!P10*100</f>
        <v>2.3931623931623935</v>
      </c>
      <c r="Q10" s="159"/>
      <c r="R10" s="160"/>
      <c r="S10" s="127"/>
    </row>
    <row r="11" spans="1:19" ht="19.5" customHeight="1">
      <c r="A11" s="79">
        <v>5</v>
      </c>
      <c r="B11" s="81" t="s">
        <v>58</v>
      </c>
      <c r="C11" s="78">
        <f>'TAB 137'!C11/'TAB 158'!C11*100</f>
        <v>3.5744441317196736</v>
      </c>
      <c r="D11" s="78">
        <f>'TAB 137'!D11/'TAB 158'!D11*100</f>
        <v>5.727762803234501</v>
      </c>
      <c r="E11" s="78">
        <f>'TAB 137'!E11/'TAB 158'!E11*100</f>
        <v>5.684596577017115</v>
      </c>
      <c r="F11" s="78">
        <f>'TAB 137'!F11/'TAB 158'!F11*100</f>
        <v>5.425113023187983</v>
      </c>
      <c r="G11" s="78">
        <f>'TAB 137'!G11/'TAB 165'!G11*100</f>
        <v>4.914984059511158</v>
      </c>
      <c r="H11" s="78">
        <f>'TAB 137'!H11/'TAB 165'!H11*100</f>
        <v>4.024231934227608</v>
      </c>
      <c r="I11" s="78">
        <f>'TAB 137'!I11/'TAB 165'!I11*100</f>
        <v>3.521536670547148</v>
      </c>
      <c r="J11" s="78">
        <f>'TAB 137'!J11/'TAB 165'!J11*100</f>
        <v>1.5665052691540873</v>
      </c>
      <c r="K11" s="78">
        <f>'TAB 137'!K11/'TAB 165'!K11*100</f>
        <v>3.3829876096338576</v>
      </c>
      <c r="L11" s="78">
        <f>'TAB 137'!L11/'TAB 165'!L11*100</f>
        <v>4.56639566395664</v>
      </c>
      <c r="M11" s="78">
        <f>'TAB 137'!M11/'TAB 165'!M11*100</f>
        <v>6.552302334580162</v>
      </c>
      <c r="N11" s="78">
        <f>'TAB 137'!N11/'TAB 165'!N11*100</f>
        <v>4.17805544709098</v>
      </c>
      <c r="O11" s="78">
        <f>'TAB 137'!O11/'TAB 165'!O11*100</f>
        <v>3.7091988130563793</v>
      </c>
      <c r="P11" s="78">
        <f>'TAB 137'!P11/'TAB 165'!P11*100</f>
        <v>4.168759417378202</v>
      </c>
      <c r="Q11" s="159"/>
      <c r="R11" s="160"/>
      <c r="S11" s="127"/>
    </row>
    <row r="12" spans="1:19" ht="24.75" customHeight="1">
      <c r="A12" s="79">
        <v>6</v>
      </c>
      <c r="B12" s="80" t="s">
        <v>59</v>
      </c>
      <c r="C12" s="78" t="e">
        <f>'TAB 137'!C12/'TAB 158'!C12*100</f>
        <v>#DIV/0!</v>
      </c>
      <c r="D12" s="78" t="e">
        <f>'TAB 137'!D12/'TAB 158'!D12*100</f>
        <v>#DIV/0!</v>
      </c>
      <c r="E12" s="78" t="e">
        <f>'TAB 137'!E12/'TAB 158'!E12*100</f>
        <v>#DIV/0!</v>
      </c>
      <c r="F12" s="78" t="e">
        <f>'TAB 137'!F12/'TAB 158'!F12*100</f>
        <v>#DIV/0!</v>
      </c>
      <c r="G12" s="78" t="e">
        <f>'TAB 137'!G12/'TAB 165'!G12*100</f>
        <v>#DIV/0!</v>
      </c>
      <c r="H12" s="78" t="e">
        <f>'TAB 137'!H12/'TAB 165'!H12*100</f>
        <v>#DIV/0!</v>
      </c>
      <c r="I12" s="78" t="e">
        <f>'TAB 137'!I12/'TAB 165'!I12*100</f>
        <v>#DIV/0!</v>
      </c>
      <c r="J12" s="78" t="e">
        <f>'TAB 137'!J12/'TAB 165'!J12*100</f>
        <v>#DIV/0!</v>
      </c>
      <c r="K12" s="78" t="e">
        <f>'TAB 137'!K12/'TAB 165'!K12*100</f>
        <v>#DIV/0!</v>
      </c>
      <c r="L12" s="78" t="e">
        <f>'TAB 137'!L12/'TAB 165'!L12*100</f>
        <v>#DIV/0!</v>
      </c>
      <c r="M12" s="78" t="e">
        <f>'TAB 137'!M12/'TAB 165'!M12*100</f>
        <v>#DIV/0!</v>
      </c>
      <c r="N12" s="78" t="e">
        <f>'TAB 137'!N12/'TAB 165'!N12*100</f>
        <v>#DIV/0!</v>
      </c>
      <c r="O12" s="78" t="e">
        <f>'TAB 137'!O12/'TAB 165'!O12*100</f>
        <v>#DIV/0!</v>
      </c>
      <c r="P12" s="78" t="e">
        <f>'TAB 137'!P12/'TAB 165'!P12*100</f>
        <v>#DIV/0!</v>
      </c>
      <c r="Q12" s="177" t="s">
        <v>159</v>
      </c>
      <c r="R12" s="175"/>
      <c r="S12" s="126"/>
    </row>
    <row r="13" spans="1:19" ht="19.5" customHeight="1">
      <c r="A13" s="79">
        <v>7</v>
      </c>
      <c r="B13" s="80" t="s">
        <v>60</v>
      </c>
      <c r="C13" s="78" t="e">
        <f>'TAB 137'!C13/'TAB 158'!C13*100</f>
        <v>#DIV/0!</v>
      </c>
      <c r="D13" s="78" t="e">
        <f>'TAB 137'!D13/'TAB 158'!D13*100</f>
        <v>#DIV/0!</v>
      </c>
      <c r="E13" s="78" t="e">
        <f>'TAB 137'!E13/'TAB 158'!E13*100</f>
        <v>#DIV/0!</v>
      </c>
      <c r="F13" s="78" t="e">
        <f>'TAB 137'!F13/'TAB 158'!F13*100</f>
        <v>#DIV/0!</v>
      </c>
      <c r="G13" s="78" t="e">
        <f>'TAB 137'!G13/'TAB 165'!G13*100</f>
        <v>#DIV/0!</v>
      </c>
      <c r="H13" s="78" t="e">
        <f>'TAB 137'!H13/'TAB 165'!H13*100</f>
        <v>#DIV/0!</v>
      </c>
      <c r="I13" s="78" t="e">
        <f>'TAB 137'!I13/'TAB 165'!I13*100</f>
        <v>#DIV/0!</v>
      </c>
      <c r="J13" s="78" t="e">
        <f>'TAB 137'!J13/'TAB 165'!J13*100</f>
        <v>#DIV/0!</v>
      </c>
      <c r="K13" s="78" t="e">
        <f>'TAB 137'!K13/'TAB 165'!K13*100</f>
        <v>#DIV/0!</v>
      </c>
      <c r="L13" s="78" t="e">
        <f>'TAB 137'!L13/'TAB 165'!L13*100</f>
        <v>#DIV/0!</v>
      </c>
      <c r="M13" s="78" t="e">
        <f>'TAB 137'!M13/'TAB 165'!M13*100</f>
        <v>#DIV/0!</v>
      </c>
      <c r="N13" s="78" t="e">
        <f>'TAB 137'!N13/'TAB 165'!N13*100</f>
        <v>#DIV/0!</v>
      </c>
      <c r="O13" s="78" t="e">
        <f>'TAB 137'!O13/'TAB 165'!O13*100</f>
        <v>#DIV/0!</v>
      </c>
      <c r="P13" s="78" t="e">
        <f>'TAB 137'!P13/'TAB 165'!P13*100</f>
        <v>#DIV/0!</v>
      </c>
      <c r="Q13" s="177"/>
      <c r="R13" s="175"/>
      <c r="S13" s="126"/>
    </row>
    <row r="14" spans="1:19" ht="19.5" customHeight="1">
      <c r="A14" s="79">
        <v>8</v>
      </c>
      <c r="B14" s="80"/>
      <c r="C14" s="82"/>
      <c r="D14" s="82"/>
      <c r="E14" s="82"/>
      <c r="F14" s="82"/>
      <c r="G14" s="83"/>
      <c r="H14" s="83"/>
      <c r="I14" s="83"/>
      <c r="J14" s="83"/>
      <c r="K14" s="83"/>
      <c r="L14" s="115"/>
      <c r="M14" s="116"/>
      <c r="N14" s="116"/>
      <c r="O14" s="116"/>
      <c r="P14" s="116"/>
      <c r="Q14" s="177"/>
      <c r="R14" s="175"/>
      <c r="S14" s="126"/>
    </row>
    <row r="15" spans="1:19" ht="19.5" customHeight="1">
      <c r="A15" s="79">
        <v>9</v>
      </c>
      <c r="B15" s="81"/>
      <c r="C15" s="82"/>
      <c r="D15" s="82"/>
      <c r="E15" s="82"/>
      <c r="F15" s="82"/>
      <c r="G15" s="83"/>
      <c r="H15" s="83"/>
      <c r="I15" s="83"/>
      <c r="J15" s="83"/>
      <c r="K15" s="83"/>
      <c r="L15" s="115"/>
      <c r="M15" s="116"/>
      <c r="N15" s="116"/>
      <c r="O15" s="116"/>
      <c r="P15" s="116"/>
      <c r="Q15" s="177"/>
      <c r="R15" s="175"/>
      <c r="S15" s="127"/>
    </row>
    <row r="16" spans="1:19" ht="19.5" customHeight="1">
      <c r="A16" s="79">
        <v>10</v>
      </c>
      <c r="B16" s="81"/>
      <c r="C16" s="82"/>
      <c r="D16" s="82"/>
      <c r="E16" s="82"/>
      <c r="F16" s="82"/>
      <c r="G16" s="83"/>
      <c r="H16" s="83"/>
      <c r="I16" s="83"/>
      <c r="J16" s="83"/>
      <c r="K16" s="83"/>
      <c r="L16" s="115"/>
      <c r="M16" s="116"/>
      <c r="N16" s="116"/>
      <c r="O16" s="116"/>
      <c r="P16" s="116"/>
      <c r="Q16" s="160" t="s">
        <v>156</v>
      </c>
      <c r="R16" s="160"/>
      <c r="S16" s="127"/>
    </row>
    <row r="17" spans="1:19" s="22" customFormat="1" ht="19.5" customHeight="1">
      <c r="A17" s="153" t="s">
        <v>61</v>
      </c>
      <c r="B17" s="154"/>
      <c r="C17" s="78">
        <f>'TAB 137'!C17/'TAB 158'!C17*100</f>
        <v>2.538442762997315</v>
      </c>
      <c r="D17" s="78">
        <f>'TAB 137'!D17/'TAB 158'!D17*100</f>
        <v>3.3011802767958778</v>
      </c>
      <c r="E17" s="78">
        <f>'TAB 137'!E17/'TAB 158'!E17*100</f>
        <v>4.039167686658507</v>
      </c>
      <c r="F17" s="78">
        <f>'TAB 137'!F17/'TAB 158'!F17*100</f>
        <v>3.5481903212688084</v>
      </c>
      <c r="G17" s="78">
        <f>'TAB 137'!G17/'TAB 165'!G17*100</f>
        <v>2.888051772433111</v>
      </c>
      <c r="H17" s="78">
        <f>'TAB 137'!H17/'TAB 165'!H17*100</f>
        <v>2.5614296351451973</v>
      </c>
      <c r="I17" s="78">
        <f>'TAB 137'!I17/'TAB 165'!I17*100</f>
        <v>2.737300141671726</v>
      </c>
      <c r="J17" s="78">
        <f>'TAB 137'!J17/'TAB 165'!J17*100</f>
        <v>2.2139856683963433</v>
      </c>
      <c r="K17" s="78">
        <f>'TAB 137'!K17/'TAB 165'!K17*100</f>
        <v>2.632379793061473</v>
      </c>
      <c r="L17" s="78">
        <f>'TAB 137'!L17/'TAB 165'!L17*100</f>
        <v>3.236712573957142</v>
      </c>
      <c r="M17" s="78">
        <f>'TAB 137'!M17/'TAB 165'!M17*100</f>
        <v>3.848950506568423</v>
      </c>
      <c r="N17" s="78">
        <f>'TAB 137'!N17/'TAB 165'!N17*100</f>
        <v>3.0462503795162434</v>
      </c>
      <c r="O17" s="78">
        <f>'TAB 137'!O17/'TAB 165'!O17*100</f>
        <v>3.073529411764706</v>
      </c>
      <c r="P17" s="78">
        <f>'TAB 137'!P17/'TAB 165'!P17*100</f>
        <v>4.722614265552058</v>
      </c>
      <c r="Q17" s="160"/>
      <c r="R17" s="160"/>
      <c r="S17" s="127"/>
    </row>
    <row r="18" spans="1:19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  <c r="Q18" s="160"/>
      <c r="R18" s="160"/>
      <c r="S18" s="125"/>
    </row>
    <row r="19" spans="1:19" ht="19.5" customHeight="1">
      <c r="A19" s="64" t="s">
        <v>73</v>
      </c>
      <c r="B19" s="63" t="s">
        <v>96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Q19" s="22"/>
      <c r="R19" s="22"/>
      <c r="S19" s="22"/>
    </row>
    <row r="20" spans="1:19" ht="26.25" customHeight="1">
      <c r="A20" s="64" t="s">
        <v>73</v>
      </c>
      <c r="B20" s="184" t="s">
        <v>158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28"/>
      <c r="O20" s="128"/>
      <c r="P20" s="128"/>
      <c r="Q20" s="129"/>
      <c r="R20" s="129"/>
      <c r="S20" s="129"/>
    </row>
    <row r="21" spans="1:19" ht="19.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99"/>
      <c r="O21" s="99"/>
      <c r="P21" s="99"/>
      <c r="Q21" s="129"/>
      <c r="R21" s="129"/>
      <c r="S21" s="129"/>
    </row>
    <row r="22" spans="1:19" ht="19.5" customHeight="1">
      <c r="A22" s="152" t="s">
        <v>35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99"/>
      <c r="Q22" s="129"/>
      <c r="R22" s="129"/>
      <c r="S22" s="129"/>
    </row>
    <row r="23" spans="1:19" ht="19.5" customHeight="1">
      <c r="A23" s="7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9"/>
      <c r="R23" s="129"/>
      <c r="S23" s="129"/>
    </row>
    <row r="24" spans="2:19" ht="19.5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9"/>
      <c r="R24" s="129"/>
      <c r="S24" s="129"/>
    </row>
    <row r="25" spans="17:19" ht="19.5" customHeight="1">
      <c r="Q25" s="130"/>
      <c r="R25" s="130"/>
      <c r="S25" s="130"/>
    </row>
    <row r="26" spans="17:19" ht="19.5" customHeight="1">
      <c r="Q26" s="130"/>
      <c r="R26" s="130"/>
      <c r="S26" s="130"/>
    </row>
    <row r="27" spans="17:19" ht="19.5" customHeight="1">
      <c r="Q27" s="130"/>
      <c r="R27" s="130"/>
      <c r="S27" s="13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25">
    <mergeCell ref="A21:M21"/>
    <mergeCell ref="I4:I5"/>
    <mergeCell ref="E4:E5"/>
    <mergeCell ref="P4:P5"/>
    <mergeCell ref="J4:J5"/>
    <mergeCell ref="K4:K5"/>
    <mergeCell ref="A22:O22"/>
    <mergeCell ref="M4:M5"/>
    <mergeCell ref="A4:A5"/>
    <mergeCell ref="B4:B5"/>
    <mergeCell ref="C4:C5"/>
    <mergeCell ref="L4:L5"/>
    <mergeCell ref="F4:F5"/>
    <mergeCell ref="O4:O5"/>
    <mergeCell ref="G4:G5"/>
    <mergeCell ref="H4:H5"/>
    <mergeCell ref="Q9:R11"/>
    <mergeCell ref="B20:M20"/>
    <mergeCell ref="Q12:R15"/>
    <mergeCell ref="A2:O2"/>
    <mergeCell ref="Q16:R18"/>
    <mergeCell ref="A17:B17"/>
    <mergeCell ref="N4:N5"/>
    <mergeCell ref="D4:D5"/>
    <mergeCell ref="Q4:R8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5" s="2" customFormat="1" ht="19.5" customHeight="1">
      <c r="A2" s="149" t="s">
        <v>215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98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52">
        <v>10000</v>
      </c>
      <c r="H7" s="52">
        <v>18821</v>
      </c>
      <c r="I7" s="52">
        <v>19284</v>
      </c>
      <c r="J7" s="52">
        <v>19583</v>
      </c>
      <c r="K7" s="52">
        <v>17466</v>
      </c>
      <c r="L7" s="10">
        <v>18502</v>
      </c>
      <c r="M7" s="12">
        <v>17609</v>
      </c>
      <c r="N7" s="12">
        <v>12010</v>
      </c>
      <c r="O7" s="12">
        <v>10122</v>
      </c>
      <c r="P7" s="132">
        <v>8967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53">
        <v>3210</v>
      </c>
      <c r="H8" s="53">
        <v>5184</v>
      </c>
      <c r="I8" s="53">
        <v>4922</v>
      </c>
      <c r="J8" s="53">
        <v>5151</v>
      </c>
      <c r="K8" s="53">
        <v>5897</v>
      </c>
      <c r="L8" s="10">
        <v>5015</v>
      </c>
      <c r="M8" s="109">
        <v>5181</v>
      </c>
      <c r="N8" s="109">
        <v>5225</v>
      </c>
      <c r="O8" s="109">
        <v>6839</v>
      </c>
      <c r="P8" s="133">
        <v>4250</v>
      </c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53">
        <v>3888</v>
      </c>
      <c r="H9" s="53">
        <v>6207</v>
      </c>
      <c r="I9" s="53">
        <v>5727</v>
      </c>
      <c r="J9" s="53">
        <v>5985</v>
      </c>
      <c r="K9" s="53">
        <v>5782</v>
      </c>
      <c r="L9" s="10">
        <v>5169</v>
      </c>
      <c r="M9" s="109">
        <v>5335</v>
      </c>
      <c r="N9" s="109">
        <v>5022</v>
      </c>
      <c r="O9" s="109">
        <v>4947</v>
      </c>
      <c r="P9" s="133">
        <v>1773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53">
        <v>1604</v>
      </c>
      <c r="H10" s="53">
        <v>3333</v>
      </c>
      <c r="I10" s="53">
        <v>2400</v>
      </c>
      <c r="J10" s="53">
        <v>2162</v>
      </c>
      <c r="K10" s="53">
        <v>2621</v>
      </c>
      <c r="L10" s="10">
        <v>2541</v>
      </c>
      <c r="M10" s="109">
        <v>2510</v>
      </c>
      <c r="N10" s="109">
        <v>3805</v>
      </c>
      <c r="O10" s="109">
        <v>4395</v>
      </c>
      <c r="P10" s="133">
        <v>1370</v>
      </c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53">
        <v>11031</v>
      </c>
      <c r="H11" s="53">
        <v>16209</v>
      </c>
      <c r="I11" s="53">
        <v>17602</v>
      </c>
      <c r="J11" s="53">
        <v>11573</v>
      </c>
      <c r="K11" s="53">
        <v>18064</v>
      </c>
      <c r="L11" s="10">
        <v>15031</v>
      </c>
      <c r="M11" s="109">
        <v>17690</v>
      </c>
      <c r="N11" s="109">
        <v>11573</v>
      </c>
      <c r="O11" s="109">
        <v>14505</v>
      </c>
      <c r="P11" s="133">
        <v>19839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29733</v>
      </c>
      <c r="H17" s="21">
        <f t="shared" si="0"/>
        <v>49754</v>
      </c>
      <c r="I17" s="21">
        <f t="shared" si="0"/>
        <v>49935</v>
      </c>
      <c r="J17" s="21">
        <f aca="true" t="shared" si="1" ref="J17:O17">SUM(J7:J16)</f>
        <v>44454</v>
      </c>
      <c r="K17" s="21">
        <f t="shared" si="1"/>
        <v>49830</v>
      </c>
      <c r="L17" s="21">
        <f t="shared" si="1"/>
        <v>46258</v>
      </c>
      <c r="M17" s="21">
        <f t="shared" si="1"/>
        <v>48325</v>
      </c>
      <c r="N17" s="21">
        <f t="shared" si="1"/>
        <v>37635</v>
      </c>
      <c r="O17" s="21">
        <f t="shared" si="1"/>
        <v>40808</v>
      </c>
      <c r="P17" s="21">
        <f>SUM(P7:P16)</f>
        <v>36199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61" t="s">
        <v>73</v>
      </c>
      <c r="B19" s="63" t="s">
        <v>74</v>
      </c>
      <c r="C19" s="61"/>
      <c r="D19" s="63"/>
      <c r="E19" s="61"/>
      <c r="F19" s="63"/>
      <c r="G19" s="61"/>
      <c r="H19" s="63"/>
      <c r="I19" s="61"/>
      <c r="J19" s="63"/>
      <c r="K19" s="61"/>
      <c r="L19" s="63"/>
    </row>
    <row r="20" spans="1:15" ht="19.5" customHeight="1">
      <c r="A20" s="152" t="s">
        <v>36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3" s="2" customFormat="1" ht="19.5" customHeight="1">
      <c r="A2" s="149" t="s">
        <v>216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130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52">
        <v>1898</v>
      </c>
      <c r="H7" s="52">
        <v>4407</v>
      </c>
      <c r="I7" s="52">
        <v>4128</v>
      </c>
      <c r="J7" s="52">
        <v>4621</v>
      </c>
      <c r="K7" s="52">
        <v>3563</v>
      </c>
      <c r="L7" s="10">
        <v>3922</v>
      </c>
      <c r="M7" s="12">
        <v>3739</v>
      </c>
      <c r="N7" s="12">
        <v>3597</v>
      </c>
      <c r="O7" s="12">
        <v>3973</v>
      </c>
      <c r="P7" s="132">
        <v>3602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53">
        <v>768</v>
      </c>
      <c r="H8" s="53">
        <v>1642</v>
      </c>
      <c r="I8" s="53">
        <v>1546</v>
      </c>
      <c r="J8" s="53">
        <v>1515</v>
      </c>
      <c r="K8" s="53">
        <v>1552</v>
      </c>
      <c r="L8" s="10">
        <v>1475</v>
      </c>
      <c r="M8" s="109">
        <v>1543</v>
      </c>
      <c r="N8" s="109">
        <v>1472</v>
      </c>
      <c r="O8" s="109">
        <v>1918</v>
      </c>
      <c r="P8" s="133">
        <v>1574</v>
      </c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53">
        <v>990</v>
      </c>
      <c r="H9" s="53">
        <v>2068</v>
      </c>
      <c r="I9" s="53">
        <v>1909</v>
      </c>
      <c r="J9" s="53">
        <v>1998</v>
      </c>
      <c r="K9" s="53">
        <v>1927</v>
      </c>
      <c r="L9" s="10">
        <v>1723</v>
      </c>
      <c r="M9" s="109">
        <v>1745</v>
      </c>
      <c r="N9" s="109">
        <v>1674</v>
      </c>
      <c r="O9" s="109">
        <v>1651</v>
      </c>
      <c r="P9" s="133">
        <v>591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53">
        <v>504</v>
      </c>
      <c r="H10" s="53">
        <v>1327</v>
      </c>
      <c r="I10" s="53">
        <v>1328</v>
      </c>
      <c r="J10" s="53">
        <v>1339</v>
      </c>
      <c r="K10" s="53">
        <v>1378</v>
      </c>
      <c r="L10" s="10">
        <v>1248</v>
      </c>
      <c r="M10" s="109">
        <v>1134</v>
      </c>
      <c r="N10" s="109">
        <v>1199</v>
      </c>
      <c r="O10" s="109">
        <v>1346</v>
      </c>
      <c r="P10" s="133">
        <v>434</v>
      </c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53">
        <v>2892</v>
      </c>
      <c r="H11" s="53">
        <v>4532</v>
      </c>
      <c r="I11" s="53">
        <v>4363</v>
      </c>
      <c r="J11" s="53">
        <v>4477</v>
      </c>
      <c r="K11" s="53">
        <v>4759</v>
      </c>
      <c r="L11" s="10">
        <v>3959</v>
      </c>
      <c r="M11" s="109">
        <v>4961</v>
      </c>
      <c r="N11" s="109">
        <v>4197</v>
      </c>
      <c r="O11" s="109">
        <v>3205</v>
      </c>
      <c r="P11" s="133">
        <v>4036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7052</v>
      </c>
      <c r="H17" s="21">
        <f t="shared" si="0"/>
        <v>13976</v>
      </c>
      <c r="I17" s="21">
        <f t="shared" si="0"/>
        <v>13274</v>
      </c>
      <c r="J17" s="21">
        <f aca="true" t="shared" si="1" ref="J17:O17">SUM(J7:J16)</f>
        <v>13950</v>
      </c>
      <c r="K17" s="21">
        <f t="shared" si="1"/>
        <v>13179</v>
      </c>
      <c r="L17" s="21">
        <f t="shared" si="1"/>
        <v>12327</v>
      </c>
      <c r="M17" s="21">
        <f t="shared" si="1"/>
        <v>13122</v>
      </c>
      <c r="N17" s="21">
        <f t="shared" si="1"/>
        <v>12139</v>
      </c>
      <c r="O17" s="21">
        <f t="shared" si="1"/>
        <v>12093</v>
      </c>
      <c r="P17" s="21">
        <f>SUM(P7:P16)</f>
        <v>10237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61" t="s">
        <v>73</v>
      </c>
      <c r="B19" s="63" t="s">
        <v>74</v>
      </c>
      <c r="C19" s="61"/>
      <c r="D19" s="63"/>
      <c r="E19" s="61"/>
      <c r="F19" s="63"/>
      <c r="G19" s="61"/>
      <c r="H19" s="63"/>
      <c r="I19" s="61"/>
      <c r="J19" s="63"/>
      <c r="K19" s="61"/>
      <c r="L19" s="63"/>
    </row>
    <row r="20" spans="1:13" ht="19.5" customHeight="1">
      <c r="A20" s="152" t="s">
        <v>36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19.5" customHeight="1">
      <c r="A2" s="149" t="s">
        <v>217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99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52">
        <v>421</v>
      </c>
      <c r="H7" s="52">
        <v>913</v>
      </c>
      <c r="I7" s="52">
        <v>1069</v>
      </c>
      <c r="J7" s="77">
        <v>864</v>
      </c>
      <c r="K7" s="52">
        <v>650</v>
      </c>
      <c r="L7" s="10">
        <v>606</v>
      </c>
      <c r="M7" s="12">
        <v>630</v>
      </c>
      <c r="N7" s="12">
        <v>721</v>
      </c>
      <c r="O7" s="12">
        <v>798</v>
      </c>
      <c r="P7" s="12">
        <v>513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53">
        <v>558</v>
      </c>
      <c r="H8" s="53">
        <v>1158</v>
      </c>
      <c r="I8" s="53">
        <v>1360</v>
      </c>
      <c r="J8" s="53">
        <v>1286</v>
      </c>
      <c r="K8" s="53">
        <v>1351</v>
      </c>
      <c r="L8" s="10">
        <v>1261</v>
      </c>
      <c r="M8" s="109">
        <v>1430</v>
      </c>
      <c r="N8" s="109">
        <v>1368</v>
      </c>
      <c r="O8" s="109">
        <v>1822</v>
      </c>
      <c r="P8" s="109">
        <v>1503</v>
      </c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53">
        <v>78</v>
      </c>
      <c r="H9" s="53">
        <v>138</v>
      </c>
      <c r="I9" s="53">
        <v>140</v>
      </c>
      <c r="J9" s="53">
        <v>139</v>
      </c>
      <c r="K9" s="53">
        <v>116</v>
      </c>
      <c r="L9" s="10">
        <v>86</v>
      </c>
      <c r="M9" s="109">
        <v>61</v>
      </c>
      <c r="N9" s="109">
        <v>141</v>
      </c>
      <c r="O9" s="109">
        <v>122</v>
      </c>
      <c r="P9" s="109">
        <v>41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53">
        <v>26</v>
      </c>
      <c r="H10" s="53">
        <v>75</v>
      </c>
      <c r="I10" s="53">
        <v>72</v>
      </c>
      <c r="J10" s="53">
        <v>10</v>
      </c>
      <c r="K10" s="53">
        <v>20</v>
      </c>
      <c r="L10" s="10">
        <v>132</v>
      </c>
      <c r="M10" s="109">
        <v>148</v>
      </c>
      <c r="N10" s="109">
        <v>230</v>
      </c>
      <c r="O10" s="109">
        <v>209</v>
      </c>
      <c r="P10" s="109">
        <v>53</v>
      </c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53">
        <v>1482</v>
      </c>
      <c r="H11" s="53">
        <v>3207</v>
      </c>
      <c r="I11" s="53">
        <v>3302</v>
      </c>
      <c r="J11" s="53">
        <v>3474</v>
      </c>
      <c r="K11" s="53">
        <v>3887</v>
      </c>
      <c r="L11" s="10">
        <v>2144</v>
      </c>
      <c r="M11" s="109">
        <v>3131</v>
      </c>
      <c r="N11" s="109">
        <v>3464</v>
      </c>
      <c r="O11" s="109">
        <v>3178</v>
      </c>
      <c r="P11" s="109">
        <v>3313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2565</v>
      </c>
      <c r="H17" s="21">
        <f t="shared" si="0"/>
        <v>5491</v>
      </c>
      <c r="I17" s="21">
        <f t="shared" si="0"/>
        <v>5943</v>
      </c>
      <c r="J17" s="21">
        <f aca="true" t="shared" si="1" ref="J17:O17">SUM(J7:J16)</f>
        <v>5773</v>
      </c>
      <c r="K17" s="21">
        <f t="shared" si="1"/>
        <v>6024</v>
      </c>
      <c r="L17" s="21">
        <f t="shared" si="1"/>
        <v>4229</v>
      </c>
      <c r="M17" s="21">
        <f t="shared" si="1"/>
        <v>5400</v>
      </c>
      <c r="N17" s="21">
        <f t="shared" si="1"/>
        <v>5924</v>
      </c>
      <c r="O17" s="21">
        <f t="shared" si="1"/>
        <v>6129</v>
      </c>
      <c r="P17" s="21">
        <f>SUM(P7:P16)</f>
        <v>5423</v>
      </c>
    </row>
    <row r="18" spans="1:14" ht="19.5" customHeight="1">
      <c r="A18" s="48" t="s">
        <v>73</v>
      </c>
      <c r="B18" s="45" t="s">
        <v>0</v>
      </c>
      <c r="C18" s="73"/>
      <c r="D18" s="45"/>
      <c r="E18" s="73"/>
      <c r="F18" s="45"/>
      <c r="G18" s="73"/>
      <c r="H18" s="45"/>
      <c r="I18" s="73"/>
      <c r="J18" s="45"/>
      <c r="K18" s="73"/>
      <c r="L18" s="45"/>
      <c r="M18" s="74"/>
      <c r="N18" s="75"/>
    </row>
    <row r="19" spans="1:14" ht="19.5" customHeight="1">
      <c r="A19" s="61" t="s">
        <v>73</v>
      </c>
      <c r="B19" s="63" t="s">
        <v>74</v>
      </c>
      <c r="C19" s="76"/>
      <c r="D19" s="63"/>
      <c r="E19" s="76"/>
      <c r="F19" s="63"/>
      <c r="G19" s="76"/>
      <c r="H19" s="63"/>
      <c r="I19" s="76"/>
      <c r="J19" s="63"/>
      <c r="K19" s="76"/>
      <c r="L19" s="63"/>
      <c r="M19" s="75"/>
      <c r="N19" s="75"/>
    </row>
    <row r="20" spans="1:15" ht="19.5" customHeight="1">
      <c r="A20" s="152" t="s">
        <v>37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6384" width="9.140625" style="1" customWidth="1"/>
  </cols>
  <sheetData>
    <row r="1" ht="19.5" customHeight="1"/>
    <row r="2" spans="1:15" s="2" customFormat="1" ht="19.5" customHeight="1">
      <c r="A2" s="149" t="s">
        <v>218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100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34">
        <v>63</v>
      </c>
      <c r="H7" s="34">
        <v>40</v>
      </c>
      <c r="I7" s="31">
        <v>163</v>
      </c>
      <c r="J7" s="31">
        <v>187</v>
      </c>
      <c r="K7" s="31">
        <v>133</v>
      </c>
      <c r="L7" s="10">
        <v>165</v>
      </c>
      <c r="M7" s="12">
        <v>108</v>
      </c>
      <c r="N7" s="12">
        <v>111</v>
      </c>
      <c r="O7" s="12">
        <v>95</v>
      </c>
      <c r="P7" s="12"/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34"/>
      <c r="H8" s="34"/>
      <c r="I8" s="31"/>
      <c r="J8" s="31"/>
      <c r="K8" s="31"/>
      <c r="L8" s="10"/>
      <c r="M8" s="109"/>
      <c r="N8" s="109"/>
      <c r="O8" s="109"/>
      <c r="P8" s="109"/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34">
        <v>46</v>
      </c>
      <c r="H9" s="34">
        <v>138</v>
      </c>
      <c r="I9" s="31">
        <v>162</v>
      </c>
      <c r="J9" s="34">
        <v>109</v>
      </c>
      <c r="K9" s="34">
        <v>126</v>
      </c>
      <c r="L9" s="10">
        <v>110</v>
      </c>
      <c r="M9" s="109">
        <v>122</v>
      </c>
      <c r="N9" s="109">
        <v>130</v>
      </c>
      <c r="O9" s="109">
        <v>137</v>
      </c>
      <c r="P9" s="109">
        <v>5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34"/>
      <c r="H10" s="31"/>
      <c r="I10" s="31">
        <v>1</v>
      </c>
      <c r="J10" s="34"/>
      <c r="K10" s="31"/>
      <c r="L10" s="10"/>
      <c r="M10" s="109"/>
      <c r="N10" s="109"/>
      <c r="O10" s="109"/>
      <c r="P10" s="109"/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34">
        <v>80</v>
      </c>
      <c r="H11" s="34">
        <v>174</v>
      </c>
      <c r="I11" s="31">
        <v>198</v>
      </c>
      <c r="J11" s="34">
        <v>196</v>
      </c>
      <c r="K11" s="34">
        <v>300</v>
      </c>
      <c r="L11" s="10">
        <v>206</v>
      </c>
      <c r="M11" s="109">
        <v>221</v>
      </c>
      <c r="N11" s="109">
        <v>180</v>
      </c>
      <c r="O11" s="109">
        <v>141</v>
      </c>
      <c r="P11" s="109">
        <v>48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189</v>
      </c>
      <c r="H17" s="21">
        <f t="shared" si="0"/>
        <v>352</v>
      </c>
      <c r="I17" s="21">
        <f t="shared" si="0"/>
        <v>524</v>
      </c>
      <c r="J17" s="21">
        <f aca="true" t="shared" si="1" ref="J17:O17">SUM(J7:J16)</f>
        <v>492</v>
      </c>
      <c r="K17" s="21">
        <f t="shared" si="1"/>
        <v>559</v>
      </c>
      <c r="L17" s="21">
        <f t="shared" si="1"/>
        <v>481</v>
      </c>
      <c r="M17" s="21">
        <f t="shared" si="1"/>
        <v>451</v>
      </c>
      <c r="N17" s="21">
        <f t="shared" si="1"/>
        <v>421</v>
      </c>
      <c r="O17" s="21">
        <f t="shared" si="1"/>
        <v>373</v>
      </c>
      <c r="P17" s="21">
        <f>SUM(P7:P16)</f>
        <v>53</v>
      </c>
    </row>
    <row r="18" spans="1:13" ht="19.5" customHeight="1">
      <c r="A18" s="48" t="s">
        <v>73</v>
      </c>
      <c r="B18" s="45" t="s">
        <v>0</v>
      </c>
      <c r="C18" s="73"/>
      <c r="D18" s="45"/>
      <c r="E18" s="73"/>
      <c r="F18" s="45"/>
      <c r="G18" s="73"/>
      <c r="H18" s="45"/>
      <c r="I18" s="73"/>
      <c r="J18" s="45"/>
      <c r="K18" s="73"/>
      <c r="L18" s="45"/>
      <c r="M18" s="23"/>
    </row>
    <row r="19" spans="1:12" ht="19.5" customHeight="1">
      <c r="A19" s="61" t="s">
        <v>73</v>
      </c>
      <c r="B19" s="63" t="s">
        <v>74</v>
      </c>
      <c r="C19" s="76"/>
      <c r="D19" s="63"/>
      <c r="E19" s="76"/>
      <c r="F19" s="63"/>
      <c r="G19" s="76"/>
      <c r="H19" s="63"/>
      <c r="I19" s="76"/>
      <c r="J19" s="63"/>
      <c r="K19" s="76"/>
      <c r="L19" s="63"/>
    </row>
    <row r="20" spans="1:15" ht="19.5" customHeight="1">
      <c r="A20" s="152" t="s">
        <v>38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19.5" customHeight="1">
      <c r="A2" s="149" t="s">
        <v>219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101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52">
        <v>3593</v>
      </c>
      <c r="H7" s="52">
        <v>6883</v>
      </c>
      <c r="I7" s="52">
        <v>6759</v>
      </c>
      <c r="J7" s="52">
        <v>7111</v>
      </c>
      <c r="K7" s="52">
        <v>6358</v>
      </c>
      <c r="L7" s="10">
        <v>6828</v>
      </c>
      <c r="M7" s="12">
        <v>6948</v>
      </c>
      <c r="N7" s="12">
        <v>5962</v>
      </c>
      <c r="O7" s="12">
        <v>6233</v>
      </c>
      <c r="P7" s="132">
        <v>6742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53">
        <v>1112</v>
      </c>
      <c r="H8" s="53">
        <v>2192</v>
      </c>
      <c r="I8" s="53">
        <v>2103</v>
      </c>
      <c r="J8" s="53">
        <v>2129</v>
      </c>
      <c r="K8" s="53">
        <v>2182</v>
      </c>
      <c r="L8" s="10">
        <v>2136</v>
      </c>
      <c r="M8" s="109">
        <v>2232</v>
      </c>
      <c r="N8" s="109">
        <v>2196</v>
      </c>
      <c r="O8" s="109">
        <v>2751</v>
      </c>
      <c r="P8" s="133">
        <v>2325</v>
      </c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53">
        <v>1218</v>
      </c>
      <c r="H9" s="53">
        <v>2539</v>
      </c>
      <c r="I9" s="53">
        <v>2383</v>
      </c>
      <c r="J9" s="53">
        <v>2396</v>
      </c>
      <c r="K9" s="53">
        <v>2348</v>
      </c>
      <c r="L9" s="10">
        <v>2154</v>
      </c>
      <c r="M9" s="109">
        <v>2182</v>
      </c>
      <c r="N9" s="109">
        <v>2190</v>
      </c>
      <c r="O9" s="109">
        <v>2178</v>
      </c>
      <c r="P9" s="133">
        <v>806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53">
        <v>666</v>
      </c>
      <c r="H10" s="53">
        <v>1598</v>
      </c>
      <c r="I10" s="53">
        <v>1647</v>
      </c>
      <c r="J10" s="53">
        <v>1577</v>
      </c>
      <c r="K10" s="53">
        <v>1645</v>
      </c>
      <c r="L10" s="10">
        <v>1615</v>
      </c>
      <c r="M10" s="109">
        <v>1514</v>
      </c>
      <c r="N10" s="109">
        <v>1731</v>
      </c>
      <c r="O10" s="109">
        <v>1824</v>
      </c>
      <c r="P10" s="133">
        <v>585</v>
      </c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53">
        <v>3764</v>
      </c>
      <c r="H11" s="53">
        <v>6933</v>
      </c>
      <c r="I11" s="53">
        <v>6872</v>
      </c>
      <c r="J11" s="53">
        <v>7022</v>
      </c>
      <c r="K11" s="53">
        <v>7183</v>
      </c>
      <c r="L11" s="10">
        <v>7380</v>
      </c>
      <c r="M11" s="109">
        <v>7753</v>
      </c>
      <c r="N11" s="109">
        <v>7683</v>
      </c>
      <c r="O11" s="109">
        <v>7414</v>
      </c>
      <c r="P11" s="133">
        <v>7964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10353</v>
      </c>
      <c r="H17" s="21">
        <f t="shared" si="0"/>
        <v>20145</v>
      </c>
      <c r="I17" s="21">
        <f t="shared" si="0"/>
        <v>19764</v>
      </c>
      <c r="J17" s="21">
        <f aca="true" t="shared" si="1" ref="J17:O17">SUM(J7:J16)</f>
        <v>20235</v>
      </c>
      <c r="K17" s="21">
        <f t="shared" si="1"/>
        <v>19716</v>
      </c>
      <c r="L17" s="21">
        <f t="shared" si="1"/>
        <v>20113</v>
      </c>
      <c r="M17" s="21">
        <f t="shared" si="1"/>
        <v>20629</v>
      </c>
      <c r="N17" s="21">
        <f t="shared" si="1"/>
        <v>19762</v>
      </c>
      <c r="O17" s="21">
        <f t="shared" si="1"/>
        <v>20400</v>
      </c>
      <c r="P17" s="21">
        <f>SUM(P7:P16)</f>
        <v>18422</v>
      </c>
    </row>
    <row r="18" spans="1:13" ht="19.5" customHeight="1">
      <c r="A18" s="48" t="s">
        <v>73</v>
      </c>
      <c r="B18" s="45" t="s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61" t="s">
        <v>73</v>
      </c>
      <c r="B19" s="63" t="s">
        <v>74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6" ht="19.5" customHeight="1">
      <c r="A20" s="152" t="s">
        <v>39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8"/>
    </row>
    <row r="21" ht="19.5" customHeight="1"/>
    <row r="22" ht="19.5" customHeight="1">
      <c r="M22" s="9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9">
    <mergeCell ref="P4:P5"/>
    <mergeCell ref="O4:O5"/>
    <mergeCell ref="A20:O20"/>
    <mergeCell ref="A2:O2"/>
    <mergeCell ref="A4:A5"/>
    <mergeCell ref="B4:B5"/>
    <mergeCell ref="C4:C5"/>
    <mergeCell ref="D4:D5"/>
    <mergeCell ref="E4:E5"/>
    <mergeCell ref="F4:F5"/>
    <mergeCell ref="G4:G5"/>
    <mergeCell ref="A17:B17"/>
    <mergeCell ref="H4:H5"/>
    <mergeCell ref="N4:N5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7.7109375" style="1" hidden="1" customWidth="1"/>
    <col min="19" max="19" width="7.7109375" style="1" customWidth="1"/>
    <col min="20" max="16384" width="9.140625" style="1" customWidth="1"/>
  </cols>
  <sheetData>
    <row r="1" ht="19.5" customHeight="1"/>
    <row r="2" spans="1:16" s="2" customFormat="1" ht="19.5" customHeight="1">
      <c r="A2" s="149" t="s">
        <v>169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3"/>
      <c r="N3" s="103"/>
      <c r="O3" s="103"/>
      <c r="P3" s="103" t="s">
        <v>65</v>
      </c>
    </row>
    <row r="4" spans="1:18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  <c r="Q4" s="163" t="s">
        <v>108</v>
      </c>
      <c r="R4" s="164"/>
    </row>
    <row r="5" spans="1:18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63"/>
      <c r="R5" s="164"/>
    </row>
    <row r="6" spans="1:18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85">
        <v>12</v>
      </c>
      <c r="N6" s="85">
        <v>13</v>
      </c>
      <c r="O6" s="85">
        <v>14</v>
      </c>
      <c r="P6" s="85">
        <v>14</v>
      </c>
      <c r="Q6" s="163"/>
      <c r="R6" s="164"/>
    </row>
    <row r="7" spans="1:18" ht="19.5" customHeight="1">
      <c r="A7" s="79">
        <v>1</v>
      </c>
      <c r="B7" s="80" t="s">
        <v>54</v>
      </c>
      <c r="C7" s="78">
        <f>'TAB 154'!C7/'TAB 146'!C7</f>
        <v>6.574772267206478</v>
      </c>
      <c r="D7" s="78">
        <f>'TAB 154'!D7/'TAB 146'!D7</f>
        <v>6.371155243400339</v>
      </c>
      <c r="E7" s="78">
        <f>'TAB 154'!E7/'TAB 146'!E7</f>
        <v>6.312297013309559</v>
      </c>
      <c r="F7" s="78">
        <f>'TAB 154'!F7/'TAB 146'!F7</f>
        <v>6.453316953316953</v>
      </c>
      <c r="G7" s="78">
        <f>'TAB 154'!G7/'TAB 146'!G7</f>
        <v>5.8835857056329495</v>
      </c>
      <c r="H7" s="78">
        <f>'TAB 154'!H7/'TAB 146'!H7</f>
        <v>6.140304305600518</v>
      </c>
      <c r="I7" s="78">
        <f>'TAB 154'!I7/'TAB 146'!I7</f>
        <v>5.854453655800038</v>
      </c>
      <c r="J7" s="78">
        <f>'TAB 154'!J7/'TAB 146'!J7</f>
        <v>5.531180064114196</v>
      </c>
      <c r="K7" s="78">
        <f>'TAB 154'!K7/'TAB 146'!K7</f>
        <v>5.818781628338992</v>
      </c>
      <c r="L7" s="78">
        <f>'TAB 154'!L7/'TAB 146'!L7</f>
        <v>5.793992506509176</v>
      </c>
      <c r="M7" s="78">
        <f>'TAB 154'!M7/'TAB 146'!M7</f>
        <v>5.455813633864761</v>
      </c>
      <c r="N7" s="78">
        <f>'TAB 154'!N7/'TAB 146'!N7</f>
        <v>5.251262533850546</v>
      </c>
      <c r="O7" s="78">
        <f>'TAB 154'!O7/'TAB 146'!O7</f>
        <v>5.172418762158657</v>
      </c>
      <c r="P7" s="78">
        <f>'TAB 154'!P7/'TAB 146'!P7</f>
        <v>4.851246461510365</v>
      </c>
      <c r="Q7" s="163"/>
      <c r="R7" s="164"/>
    </row>
    <row r="8" spans="1:18" ht="19.5" customHeight="1">
      <c r="A8" s="79">
        <v>2</v>
      </c>
      <c r="B8" s="80" t="s">
        <v>55</v>
      </c>
      <c r="C8" s="78" t="e">
        <f>'TAB 154'!C8/'TAB 146'!C8</f>
        <v>#DIV/0!</v>
      </c>
      <c r="D8" s="78" t="e">
        <f>'TAB 154'!D8/'TAB 146'!D8</f>
        <v>#DIV/0!</v>
      </c>
      <c r="E8" s="78">
        <f>'TAB 154'!E8/'TAB 146'!E8</f>
        <v>4.583104125736739</v>
      </c>
      <c r="F8" s="78">
        <f>'TAB 154'!F8/'TAB 146'!F8</f>
        <v>4.883322559793148</v>
      </c>
      <c r="G8" s="78">
        <f>'TAB 154'!G8/'TAB 146'!G8</f>
        <v>4.93278376664553</v>
      </c>
      <c r="H8" s="78">
        <f>'TAB 154'!H8/'TAB 146'!H8</f>
        <v>4.893223140495868</v>
      </c>
      <c r="I8" s="78">
        <f>'TAB 154'!I8/'TAB 146'!I8</f>
        <v>4.776079734219269</v>
      </c>
      <c r="J8" s="78">
        <f>'TAB 154'!J8/'TAB 146'!J8</f>
        <v>4.776164753544902</v>
      </c>
      <c r="K8" s="78">
        <f>'TAB 154'!K8/'TAB 146'!K8</f>
        <v>4.728058936579116</v>
      </c>
      <c r="L8" s="78">
        <f>'TAB 154'!L8/'TAB 146'!L8</f>
        <v>4.313404657016992</v>
      </c>
      <c r="M8" s="78">
        <f>'TAB 154'!M8/'TAB 146'!M8</f>
        <v>4.622971285892635</v>
      </c>
      <c r="N8" s="78">
        <f>'TAB 154'!N8/'TAB 146'!N8</f>
        <v>4.5639496355202125</v>
      </c>
      <c r="O8" s="78">
        <f>'TAB 154'!O8/'TAB 146'!O8</f>
        <v>3.4357727737973387</v>
      </c>
      <c r="P8" s="78">
        <f>'TAB 154'!P8/'TAB 146'!P8</f>
        <v>3.43521722414456</v>
      </c>
      <c r="Q8" s="165" t="s">
        <v>107</v>
      </c>
      <c r="R8" s="166"/>
    </row>
    <row r="9" spans="1:18" ht="19.5" customHeight="1">
      <c r="A9" s="79">
        <v>3</v>
      </c>
      <c r="B9" s="81" t="s">
        <v>56</v>
      </c>
      <c r="C9" s="78">
        <f>'TAB 154'!C9/'TAB 146'!C9</f>
        <v>4.352242744063324</v>
      </c>
      <c r="D9" s="78">
        <f>'TAB 154'!D9/'TAB 146'!D9</f>
        <v>4.364585552951204</v>
      </c>
      <c r="E9" s="78">
        <f>'TAB 154'!E9/'TAB 146'!E9</f>
        <v>4.338517016001803</v>
      </c>
      <c r="F9" s="78">
        <f>'TAB 154'!F9/'TAB 146'!F9</f>
        <v>4.48857276119403</v>
      </c>
      <c r="G9" s="78">
        <f>'TAB 154'!G9/'TAB 146'!G9</f>
        <v>4.313953488372093</v>
      </c>
      <c r="H9" s="78">
        <f>'TAB 154'!H9/'TAB 146'!H9</f>
        <v>4.115451388888889</v>
      </c>
      <c r="I9" s="78">
        <f>'TAB 154'!I9/'TAB 146'!I9</f>
        <v>4.253727506426735</v>
      </c>
      <c r="J9" s="78">
        <f>'TAB 154'!J9/'TAB 146'!J9</f>
        <v>3.8461195361284566</v>
      </c>
      <c r="K9" s="78">
        <f>'TAB 154'!K9/'TAB 146'!K9</f>
        <v>3.727836879432624</v>
      </c>
      <c r="L9" s="78">
        <f>'TAB 154'!L9/'TAB 146'!L9</f>
        <v>3.807811120917917</v>
      </c>
      <c r="M9" s="78">
        <f>'TAB 154'!M9/'TAB 146'!M9</f>
        <v>3.656068069861173</v>
      </c>
      <c r="N9" s="78">
        <f>'TAB 154'!N9/'TAB 146'!N9</f>
        <v>3.720656192236599</v>
      </c>
      <c r="O9" s="78">
        <f>'TAB 154'!O9/'TAB 146'!O9</f>
        <v>3.9039181432493137</v>
      </c>
      <c r="P9" s="78">
        <f>'TAB 154'!P9/'TAB 146'!P9</f>
        <v>3.657774886141835</v>
      </c>
      <c r="Q9" s="165"/>
      <c r="R9" s="166"/>
    </row>
    <row r="10" spans="1:18" ht="19.5" customHeight="1">
      <c r="A10" s="79">
        <v>4</v>
      </c>
      <c r="B10" s="81" t="s">
        <v>57</v>
      </c>
      <c r="C10" s="78">
        <f>'TAB 154'!C10/'TAB 146'!C10</f>
        <v>5.128496503496503</v>
      </c>
      <c r="D10" s="78">
        <f>'TAB 154'!D10/'TAB 146'!D10</f>
        <v>4.96062675773403</v>
      </c>
      <c r="E10" s="78">
        <f>'TAB 154'!E10/'TAB 146'!E10</f>
        <v>4.92752534735261</v>
      </c>
      <c r="F10" s="78">
        <f>'TAB 154'!F10/'TAB 146'!F10</f>
        <v>4.56677765445801</v>
      </c>
      <c r="G10" s="78">
        <f>'TAB 154'!G10/'TAB 146'!G10</f>
        <v>4.214708368554523</v>
      </c>
      <c r="H10" s="78">
        <f>'TAB 154'!H10/'TAB 146'!H10</f>
        <v>4.298222514812377</v>
      </c>
      <c r="I10" s="78">
        <f>'TAB 154'!I10/'TAB 146'!I10</f>
        <v>4.180886243386244</v>
      </c>
      <c r="J10" s="78">
        <f>'TAB 154'!J10/'TAB 146'!J10</f>
        <v>4.020979020979021</v>
      </c>
      <c r="K10" s="78">
        <f>'TAB 154'!K10/'TAB 146'!K10</f>
        <v>4.0432450553134425</v>
      </c>
      <c r="L10" s="78">
        <f>'TAB 154'!L10/'TAB 146'!L10</f>
        <v>3.939904610492846</v>
      </c>
      <c r="M10" s="78">
        <f>'TAB 154'!M10/'TAB 146'!M10</f>
        <v>3.6896437994722957</v>
      </c>
      <c r="N10" s="78">
        <f>'TAB 154'!N10/'TAB 146'!N10</f>
        <v>3.6724246231155777</v>
      </c>
      <c r="O10" s="78">
        <f>'TAB 154'!O10/'TAB 146'!O10</f>
        <v>4.346796657381615</v>
      </c>
      <c r="P10" s="78">
        <f>'TAB 154'!P10/'TAB 146'!P10</f>
        <v>3.5327868852459017</v>
      </c>
      <c r="Q10" s="165"/>
      <c r="R10" s="166"/>
    </row>
    <row r="11" spans="1:18" ht="19.5" customHeight="1">
      <c r="A11" s="79">
        <v>5</v>
      </c>
      <c r="B11" s="81" t="s">
        <v>58</v>
      </c>
      <c r="C11" s="78">
        <f>'TAB 154'!C11/'TAB 146'!C11</f>
        <v>5.695109780439122</v>
      </c>
      <c r="D11" s="78">
        <f>'TAB 154'!D11/'TAB 146'!D11</f>
        <v>5.364378608502945</v>
      </c>
      <c r="E11" s="78">
        <f>'TAB 154'!E11/'TAB 146'!E11</f>
        <v>5.474654099450184</v>
      </c>
      <c r="F11" s="78">
        <f>'TAB 154'!F11/'TAB 146'!F11</f>
        <v>4.631332251667568</v>
      </c>
      <c r="G11" s="78">
        <f>'TAB 154'!G11/'TAB 146'!G11</f>
        <v>4.67974713740458</v>
      </c>
      <c r="H11" s="78">
        <f>'TAB 154'!H11/'TAB 146'!H11</f>
        <v>4.5182290147582105</v>
      </c>
      <c r="I11" s="78">
        <f>'TAB 154'!I11/'TAB 146'!I11</f>
        <v>4.913584858672643</v>
      </c>
      <c r="J11" s="78">
        <f>'TAB 154'!J11/'TAB 146'!J11</f>
        <v>4.695054023219918</v>
      </c>
      <c r="K11" s="78">
        <f>'TAB 154'!K11/'TAB 146'!K11</f>
        <v>4.695972927241963</v>
      </c>
      <c r="L11" s="78">
        <f>'TAB 154'!L11/'TAB 146'!L11</f>
        <v>4.652038216560509</v>
      </c>
      <c r="M11" s="78">
        <f>'TAB 154'!M11/'TAB 146'!M11</f>
        <v>4.584578374271968</v>
      </c>
      <c r="N11" s="78">
        <f>'TAB 154'!N11/'TAB 146'!N11</f>
        <v>4.477145244062537</v>
      </c>
      <c r="O11" s="78">
        <f>'TAB 154'!O11/'TAB 146'!O11</f>
        <v>4.678800307613432</v>
      </c>
      <c r="P11" s="78">
        <f>'TAB 154'!P11/'TAB 146'!P11</f>
        <v>4.084824120603015</v>
      </c>
      <c r="Q11" s="165"/>
      <c r="R11" s="166"/>
    </row>
    <row r="12" spans="1:16" ht="24.75" customHeight="1">
      <c r="A12" s="79">
        <v>6</v>
      </c>
      <c r="B12" s="80" t="s">
        <v>59</v>
      </c>
      <c r="C12" s="78">
        <f>'TAB 154'!C12/'TAB 146'!C12</f>
        <v>1.9398315282791818</v>
      </c>
      <c r="D12" s="78">
        <f>'TAB 154'!D12/'TAB 146'!D12</f>
        <v>4.04409738171796</v>
      </c>
      <c r="E12" s="78">
        <f>'TAB 154'!E12/'TAB 146'!E12</f>
        <v>3.4514312529328954</v>
      </c>
      <c r="F12" s="78">
        <f>'TAB 154'!F12/'TAB 146'!F12</f>
        <v>3.4784280222127295</v>
      </c>
      <c r="G12" s="78">
        <f>'TAB 154'!G12/'TAB 146'!G12</f>
        <v>2.4586877278250303</v>
      </c>
      <c r="H12" s="78">
        <f>'TAB 154'!H12/'TAB 146'!H12</f>
        <v>1.4539457610554605</v>
      </c>
      <c r="I12" s="78">
        <f>'TAB 154'!I12/'TAB 146'!I12</f>
        <v>1.7539128340958343</v>
      </c>
      <c r="J12" s="78">
        <f>'TAB 154'!J12/'TAB 146'!J12</f>
        <v>1.8080939947780679</v>
      </c>
      <c r="K12" s="78">
        <f>'TAB 154'!K12/'TAB 146'!K12</f>
        <v>1.8666121112929623</v>
      </c>
      <c r="L12" s="78">
        <f>'TAB 154'!L12/'TAB 146'!L12</f>
        <v>2.7144646211646837</v>
      </c>
      <c r="M12" s="78">
        <f>'TAB 154'!M12/'TAB 146'!M12</f>
        <v>2.990353697749196</v>
      </c>
      <c r="N12" s="78">
        <f>'TAB 154'!N12/'TAB 146'!N12</f>
        <v>3.0572033898305087</v>
      </c>
      <c r="O12" s="78">
        <f>'TAB 154'!O12/'TAB 146'!O12</f>
        <v>2.712226066897347</v>
      </c>
      <c r="P12" s="78">
        <f>'TAB 154'!P12/'TAB 146'!P12</f>
        <v>2.6901709401709404</v>
      </c>
    </row>
    <row r="13" spans="1:16" ht="19.5" customHeight="1">
      <c r="A13" s="79">
        <v>7</v>
      </c>
      <c r="B13" s="80" t="s">
        <v>60</v>
      </c>
      <c r="C13" s="78" t="e">
        <f>'TAB 154'!C13/'TAB 146'!C13</f>
        <v>#DIV/0!</v>
      </c>
      <c r="D13" s="78" t="e">
        <f>'TAB 154'!D13/'TAB 146'!D13</f>
        <v>#DIV/0!</v>
      </c>
      <c r="E13" s="78" t="e">
        <f>'TAB 154'!E13/'TAB 146'!E13</f>
        <v>#DIV/0!</v>
      </c>
      <c r="F13" s="78" t="e">
        <f>'TAB 154'!F13/'TAB 146'!F13</f>
        <v>#DIV/0!</v>
      </c>
      <c r="G13" s="78" t="e">
        <f>'TAB 154'!G13/'TAB 146'!G13</f>
        <v>#DIV/0!</v>
      </c>
      <c r="H13" s="78" t="e">
        <f>'TAB 154'!H13/'TAB 146'!H13</f>
        <v>#DIV/0!</v>
      </c>
      <c r="I13" s="78" t="e">
        <f>'TAB 154'!I13/'TAB 146'!I13</f>
        <v>#DIV/0!</v>
      </c>
      <c r="J13" s="78" t="e">
        <f>'TAB 154'!J13/'TAB 146'!J13</f>
        <v>#DIV/0!</v>
      </c>
      <c r="K13" s="78" t="e">
        <f>'TAB 154'!K13/'TAB 146'!K13</f>
        <v>#DIV/0!</v>
      </c>
      <c r="L13" s="78" t="e">
        <f>'TAB 154'!L13/'TAB 146'!L13</f>
        <v>#DIV/0!</v>
      </c>
      <c r="M13" s="78" t="e">
        <f>'TAB 154'!M13/'TAB 146'!M13</f>
        <v>#DIV/0!</v>
      </c>
      <c r="N13" s="78" t="e">
        <f>'TAB 154'!N13/'TAB 146'!N13</f>
        <v>#DIV/0!</v>
      </c>
      <c r="O13" s="78" t="e">
        <f>'TAB 154'!O13/'TAB 146'!O13</f>
        <v>#DIV/0!</v>
      </c>
      <c r="P13" s="78" t="e">
        <f>'TAB 154'!P13/'TAB 146'!P13</f>
        <v>#DIV/0!</v>
      </c>
    </row>
    <row r="14" spans="1:16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83"/>
      <c r="N14" s="83"/>
      <c r="O14" s="83"/>
      <c r="P14" s="83"/>
    </row>
    <row r="15" spans="1:16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83"/>
      <c r="N15" s="83"/>
      <c r="O15" s="83"/>
      <c r="P15" s="83"/>
    </row>
    <row r="16" spans="1:16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83"/>
      <c r="N16" s="83"/>
      <c r="O16" s="83"/>
      <c r="P16" s="83"/>
    </row>
    <row r="17" spans="1:16" s="22" customFormat="1" ht="19.5" customHeight="1">
      <c r="A17" s="153" t="s">
        <v>61</v>
      </c>
      <c r="B17" s="154"/>
      <c r="C17" s="78">
        <f>'TAB 154'!C17/'TAB 146'!C17</f>
        <v>5.701571718974664</v>
      </c>
      <c r="D17" s="78">
        <f>'TAB 154'!D17/'TAB 146'!D17</f>
        <v>5.5516479940495564</v>
      </c>
      <c r="E17" s="78">
        <f>'TAB 154'!E17/'TAB 146'!E17</f>
        <v>5.476357029298206</v>
      </c>
      <c r="F17" s="78">
        <f>'TAB 154'!F17/'TAB 146'!F17</f>
        <v>5.2033323602721575</v>
      </c>
      <c r="G17" s="78">
        <f>'TAB 154'!G17/'TAB 146'!G17</f>
        <v>4.907950689403376</v>
      </c>
      <c r="H17" s="78">
        <f>'TAB 154'!H17/'TAB 146'!H17</f>
        <v>4.753083291096469</v>
      </c>
      <c r="I17" s="78">
        <f>'TAB 154'!I17/'TAB 146'!I17</f>
        <v>4.843770300116929</v>
      </c>
      <c r="J17" s="78">
        <f>'TAB 154'!J17/'TAB 146'!J17</f>
        <v>4.635198595567259</v>
      </c>
      <c r="K17" s="78">
        <f>'TAB 154'!K17/'TAB 146'!K17</f>
        <v>4.717029707403345</v>
      </c>
      <c r="L17" s="78">
        <f>'TAB 154'!L17/'TAB 146'!L17</f>
        <v>4.82849267637076</v>
      </c>
      <c r="M17" s="78">
        <f>'TAB 154'!M17/'TAB 146'!M17</f>
        <v>4.6536955913878275</v>
      </c>
      <c r="N17" s="78">
        <f>'TAB 154'!N17/'TAB 146'!N17</f>
        <v>4.531338266532832</v>
      </c>
      <c r="O17" s="78">
        <f>'TAB 154'!O17/'TAB 146'!O17</f>
        <v>4.548447766879345</v>
      </c>
      <c r="P17" s="78">
        <f>'TAB 154'!P17/'TAB 146'!P17</f>
        <v>4.239176044249476</v>
      </c>
    </row>
    <row r="18" spans="1:16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6" ht="19.5" customHeight="1">
      <c r="A20" s="152" t="s">
        <v>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A2:O2"/>
    <mergeCell ref="F4:F5"/>
    <mergeCell ref="A19:L19"/>
    <mergeCell ref="L4:L5"/>
    <mergeCell ref="J4:J5"/>
    <mergeCell ref="O4:O5"/>
    <mergeCell ref="I4:I5"/>
    <mergeCell ref="K4:K5"/>
    <mergeCell ref="A20:O20"/>
    <mergeCell ref="N4:N5"/>
    <mergeCell ref="A17:B17"/>
    <mergeCell ref="G4:G5"/>
    <mergeCell ref="H4:H5"/>
    <mergeCell ref="E4:E5"/>
    <mergeCell ref="A4:A5"/>
    <mergeCell ref="M4:M5"/>
    <mergeCell ref="Q4:R7"/>
    <mergeCell ref="Q8:R11"/>
    <mergeCell ref="B4:B5"/>
    <mergeCell ref="C4:C5"/>
    <mergeCell ref="D4:D5"/>
    <mergeCell ref="P4:P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2" width="7.7109375" style="1" customWidth="1"/>
    <col min="23" max="16384" width="9.140625" style="1" customWidth="1"/>
  </cols>
  <sheetData>
    <row r="1" ht="19.5" customHeight="1"/>
    <row r="2" spans="1:15" s="2" customFormat="1" ht="19.5" customHeight="1">
      <c r="A2" s="149" t="s">
        <v>220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3"/>
      <c r="M3" s="103"/>
      <c r="N3" s="103"/>
      <c r="O3" s="103"/>
      <c r="P3" s="103" t="s">
        <v>102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9"/>
      <c r="D7" s="9"/>
      <c r="E7" s="9"/>
      <c r="F7" s="10"/>
      <c r="G7" s="10"/>
      <c r="H7" s="10"/>
      <c r="I7" s="11"/>
      <c r="J7" s="11"/>
      <c r="K7" s="11"/>
      <c r="L7" s="72" t="s">
        <v>1</v>
      </c>
      <c r="M7" s="72" t="s">
        <v>1</v>
      </c>
      <c r="N7" s="72" t="s">
        <v>1</v>
      </c>
      <c r="O7" s="72" t="s">
        <v>1</v>
      </c>
      <c r="P7" s="72" t="s">
        <v>1</v>
      </c>
    </row>
    <row r="8" spans="1:16" ht="19.5" customHeight="1">
      <c r="A8" s="6">
        <v>2</v>
      </c>
      <c r="B8" s="8" t="s">
        <v>55</v>
      </c>
      <c r="C8" s="10"/>
      <c r="D8" s="10"/>
      <c r="E8" s="10"/>
      <c r="F8" s="10"/>
      <c r="G8" s="10"/>
      <c r="H8" s="10"/>
      <c r="I8" s="13"/>
      <c r="J8" s="13"/>
      <c r="K8" s="13"/>
      <c r="L8" s="62" t="s">
        <v>2</v>
      </c>
      <c r="M8" s="62" t="s">
        <v>2</v>
      </c>
      <c r="N8" s="62" t="s">
        <v>2</v>
      </c>
      <c r="O8" s="62" t="s">
        <v>2</v>
      </c>
      <c r="P8" s="62" t="s">
        <v>2</v>
      </c>
    </row>
    <row r="9" spans="1:16" ht="19.5" customHeight="1">
      <c r="A9" s="6">
        <v>3</v>
      </c>
      <c r="B9" s="15" t="s">
        <v>56</v>
      </c>
      <c r="C9" s="10"/>
      <c r="D9" s="10"/>
      <c r="E9" s="10"/>
      <c r="F9" s="10"/>
      <c r="G9" s="10"/>
      <c r="H9" s="10"/>
      <c r="I9" s="13"/>
      <c r="J9" s="13"/>
      <c r="K9" s="13"/>
      <c r="L9" s="62" t="s">
        <v>2</v>
      </c>
      <c r="M9" s="62" t="s">
        <v>2</v>
      </c>
      <c r="N9" s="62" t="s">
        <v>2</v>
      </c>
      <c r="O9" s="62" t="s">
        <v>2</v>
      </c>
      <c r="P9" s="62" t="s">
        <v>2</v>
      </c>
    </row>
    <row r="10" spans="1:16" ht="19.5" customHeight="1">
      <c r="A10" s="6">
        <v>4</v>
      </c>
      <c r="B10" s="15" t="s">
        <v>57</v>
      </c>
      <c r="C10" s="10"/>
      <c r="D10" s="10"/>
      <c r="E10" s="10"/>
      <c r="F10" s="10"/>
      <c r="G10" s="10"/>
      <c r="H10" s="10"/>
      <c r="I10" s="13"/>
      <c r="J10" s="13"/>
      <c r="K10" s="13"/>
      <c r="L10" s="62" t="s">
        <v>2</v>
      </c>
      <c r="M10" s="62" t="s">
        <v>2</v>
      </c>
      <c r="N10" s="62" t="s">
        <v>2</v>
      </c>
      <c r="O10" s="62" t="s">
        <v>2</v>
      </c>
      <c r="P10" s="62" t="s">
        <v>2</v>
      </c>
    </row>
    <row r="11" spans="1:16" ht="19.5" customHeight="1">
      <c r="A11" s="6">
        <v>5</v>
      </c>
      <c r="B11" s="15" t="s">
        <v>58</v>
      </c>
      <c r="C11" s="10"/>
      <c r="D11" s="10"/>
      <c r="E11" s="10"/>
      <c r="F11" s="10"/>
      <c r="G11" s="10"/>
      <c r="H11" s="10"/>
      <c r="I11" s="13"/>
      <c r="J11" s="13"/>
      <c r="K11" s="13"/>
      <c r="L11" s="62" t="s">
        <v>2</v>
      </c>
      <c r="M11" s="62" t="s">
        <v>2</v>
      </c>
      <c r="N11" s="62" t="s">
        <v>2</v>
      </c>
      <c r="O11" s="62" t="s">
        <v>2</v>
      </c>
      <c r="P11" s="62" t="s">
        <v>2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3" ht="19.5" customHeight="1">
      <c r="A17" s="48" t="s">
        <v>73</v>
      </c>
      <c r="B17" s="45" t="s"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2" ht="19.5" customHeight="1">
      <c r="A18" s="61" t="s">
        <v>73</v>
      </c>
      <c r="B18" s="63" t="s">
        <v>74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5" ht="19.5" customHeight="1">
      <c r="A19" s="152" t="s">
        <v>40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8">
    <mergeCell ref="A2:O2"/>
    <mergeCell ref="A19:O19"/>
    <mergeCell ref="A4:A5"/>
    <mergeCell ref="B4:B5"/>
    <mergeCell ref="C4:C5"/>
    <mergeCell ref="D4:D5"/>
    <mergeCell ref="E4:E5"/>
    <mergeCell ref="F4:F5"/>
    <mergeCell ref="G4:G5"/>
    <mergeCell ref="P4:P5"/>
    <mergeCell ref="H4:H5"/>
    <mergeCell ref="N4:N5"/>
    <mergeCell ref="I4:I5"/>
    <mergeCell ref="J4:J5"/>
    <mergeCell ref="K4:K5"/>
    <mergeCell ref="L4:L5"/>
    <mergeCell ref="M4:M5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19.5" customHeight="1">
      <c r="A2" s="149" t="s">
        <v>170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3"/>
      <c r="N3" s="103"/>
      <c r="O3" s="103"/>
      <c r="P3" s="103" t="s">
        <v>66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67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0"/>
      <c r="D7" s="30">
        <v>1</v>
      </c>
      <c r="E7" s="30"/>
      <c r="F7" s="33">
        <v>1</v>
      </c>
      <c r="G7" s="33"/>
      <c r="H7" s="33"/>
      <c r="I7" s="11"/>
      <c r="J7" s="11"/>
      <c r="K7" s="11"/>
      <c r="L7" s="10"/>
      <c r="M7" s="12"/>
      <c r="N7" s="12"/>
      <c r="O7" s="12"/>
      <c r="P7" s="131">
        <v>1</v>
      </c>
    </row>
    <row r="8" spans="1:16" ht="19.5" customHeight="1">
      <c r="A8" s="6">
        <v>2</v>
      </c>
      <c r="B8" s="8" t="s">
        <v>55</v>
      </c>
      <c r="C8" s="31"/>
      <c r="D8" s="31"/>
      <c r="E8" s="31"/>
      <c r="F8" s="34"/>
      <c r="G8" s="34"/>
      <c r="H8" s="34"/>
      <c r="I8" s="13"/>
      <c r="J8" s="13"/>
      <c r="K8" s="13"/>
      <c r="L8" s="10"/>
      <c r="M8" s="109"/>
      <c r="N8" s="109"/>
      <c r="O8" s="109"/>
      <c r="P8" s="109"/>
    </row>
    <row r="9" spans="1:16" ht="19.5" customHeight="1">
      <c r="A9" s="6">
        <v>3</v>
      </c>
      <c r="B9" s="15" t="s">
        <v>56</v>
      </c>
      <c r="C9" s="31"/>
      <c r="D9" s="31"/>
      <c r="E9" s="31"/>
      <c r="F9" s="34">
        <v>1</v>
      </c>
      <c r="G9" s="34"/>
      <c r="H9" s="34"/>
      <c r="I9" s="13"/>
      <c r="J9" s="13"/>
      <c r="K9" s="13"/>
      <c r="L9" s="10"/>
      <c r="M9" s="109"/>
      <c r="N9" s="109"/>
      <c r="O9" s="109"/>
      <c r="P9" s="109"/>
    </row>
    <row r="10" spans="1:16" ht="19.5" customHeight="1">
      <c r="A10" s="6">
        <v>4</v>
      </c>
      <c r="B10" s="15" t="s">
        <v>57</v>
      </c>
      <c r="C10" s="31"/>
      <c r="D10" s="31"/>
      <c r="E10" s="31"/>
      <c r="F10" s="34"/>
      <c r="G10" s="34"/>
      <c r="H10" s="34"/>
      <c r="I10" s="13"/>
      <c r="J10" s="13"/>
      <c r="K10" s="13"/>
      <c r="L10" s="10"/>
      <c r="M10" s="109"/>
      <c r="N10" s="109"/>
      <c r="O10" s="109"/>
      <c r="P10" s="109"/>
    </row>
    <row r="11" spans="1:16" ht="19.5" customHeight="1">
      <c r="A11" s="6">
        <v>5</v>
      </c>
      <c r="B11" s="15" t="s">
        <v>58</v>
      </c>
      <c r="C11" s="31"/>
      <c r="D11" s="31"/>
      <c r="E11" s="31"/>
      <c r="F11" s="34"/>
      <c r="G11" s="34"/>
      <c r="H11" s="34">
        <v>1</v>
      </c>
      <c r="I11" s="13"/>
      <c r="J11" s="13"/>
      <c r="K11" s="13"/>
      <c r="L11" s="10"/>
      <c r="M11" s="109"/>
      <c r="N11" s="109"/>
      <c r="O11" s="109"/>
      <c r="P11" s="109"/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0</v>
      </c>
      <c r="D17" s="21">
        <f t="shared" si="0"/>
        <v>1</v>
      </c>
      <c r="E17" s="21">
        <f t="shared" si="0"/>
        <v>0</v>
      </c>
      <c r="F17" s="21">
        <f t="shared" si="0"/>
        <v>2</v>
      </c>
      <c r="G17" s="21">
        <f t="shared" si="0"/>
        <v>0</v>
      </c>
      <c r="H17" s="21">
        <f t="shared" si="0"/>
        <v>1</v>
      </c>
      <c r="I17" s="21">
        <f t="shared" si="0"/>
        <v>0</v>
      </c>
      <c r="J17" s="21">
        <f aca="true" t="shared" si="1" ref="J17:O17">SUM(J7:J16)</f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>SUM(P7:P16)</f>
        <v>1</v>
      </c>
    </row>
    <row r="18" spans="1:13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A2:O2"/>
    <mergeCell ref="A20:O20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0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2" width="7.7109375" style="1" customWidth="1"/>
    <col min="23" max="16384" width="9.140625" style="1" customWidth="1"/>
  </cols>
  <sheetData>
    <row r="1" ht="19.5" customHeight="1"/>
    <row r="2" spans="1:26" s="2" customFormat="1" ht="19.5" customHeight="1">
      <c r="A2" s="149" t="s">
        <v>171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16" ht="19.5" customHeight="1">
      <c r="A3" s="104"/>
      <c r="B3" s="105"/>
      <c r="C3" s="105"/>
      <c r="D3" s="105"/>
      <c r="E3" s="105"/>
      <c r="F3" s="105"/>
      <c r="G3" s="51"/>
      <c r="H3" s="51"/>
      <c r="I3" s="51"/>
      <c r="J3" s="106"/>
      <c r="K3" s="106"/>
      <c r="L3" s="102"/>
      <c r="M3" s="103"/>
      <c r="N3" s="103"/>
      <c r="O3" s="103"/>
      <c r="P3" s="103" t="s">
        <v>67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72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73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14</v>
      </c>
    </row>
    <row r="7" spans="1:16" ht="19.5" customHeight="1">
      <c r="A7" s="6">
        <v>1</v>
      </c>
      <c r="B7" s="8" t="s">
        <v>54</v>
      </c>
      <c r="C7" s="30">
        <v>3</v>
      </c>
      <c r="D7" s="30">
        <v>8</v>
      </c>
      <c r="E7" s="30">
        <v>14</v>
      </c>
      <c r="F7" s="33">
        <v>28</v>
      </c>
      <c r="G7" s="33">
        <v>7</v>
      </c>
      <c r="H7" s="33">
        <v>18</v>
      </c>
      <c r="I7" s="30">
        <v>27</v>
      </c>
      <c r="J7" s="30">
        <v>18</v>
      </c>
      <c r="K7" s="35">
        <v>3</v>
      </c>
      <c r="L7" s="10">
        <v>20</v>
      </c>
      <c r="M7" s="12">
        <v>11</v>
      </c>
      <c r="N7" s="12"/>
      <c r="O7" s="12">
        <v>10</v>
      </c>
      <c r="P7" s="12">
        <v>11</v>
      </c>
    </row>
    <row r="8" spans="1:16" ht="19.5" customHeight="1">
      <c r="A8" s="6">
        <v>2</v>
      </c>
      <c r="B8" s="8" t="s">
        <v>55</v>
      </c>
      <c r="C8" s="31">
        <v>13</v>
      </c>
      <c r="D8" s="31">
        <v>20</v>
      </c>
      <c r="E8" s="31">
        <v>28</v>
      </c>
      <c r="F8" s="34"/>
      <c r="G8" s="34">
        <v>2</v>
      </c>
      <c r="H8" s="34">
        <v>1</v>
      </c>
      <c r="I8" s="31">
        <v>3</v>
      </c>
      <c r="J8" s="31"/>
      <c r="K8" s="36"/>
      <c r="L8" s="10">
        <v>12</v>
      </c>
      <c r="M8" s="109">
        <v>12</v>
      </c>
      <c r="N8" s="109"/>
      <c r="O8" s="109"/>
      <c r="P8" s="109"/>
    </row>
    <row r="9" spans="1:16" ht="19.5" customHeight="1">
      <c r="A9" s="6">
        <v>3</v>
      </c>
      <c r="B9" s="15" t="s">
        <v>56</v>
      </c>
      <c r="C9" s="31">
        <v>1</v>
      </c>
      <c r="D9" s="31">
        <v>2</v>
      </c>
      <c r="E9" s="31">
        <v>4</v>
      </c>
      <c r="F9" s="34">
        <v>5</v>
      </c>
      <c r="G9" s="34">
        <v>6</v>
      </c>
      <c r="H9" s="34">
        <v>4</v>
      </c>
      <c r="I9" s="31">
        <v>5</v>
      </c>
      <c r="J9" s="31">
        <v>1</v>
      </c>
      <c r="K9" s="36">
        <v>4</v>
      </c>
      <c r="L9" s="10">
        <v>4</v>
      </c>
      <c r="M9" s="109">
        <v>1</v>
      </c>
      <c r="N9" s="109"/>
      <c r="O9" s="109">
        <v>1</v>
      </c>
      <c r="P9" s="109"/>
    </row>
    <row r="10" spans="1:16" ht="19.5" customHeight="1">
      <c r="A10" s="6">
        <v>4</v>
      </c>
      <c r="B10" s="15" t="s">
        <v>57</v>
      </c>
      <c r="C10" s="31"/>
      <c r="D10" s="31"/>
      <c r="E10" s="31"/>
      <c r="F10" s="34">
        <v>2</v>
      </c>
      <c r="G10" s="34"/>
      <c r="H10" s="34"/>
      <c r="I10" s="31"/>
      <c r="J10" s="31"/>
      <c r="K10" s="36"/>
      <c r="L10" s="10"/>
      <c r="M10" s="109"/>
      <c r="N10" s="109"/>
      <c r="O10" s="109"/>
      <c r="P10" s="109"/>
    </row>
    <row r="11" spans="1:16" ht="19.5" customHeight="1">
      <c r="A11" s="6">
        <v>5</v>
      </c>
      <c r="B11" s="15" t="s">
        <v>58</v>
      </c>
      <c r="C11" s="31">
        <v>1</v>
      </c>
      <c r="D11" s="31">
        <v>2</v>
      </c>
      <c r="E11" s="31"/>
      <c r="F11" s="34">
        <v>8</v>
      </c>
      <c r="G11" s="34">
        <v>4</v>
      </c>
      <c r="H11" s="34">
        <v>11</v>
      </c>
      <c r="I11" s="31">
        <v>14</v>
      </c>
      <c r="J11" s="31">
        <v>18</v>
      </c>
      <c r="K11" s="36">
        <v>10</v>
      </c>
      <c r="L11" s="10"/>
      <c r="M11" s="109"/>
      <c r="N11" s="109"/>
      <c r="O11" s="109">
        <v>20</v>
      </c>
      <c r="P11" s="109">
        <v>21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18</v>
      </c>
      <c r="D17" s="21">
        <f t="shared" si="0"/>
        <v>32</v>
      </c>
      <c r="E17" s="21">
        <f t="shared" si="0"/>
        <v>46</v>
      </c>
      <c r="F17" s="21">
        <f t="shared" si="0"/>
        <v>43</v>
      </c>
      <c r="G17" s="21">
        <f t="shared" si="0"/>
        <v>19</v>
      </c>
      <c r="H17" s="21">
        <f t="shared" si="0"/>
        <v>34</v>
      </c>
      <c r="I17" s="21">
        <f t="shared" si="0"/>
        <v>49</v>
      </c>
      <c r="J17" s="21">
        <f aca="true" t="shared" si="1" ref="J17:O17">SUM(J7:J16)</f>
        <v>37</v>
      </c>
      <c r="K17" s="21">
        <f t="shared" si="1"/>
        <v>17</v>
      </c>
      <c r="L17" s="21">
        <f t="shared" si="1"/>
        <v>36</v>
      </c>
      <c r="M17" s="21">
        <f t="shared" si="1"/>
        <v>24</v>
      </c>
      <c r="N17" s="21">
        <f t="shared" si="1"/>
        <v>0</v>
      </c>
      <c r="O17" s="21">
        <f t="shared" si="1"/>
        <v>31</v>
      </c>
      <c r="P17" s="21">
        <f>SUM(P7:P16)</f>
        <v>32</v>
      </c>
    </row>
    <row r="18" spans="1:13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A2:O2"/>
    <mergeCell ref="A20:O20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Q1" sqref="Q1:R16384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6" width="7.7109375" style="1" customWidth="1"/>
    <col min="17" max="18" width="8.7109375" style="1" hidden="1" customWidth="1"/>
    <col min="19" max="16384" width="9.140625" style="1" customWidth="1"/>
  </cols>
  <sheetData>
    <row r="1" ht="19.5" customHeight="1"/>
    <row r="2" spans="1:18" s="2" customFormat="1" ht="19.5" customHeight="1">
      <c r="A2" s="149" t="s">
        <v>172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08"/>
      <c r="R2" s="27"/>
    </row>
    <row r="3" spans="1:16" ht="19.5" customHeight="1">
      <c r="A3" s="3"/>
      <c r="B3" s="4"/>
      <c r="C3" s="4"/>
      <c r="D3" s="4"/>
      <c r="E3" s="4"/>
      <c r="F3" s="4"/>
      <c r="J3" s="5"/>
      <c r="K3" s="5"/>
      <c r="M3" s="101"/>
      <c r="N3" s="103"/>
      <c r="O3" s="103"/>
      <c r="P3" s="103" t="s">
        <v>68</v>
      </c>
    </row>
    <row r="4" spans="1:18" ht="19.5" customHeight="1">
      <c r="A4" s="146" t="s">
        <v>41</v>
      </c>
      <c r="B4" s="155" t="s">
        <v>42</v>
      </c>
      <c r="C4" s="146" t="s">
        <v>43</v>
      </c>
      <c r="D4" s="146" t="s">
        <v>44</v>
      </c>
      <c r="E4" s="146" t="s">
        <v>45</v>
      </c>
      <c r="F4" s="146" t="s">
        <v>46</v>
      </c>
      <c r="G4" s="146" t="s">
        <v>47</v>
      </c>
      <c r="H4" s="146" t="s">
        <v>48</v>
      </c>
      <c r="I4" s="146" t="s">
        <v>49</v>
      </c>
      <c r="J4" s="146" t="s">
        <v>50</v>
      </c>
      <c r="K4" s="146" t="s">
        <v>51</v>
      </c>
      <c r="L4" s="146" t="s">
        <v>52</v>
      </c>
      <c r="M4" s="146" t="s">
        <v>53</v>
      </c>
      <c r="N4" s="146" t="s">
        <v>163</v>
      </c>
      <c r="O4" s="146" t="s">
        <v>165</v>
      </c>
      <c r="P4" s="146" t="s">
        <v>166</v>
      </c>
      <c r="Q4" s="176" t="s">
        <v>112</v>
      </c>
      <c r="R4" s="174"/>
    </row>
    <row r="5" spans="1:18" ht="19.5" customHeight="1">
      <c r="A5" s="146"/>
      <c r="B5" s="15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76"/>
      <c r="R5" s="174"/>
    </row>
    <row r="6" spans="1:18" s="7" customFormat="1" ht="15" customHeight="1">
      <c r="A6" s="79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14</v>
      </c>
      <c r="Q6" s="176"/>
      <c r="R6" s="174"/>
    </row>
    <row r="7" spans="1:18" ht="19.5" customHeight="1">
      <c r="A7" s="79">
        <v>1</v>
      </c>
      <c r="B7" s="80" t="s">
        <v>54</v>
      </c>
      <c r="C7" s="78">
        <f>'TAB 153'!C7*182/'TAB 154'!C7</f>
        <v>0.6374045067061789</v>
      </c>
      <c r="D7" s="78">
        <f>'TAB 153'!D7*365/'TAB 154'!D7</f>
        <v>0.38849713949024006</v>
      </c>
      <c r="E7" s="78">
        <f>'TAB 153'!E7*365/'TAB 154'!E7</f>
        <v>0.4087387260144065</v>
      </c>
      <c r="F7" s="78">
        <f>'TAB 153'!F7*365/'TAB 154'!F7</f>
        <v>0.4425040327832717</v>
      </c>
      <c r="G7" s="78">
        <f>'TAB 153'!G7*182/'TAB 154'!G7</f>
        <v>0.5358562045749347</v>
      </c>
      <c r="H7" s="78">
        <f>'TAB 153'!H7*365/'TAB 154'!H7</f>
        <v>0.5503653637293462</v>
      </c>
      <c r="I7" s="78">
        <f>'TAB 153'!I7*365/'TAB 154'!I7</f>
        <v>0.5518350137878901</v>
      </c>
      <c r="J7" s="78">
        <f>'TAB 153'!J7*365/'TAB 154'!J7</f>
        <v>0.5707677671219394</v>
      </c>
      <c r="K7" s="78">
        <f>'TAB 153'!K7*365/'TAB 154'!K7</f>
        <v>0.5384369805255568</v>
      </c>
      <c r="L7" s="78">
        <f>'TAB 153'!L7*365/'TAB 154'!L7</f>
        <v>0.5280694447488985</v>
      </c>
      <c r="M7" s="78">
        <f>'TAB 153'!M7*365/'TAB 154'!M7</f>
        <v>0.6252440391470281</v>
      </c>
      <c r="N7" s="78">
        <f>'TAB 153'!N7*365/'TAB 154'!N7</f>
        <v>1.0632352121313486</v>
      </c>
      <c r="O7" s="78">
        <f>'TAB 153'!O7*365/'TAB 154'!O7</f>
        <v>0.869435003064579</v>
      </c>
      <c r="P7" s="78">
        <f>'TAB 153'!P7*365/'TAB 154'!P7</f>
        <v>1.1748484734405</v>
      </c>
      <c r="Q7" s="176"/>
      <c r="R7" s="174"/>
    </row>
    <row r="8" spans="1:18" ht="19.5" customHeight="1">
      <c r="A8" s="79">
        <v>2</v>
      </c>
      <c r="B8" s="80" t="s">
        <v>55</v>
      </c>
      <c r="C8" s="78" t="e">
        <f>'TAB 153'!C8*182/'TAB 154'!C8</f>
        <v>#DIV/0!</v>
      </c>
      <c r="D8" s="78" t="e">
        <f>'TAB 153'!D8*365/'TAB 154'!D8</f>
        <v>#DIV/0!</v>
      </c>
      <c r="E8" s="78">
        <f>'TAB 153'!E8*365/'TAB 154'!E8</f>
        <v>1.0326646090534979</v>
      </c>
      <c r="F8" s="78">
        <f>'TAB 153'!F8*365/'TAB 154'!F8</f>
        <v>1.2078893374809716</v>
      </c>
      <c r="G8" s="78">
        <f>'TAB 153'!G8*182/'TAB 154'!G8</f>
        <v>0.4913227921326649</v>
      </c>
      <c r="H8" s="78">
        <f>'TAB 153'!H8*365/'TAB 154'!H8</f>
        <v>1.1096473449533846</v>
      </c>
      <c r="I8" s="78">
        <f>'TAB 153'!I8*365/'TAB 154'!I8</f>
        <v>1.2948664440734559</v>
      </c>
      <c r="J8" s="78">
        <f>'TAB 153'!J8*365/'TAB 154'!J8</f>
        <v>1.290026153954902</v>
      </c>
      <c r="K8" s="78">
        <f>'TAB 153'!K8*365/'TAB 154'!K8</f>
        <v>1.2116387778605786</v>
      </c>
      <c r="L8" s="78">
        <f>'TAB 153'!L8*365/'TAB 154'!L8</f>
        <v>1.278085789320105</v>
      </c>
      <c r="M8" s="78">
        <f>'TAB 153'!M8*365/'TAB 154'!M8</f>
        <v>0.4928436402916554</v>
      </c>
      <c r="N8" s="78">
        <f>'TAB 153'!N8*365/'TAB 154'!N8</f>
        <v>0.8214752432118484</v>
      </c>
      <c r="O8" s="78">
        <f>'TAB 153'!O8*365/'TAB 154'!O8</f>
        <v>1.0601772547851345</v>
      </c>
      <c r="P8" s="78">
        <f>'TAB 153'!P8*365/'TAB 154'!P8</f>
        <v>1.5931729155008394</v>
      </c>
      <c r="Q8" s="176"/>
      <c r="R8" s="174"/>
    </row>
    <row r="9" spans="1:18" ht="19.5" customHeight="1">
      <c r="A9" s="79">
        <v>3</v>
      </c>
      <c r="B9" s="81" t="s">
        <v>56</v>
      </c>
      <c r="C9" s="78">
        <f>'TAB 153'!C9*182/'TAB 154'!C9</f>
        <v>1.140143477821562</v>
      </c>
      <c r="D9" s="78">
        <f>'TAB 153'!D9*365/'TAB 154'!D9</f>
        <v>0.9622613874920666</v>
      </c>
      <c r="E9" s="78">
        <f>'TAB 153'!E9*365/'TAB 154'!E9</f>
        <v>1.05612987012987</v>
      </c>
      <c r="F9" s="78">
        <f>'TAB 153'!F9*365/'TAB 154'!F9</f>
        <v>1.0619836857692109</v>
      </c>
      <c r="G9" s="78">
        <f>'TAB 153'!G9*182/'TAB 154'!G9</f>
        <v>0.7320754716981132</v>
      </c>
      <c r="H9" s="78">
        <f>'TAB 153'!H9*365/'TAB 154'!H9</f>
        <v>0.7641056739084582</v>
      </c>
      <c r="I9" s="78">
        <f>'TAB 153'!I9*365/'TAB 154'!I9</f>
        <v>0.8735118148304829</v>
      </c>
      <c r="J9" s="78">
        <f>'TAB 153'!J9*365/'TAB 154'!J9</f>
        <v>0.8042444624840542</v>
      </c>
      <c r="K9" s="78">
        <f>'TAB 153'!K9*365/'TAB 154'!K9</f>
        <v>0.8246135552913199</v>
      </c>
      <c r="L9" s="78">
        <f>'TAB 153'!L9*365/'TAB 154'!L9</f>
        <v>0.8248826563133801</v>
      </c>
      <c r="M9" s="78">
        <f>'TAB 153'!M9*365/'TAB 154'!M9</f>
        <v>0.8718152866242038</v>
      </c>
      <c r="N9" s="78">
        <f>'TAB 153'!N9*365/'TAB 154'!N9</f>
        <v>0.9293299385207725</v>
      </c>
      <c r="O9" s="78">
        <f>'TAB 153'!O9*365/'TAB 154'!O9</f>
        <v>0.9566579300645657</v>
      </c>
      <c r="P9" s="78">
        <f>'TAB 153'!P9*365/'TAB 154'!P9</f>
        <v>2.726787620064034</v>
      </c>
      <c r="Q9" s="176"/>
      <c r="R9" s="174"/>
    </row>
    <row r="10" spans="1:18" ht="19.5" customHeight="1">
      <c r="A10" s="79">
        <v>4</v>
      </c>
      <c r="B10" s="81" t="s">
        <v>57</v>
      </c>
      <c r="C10" s="78">
        <f>'TAB 153'!C10*182/'TAB 154'!C10</f>
        <v>1.0547128004090676</v>
      </c>
      <c r="D10" s="78">
        <f>'TAB 153'!D10*365/'TAB 154'!D10</f>
        <v>1.058313760427634</v>
      </c>
      <c r="E10" s="78">
        <f>'TAB 153'!E10*365/'TAB 154'!E10</f>
        <v>0.9846822130772748</v>
      </c>
      <c r="F10" s="78">
        <f>'TAB 153'!F10*365/'TAB 154'!F10</f>
        <v>1.1088383020090733</v>
      </c>
      <c r="G10" s="78">
        <f>'TAB 153'!G10*182/'TAB 154'!G10</f>
        <v>1.1680705976734858</v>
      </c>
      <c r="H10" s="78">
        <f>'TAB 153'!H10*365/'TAB 154'!H10</f>
        <v>1.0062796752948384</v>
      </c>
      <c r="I10" s="78">
        <f>'TAB 153'!I10*365/'TAB 154'!I10</f>
        <v>0.7794827177094044</v>
      </c>
      <c r="J10" s="78">
        <f>'TAB 153'!J10*365/'TAB 154'!J10</f>
        <v>0.888695652173913</v>
      </c>
      <c r="K10" s="78">
        <f>'TAB 153'!K10*365/'TAB 154'!K10</f>
        <v>0.8170964264986319</v>
      </c>
      <c r="L10" s="78">
        <f>'TAB 153'!L10*365/'TAB 154'!L10</f>
        <v>0.7953353240255023</v>
      </c>
      <c r="M10" s="78">
        <f>'TAB 153'!M10*365/'TAB 154'!M10</f>
        <v>0.8809332260659695</v>
      </c>
      <c r="N10" s="78">
        <f>'TAB 153'!N10*365/'TAB 154'!N10</f>
        <v>0.8428119387667835</v>
      </c>
      <c r="O10" s="78">
        <f>'TAB 153'!O10*365/'TAB 154'!O10</f>
        <v>0.818647869272669</v>
      </c>
      <c r="P10" s="78">
        <f>'TAB 153'!P10*365/'TAB 154'!P10</f>
        <v>1.9054524361948957</v>
      </c>
      <c r="Q10" s="176"/>
      <c r="R10" s="174"/>
    </row>
    <row r="11" spans="1:18" ht="19.5" customHeight="1">
      <c r="A11" s="79">
        <v>5</v>
      </c>
      <c r="B11" s="81" t="s">
        <v>58</v>
      </c>
      <c r="C11" s="78">
        <f>'TAB 153'!C11*182/'TAB 154'!C11</f>
        <v>0.3787347761324805</v>
      </c>
      <c r="D11" s="78">
        <f>'TAB 153'!D11*365/'TAB 154'!D11</f>
        <v>0.39681245447528346</v>
      </c>
      <c r="E11" s="78">
        <f>'TAB 153'!E11*365/'TAB 154'!E11</f>
        <v>0.4753286024875567</v>
      </c>
      <c r="F11" s="78">
        <f>'TAB 153'!F11*365/'TAB 154'!F11</f>
        <v>0.6772414687946023</v>
      </c>
      <c r="G11" s="78">
        <f>'TAB 153'!G11*182/'TAB 154'!G11</f>
        <v>0.8117752007136485</v>
      </c>
      <c r="H11" s="78">
        <f>'TAB 153'!H11*365/'TAB 154'!H11</f>
        <v>0.829374096261103</v>
      </c>
      <c r="I11" s="78">
        <f>'TAB 153'!I11*365/'TAB 154'!I11</f>
        <v>0.8278426801145434</v>
      </c>
      <c r="J11" s="78">
        <f>'TAB 153'!J11*365/'TAB 154'!J11</f>
        <v>0.944311830877203</v>
      </c>
      <c r="K11" s="78">
        <f>'TAB 153'!K11*365/'TAB 154'!K11</f>
        <v>0.9890030699162619</v>
      </c>
      <c r="L11" s="78">
        <f>'TAB 153'!L11*365/'TAB 154'!L11</f>
        <v>0.9395238030039569</v>
      </c>
      <c r="M11" s="78">
        <f>'TAB 153'!M11*365/'TAB 154'!M11</f>
        <v>0.9425142920268441</v>
      </c>
      <c r="N11" s="78">
        <f>'TAB 153'!N11*365/'TAB 154'!N11</f>
        <v>0.9729700911659647</v>
      </c>
      <c r="O11" s="78">
        <f>'TAB 153'!O11*365/'TAB 154'!O11</f>
        <v>1.164872342756958</v>
      </c>
      <c r="P11" s="78">
        <f>'TAB 153'!P11*365/'TAB 154'!P11</f>
        <v>1.3590361841026146</v>
      </c>
      <c r="Q11" s="177" t="s">
        <v>109</v>
      </c>
      <c r="R11" s="175"/>
    </row>
    <row r="12" spans="1:18" ht="24.75" customHeight="1">
      <c r="A12" s="79">
        <v>6</v>
      </c>
      <c r="B12" s="80" t="s">
        <v>59</v>
      </c>
      <c r="C12" s="78">
        <f>'TAB 153'!C12*182/'TAB 154'!C12</f>
        <v>3.274193548387097</v>
      </c>
      <c r="D12" s="78">
        <f>'TAB 153'!D12*365/'TAB 154'!D12</f>
        <v>0.33166742389822806</v>
      </c>
      <c r="E12" s="78">
        <f>'TAB 153'!E12*365/'TAB 154'!E12</f>
        <v>0.5955132562882393</v>
      </c>
      <c r="F12" s="78">
        <f>'TAB 153'!F12*365/'TAB 154'!F12</f>
        <v>0.40341397519341765</v>
      </c>
      <c r="G12" s="78">
        <f>'TAB 153'!G12*182/'TAB 154'!G12</f>
        <v>0.4047442550037065</v>
      </c>
      <c r="H12" s="78">
        <f>'TAB 153'!H12*365/'TAB 154'!H12</f>
        <v>0.6133422954125357</v>
      </c>
      <c r="I12" s="78">
        <f>'TAB 153'!I12*365/'TAB 154'!I12</f>
        <v>0.5010982976386601</v>
      </c>
      <c r="J12" s="78">
        <f>'TAB 153'!J12*365/'TAB 154'!J12</f>
        <v>0.5270758122743683</v>
      </c>
      <c r="K12" s="78">
        <f>'TAB 153'!K12*365/'TAB 154'!K12</f>
        <v>0.5333917872278241</v>
      </c>
      <c r="L12" s="78">
        <f>'TAB 153'!L12*365/'TAB 154'!L12</f>
        <v>0.8419838523644751</v>
      </c>
      <c r="M12" s="78">
        <f>'TAB 153'!M12*365/'TAB 154'!M12</f>
        <v>0.6541218637992832</v>
      </c>
      <c r="N12" s="78">
        <f>'TAB 153'!N12*365/'TAB 154'!N12</f>
        <v>0.6323631323631324</v>
      </c>
      <c r="O12" s="78">
        <f>'TAB 153'!O12*365/'TAB 154'!O12</f>
        <v>0.7761003614714013</v>
      </c>
      <c r="P12" s="78">
        <f>'TAB 153'!P12*365/'TAB 154'!P12</f>
        <v>2.8991262907069104</v>
      </c>
      <c r="Q12" s="177"/>
      <c r="R12" s="175"/>
    </row>
    <row r="13" spans="1:18" ht="19.5" customHeight="1">
      <c r="A13" s="79">
        <v>7</v>
      </c>
      <c r="B13" s="80" t="s">
        <v>60</v>
      </c>
      <c r="C13" s="78" t="e">
        <f>'TAB 153'!C13*182/'TAB 154'!C13</f>
        <v>#DIV/0!</v>
      </c>
      <c r="D13" s="78" t="e">
        <f>'TAB 153'!D13*365/'TAB 154'!D13</f>
        <v>#DIV/0!</v>
      </c>
      <c r="E13" s="78" t="e">
        <f>'TAB 153'!E13*365/'TAB 154'!E13</f>
        <v>#DIV/0!</v>
      </c>
      <c r="F13" s="78" t="e">
        <f>'TAB 153'!F13*365/'TAB 154'!F13</f>
        <v>#DIV/0!</v>
      </c>
      <c r="G13" s="78" t="e">
        <f>'TAB 153'!G13*182/'TAB 154'!G13</f>
        <v>#DIV/0!</v>
      </c>
      <c r="H13" s="78" t="e">
        <f>'TAB 153'!H13*365/'TAB 154'!H13</f>
        <v>#DIV/0!</v>
      </c>
      <c r="I13" s="78" t="e">
        <f>'TAB 153'!I13*365/'TAB 154'!I13</f>
        <v>#DIV/0!</v>
      </c>
      <c r="J13" s="78" t="e">
        <f>'TAB 153'!J13*365/'TAB 154'!J13</f>
        <v>#DIV/0!</v>
      </c>
      <c r="K13" s="78" t="e">
        <f>'TAB 153'!K13*365/'TAB 154'!K13</f>
        <v>#DIV/0!</v>
      </c>
      <c r="L13" s="78" t="e">
        <f>'TAB 153'!L13*365/'TAB 154'!L13</f>
        <v>#DIV/0!</v>
      </c>
      <c r="M13" s="78" t="e">
        <f>'TAB 153'!M13*365/'TAB 154'!M13</f>
        <v>#DIV/0!</v>
      </c>
      <c r="N13" s="78" t="e">
        <f>'TAB 153'!N13*365/'TAB 154'!N13</f>
        <v>#DIV/0!</v>
      </c>
      <c r="O13" s="78" t="e">
        <f>'TAB 153'!O13*365/'TAB 154'!O13</f>
        <v>#DIV/0!</v>
      </c>
      <c r="P13" s="78" t="e">
        <f>'TAB 153'!P13*365/'TAB 154'!P13</f>
        <v>#DIV/0!</v>
      </c>
      <c r="Q13" s="177"/>
      <c r="R13" s="175"/>
    </row>
    <row r="14" spans="1:18" ht="19.5" customHeight="1">
      <c r="A14" s="79">
        <v>8</v>
      </c>
      <c r="B14" s="80"/>
      <c r="C14" s="82"/>
      <c r="D14" s="82"/>
      <c r="E14" s="82"/>
      <c r="F14" s="83"/>
      <c r="G14" s="83"/>
      <c r="H14" s="83"/>
      <c r="I14" s="83"/>
      <c r="J14" s="83"/>
      <c r="K14" s="83"/>
      <c r="L14" s="115"/>
      <c r="M14" s="116"/>
      <c r="N14" s="116"/>
      <c r="O14" s="116"/>
      <c r="P14" s="116"/>
      <c r="Q14" s="177"/>
      <c r="R14" s="175"/>
    </row>
    <row r="15" spans="1:18" ht="19.5" customHeight="1">
      <c r="A15" s="79">
        <v>9</v>
      </c>
      <c r="B15" s="81"/>
      <c r="C15" s="82"/>
      <c r="D15" s="82"/>
      <c r="E15" s="82"/>
      <c r="F15" s="83"/>
      <c r="G15" s="83"/>
      <c r="H15" s="83"/>
      <c r="I15" s="83"/>
      <c r="J15" s="83"/>
      <c r="K15" s="83"/>
      <c r="L15" s="115"/>
      <c r="M15" s="117"/>
      <c r="N15" s="117"/>
      <c r="O15" s="117"/>
      <c r="P15" s="117"/>
      <c r="Q15" s="178" t="s">
        <v>110</v>
      </c>
      <c r="R15" s="167" t="s">
        <v>111</v>
      </c>
    </row>
    <row r="16" spans="1:18" ht="19.5" customHeight="1">
      <c r="A16" s="79">
        <v>10</v>
      </c>
      <c r="B16" s="81"/>
      <c r="C16" s="82"/>
      <c r="D16" s="82"/>
      <c r="E16" s="82"/>
      <c r="F16" s="83"/>
      <c r="G16" s="83"/>
      <c r="H16" s="83"/>
      <c r="I16" s="83"/>
      <c r="J16" s="83"/>
      <c r="K16" s="83"/>
      <c r="L16" s="115"/>
      <c r="M16" s="117"/>
      <c r="N16" s="117"/>
      <c r="O16" s="117"/>
      <c r="P16" s="117"/>
      <c r="Q16" s="178"/>
      <c r="R16" s="171"/>
    </row>
    <row r="17" spans="1:18" s="22" customFormat="1" ht="19.5" customHeight="1">
      <c r="A17" s="153" t="s">
        <v>61</v>
      </c>
      <c r="B17" s="154"/>
      <c r="C17" s="78">
        <f>'TAB 153'!C17*182/'TAB 154'!C17</f>
        <v>0.6362363581025262</v>
      </c>
      <c r="D17" s="78">
        <f>'TAB 153'!D17*365/'TAB 154'!D17</f>
        <v>0.4734365252488036</v>
      </c>
      <c r="E17" s="78">
        <f>'TAB 153'!E17*365/'TAB 154'!E17</f>
        <v>0.5526679218991059</v>
      </c>
      <c r="F17" s="78">
        <f>'TAB 153'!F17*365/'TAB 154'!F17</f>
        <v>0.6560611945451407</v>
      </c>
      <c r="G17" s="78">
        <f>'TAB 153'!G17*182/'TAB 154'!G17</f>
        <v>0.6670774185643522</v>
      </c>
      <c r="H17" s="78">
        <f>'TAB 153'!H17*365/'TAB 154'!H17</f>
        <v>0.7292929248049478</v>
      </c>
      <c r="I17" s="78">
        <f>'TAB 153'!I17*365/'TAB 154'!I17</f>
        <v>0.7319743400612441</v>
      </c>
      <c r="J17" s="78">
        <f>'TAB 153'!J17*365/'TAB 154'!J17</f>
        <v>0.7776031359775785</v>
      </c>
      <c r="K17" s="78">
        <f>'TAB 153'!K17*365/'TAB 154'!K17</f>
        <v>0.7725967585012221</v>
      </c>
      <c r="L17" s="78">
        <f>'TAB 153'!L17*365/'TAB 154'!L17</f>
        <v>0.7645565798288405</v>
      </c>
      <c r="M17" s="86">
        <f>'TAB 153'!M17*365/'TAB 154'!M17</f>
        <v>0.7657547141469472</v>
      </c>
      <c r="N17" s="86">
        <f>'TAB 153'!N17*365/'TAB 154'!N17</f>
        <v>0.9739951987966082</v>
      </c>
      <c r="O17" s="86">
        <f>'TAB 153'!O17*365/'TAB 154'!O17</f>
        <v>0.9972625397141107</v>
      </c>
      <c r="P17" s="86">
        <f>'TAB 153'!P17*365/'TAB 154'!P17</f>
        <v>1.3876765949788537</v>
      </c>
      <c r="Q17" s="171" t="s">
        <v>113</v>
      </c>
      <c r="R17" s="171" t="s">
        <v>114</v>
      </c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71"/>
      <c r="R18" s="171"/>
    </row>
    <row r="19" spans="1:18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Q19" s="118"/>
      <c r="R19" s="118"/>
    </row>
    <row r="20" spans="1:18" ht="19.5" customHeight="1">
      <c r="A20" s="152" t="s">
        <v>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99"/>
      <c r="Q20" s="119"/>
      <c r="R20" s="119"/>
    </row>
    <row r="21" spans="17:18" ht="19.5" customHeight="1">
      <c r="Q21" s="119"/>
      <c r="R21" s="119"/>
    </row>
    <row r="22" spans="17:18" ht="19.5" customHeight="1">
      <c r="Q22" s="119"/>
      <c r="R22" s="119"/>
    </row>
    <row r="23" spans="17:18" ht="19.5" customHeight="1">
      <c r="Q23" s="119"/>
      <c r="R23" s="119"/>
    </row>
    <row r="24" spans="17:18" ht="19.5" customHeight="1">
      <c r="Q24" s="22"/>
      <c r="R24" s="22"/>
    </row>
    <row r="25" spans="17:18" ht="19.5" customHeight="1">
      <c r="Q25" s="22"/>
      <c r="R25" s="22"/>
    </row>
    <row r="26" spans="17:18" ht="19.5" customHeight="1">
      <c r="Q26" s="22"/>
      <c r="R26" s="22"/>
    </row>
    <row r="27" spans="17:18" ht="19.5" customHeight="1">
      <c r="Q27" s="22"/>
      <c r="R27" s="22"/>
    </row>
    <row r="28" spans="17:18" ht="19.5" customHeight="1">
      <c r="Q28" s="22"/>
      <c r="R28" s="22"/>
    </row>
    <row r="29" spans="17:18" ht="19.5" customHeight="1">
      <c r="Q29" s="174"/>
      <c r="R29" s="174"/>
    </row>
    <row r="30" spans="17:18" ht="19.5" customHeight="1">
      <c r="Q30" s="174"/>
      <c r="R30" s="174"/>
    </row>
    <row r="31" spans="17:18" ht="19.5" customHeight="1">
      <c r="Q31" s="174"/>
      <c r="R31" s="174"/>
    </row>
    <row r="32" spans="17:18" ht="19.5" customHeight="1">
      <c r="Q32" s="174"/>
      <c r="R32" s="174"/>
    </row>
    <row r="33" spans="17:18" ht="19.5" customHeight="1">
      <c r="Q33" s="174"/>
      <c r="R33" s="174"/>
    </row>
    <row r="34" spans="17:18" ht="19.5" customHeight="1">
      <c r="Q34" s="174"/>
      <c r="R34" s="174"/>
    </row>
    <row r="35" spans="17:18" ht="19.5" customHeight="1">
      <c r="Q35" s="174"/>
      <c r="R35" s="174"/>
    </row>
    <row r="36" spans="17:18" ht="19.5" customHeight="1">
      <c r="Q36" s="175"/>
      <c r="R36" s="175"/>
    </row>
    <row r="37" spans="17:18" ht="19.5" customHeight="1">
      <c r="Q37" s="175"/>
      <c r="R37" s="175"/>
    </row>
    <row r="38" spans="17:18" ht="19.5" customHeight="1">
      <c r="Q38" s="175"/>
      <c r="R38" s="175"/>
    </row>
    <row r="39" spans="17:18" ht="12.75">
      <c r="Q39" s="175"/>
      <c r="R39" s="175"/>
    </row>
    <row r="40" spans="17:18" ht="12.75">
      <c r="Q40" s="22"/>
      <c r="R40" s="22"/>
    </row>
    <row r="41" spans="17:18" ht="12.75">
      <c r="Q41" s="22"/>
      <c r="R41" s="22"/>
    </row>
    <row r="42" spans="17:18" ht="12.75">
      <c r="Q42" s="22"/>
      <c r="R42" s="22"/>
    </row>
    <row r="43" spans="17:18" ht="12.75">
      <c r="Q43" s="22"/>
      <c r="R43" s="22"/>
    </row>
    <row r="44" spans="17:18" ht="12.75">
      <c r="Q44" s="22"/>
      <c r="R44" s="22"/>
    </row>
    <row r="45" spans="17:18" ht="12.75">
      <c r="Q45" s="22"/>
      <c r="R45" s="22"/>
    </row>
    <row r="46" spans="17:18" ht="12.75">
      <c r="Q46" s="22"/>
      <c r="R46" s="22"/>
    </row>
    <row r="47" spans="17:18" ht="12.75">
      <c r="Q47" s="22"/>
      <c r="R47" s="22"/>
    </row>
  </sheetData>
  <sheetProtection/>
  <mergeCells count="28">
    <mergeCell ref="R17:R18"/>
    <mergeCell ref="G4:G5"/>
    <mergeCell ref="H4:H5"/>
    <mergeCell ref="N4:N5"/>
    <mergeCell ref="Q29:R35"/>
    <mergeCell ref="Q36:R39"/>
    <mergeCell ref="Q4:R10"/>
    <mergeCell ref="Q11:R14"/>
    <mergeCell ref="Q15:Q16"/>
    <mergeCell ref="R15:R16"/>
    <mergeCell ref="Q17:Q18"/>
    <mergeCell ref="A4:A5"/>
    <mergeCell ref="B4:B5"/>
    <mergeCell ref="C4:C5"/>
    <mergeCell ref="D4:D5"/>
    <mergeCell ref="E4:E5"/>
    <mergeCell ref="F4:F5"/>
    <mergeCell ref="O4:O5"/>
    <mergeCell ref="P4:P5"/>
    <mergeCell ref="A20:O20"/>
    <mergeCell ref="A2:O2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21" width="7.7109375" style="1" customWidth="1"/>
    <col min="22" max="16384" width="9.140625" style="1" customWidth="1"/>
  </cols>
  <sheetData>
    <row r="1" ht="19.5" customHeight="1"/>
    <row r="2" spans="1:15" s="2" customFormat="1" ht="19.5" customHeight="1">
      <c r="A2" s="149" t="s">
        <v>173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3"/>
      <c r="N3" s="103"/>
      <c r="O3" s="103" t="s">
        <v>69</v>
      </c>
      <c r="P3" s="103"/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72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73"/>
    </row>
    <row r="6" spans="1:16" s="7" customFormat="1" ht="15" customHeight="1">
      <c r="A6" s="6">
        <v>0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1"/>
      <c r="D7" s="34">
        <v>17</v>
      </c>
      <c r="E7" s="31">
        <v>9</v>
      </c>
      <c r="F7" s="34">
        <v>1392</v>
      </c>
      <c r="G7" s="34">
        <v>540</v>
      </c>
      <c r="H7" s="34">
        <v>992</v>
      </c>
      <c r="I7" s="30">
        <v>581</v>
      </c>
      <c r="J7" s="30">
        <v>1617</v>
      </c>
      <c r="K7" s="30">
        <v>1805</v>
      </c>
      <c r="L7" s="10">
        <v>1652</v>
      </c>
      <c r="M7" s="12">
        <v>1344</v>
      </c>
      <c r="N7" s="12">
        <v>1266</v>
      </c>
      <c r="O7" s="12">
        <v>1248</v>
      </c>
      <c r="P7" s="132">
        <v>1377</v>
      </c>
    </row>
    <row r="8" spans="1:16" ht="19.5" customHeight="1">
      <c r="A8" s="6">
        <v>2</v>
      </c>
      <c r="B8" s="8" t="s">
        <v>55</v>
      </c>
      <c r="C8" s="31"/>
      <c r="D8" s="31"/>
      <c r="E8" s="31">
        <v>919</v>
      </c>
      <c r="F8" s="34">
        <v>166</v>
      </c>
      <c r="G8" s="34">
        <v>72</v>
      </c>
      <c r="H8" s="34">
        <v>318</v>
      </c>
      <c r="I8" s="31">
        <v>419</v>
      </c>
      <c r="J8" s="31">
        <v>315</v>
      </c>
      <c r="K8" s="31">
        <v>353</v>
      </c>
      <c r="L8" s="10">
        <v>285</v>
      </c>
      <c r="M8" s="109">
        <v>273</v>
      </c>
      <c r="N8" s="109">
        <v>218</v>
      </c>
      <c r="O8" s="109">
        <v>51</v>
      </c>
      <c r="P8" s="133">
        <v>0</v>
      </c>
    </row>
    <row r="9" spans="1:16" ht="19.5" customHeight="1">
      <c r="A9" s="6">
        <v>3</v>
      </c>
      <c r="B9" s="15" t="s">
        <v>56</v>
      </c>
      <c r="C9" s="31"/>
      <c r="D9" s="31"/>
      <c r="E9" s="31">
        <v>741</v>
      </c>
      <c r="F9" s="34">
        <v>97</v>
      </c>
      <c r="G9" s="34">
        <v>208</v>
      </c>
      <c r="H9" s="34">
        <v>349</v>
      </c>
      <c r="I9" s="31">
        <v>121</v>
      </c>
      <c r="J9" s="31">
        <v>217</v>
      </c>
      <c r="K9" s="31">
        <v>253</v>
      </c>
      <c r="L9" s="10">
        <v>287</v>
      </c>
      <c r="M9" s="109">
        <v>276</v>
      </c>
      <c r="N9" s="109">
        <v>268</v>
      </c>
      <c r="O9" s="109">
        <v>399</v>
      </c>
      <c r="P9" s="133">
        <v>152</v>
      </c>
    </row>
    <row r="10" spans="1:16" ht="19.5" customHeight="1">
      <c r="A10" s="6">
        <v>4</v>
      </c>
      <c r="B10" s="15" t="s">
        <v>57</v>
      </c>
      <c r="C10" s="31"/>
      <c r="D10" s="31"/>
      <c r="E10" s="31">
        <v>1330</v>
      </c>
      <c r="F10" s="34">
        <v>365</v>
      </c>
      <c r="G10" s="34">
        <v>49</v>
      </c>
      <c r="H10" s="34">
        <v>159</v>
      </c>
      <c r="I10" s="31">
        <v>212</v>
      </c>
      <c r="J10" s="31">
        <v>195</v>
      </c>
      <c r="K10" s="31">
        <v>158</v>
      </c>
      <c r="L10" s="10">
        <v>111</v>
      </c>
      <c r="M10" s="109">
        <v>144</v>
      </c>
      <c r="N10" s="109">
        <v>165</v>
      </c>
      <c r="O10" s="109">
        <v>525</v>
      </c>
      <c r="P10" s="133">
        <v>167</v>
      </c>
    </row>
    <row r="11" spans="1:16" ht="19.5" customHeight="1">
      <c r="A11" s="6">
        <v>5</v>
      </c>
      <c r="B11" s="15" t="s">
        <v>58</v>
      </c>
      <c r="C11" s="31">
        <v>316</v>
      </c>
      <c r="D11" s="31">
        <v>388</v>
      </c>
      <c r="E11" s="31">
        <v>311</v>
      </c>
      <c r="F11" s="34">
        <v>8</v>
      </c>
      <c r="G11" s="38">
        <v>785</v>
      </c>
      <c r="H11" s="38">
        <v>635</v>
      </c>
      <c r="I11" s="31">
        <v>632</v>
      </c>
      <c r="J11" s="31">
        <v>664</v>
      </c>
      <c r="K11" s="31">
        <v>714</v>
      </c>
      <c r="L11" s="10">
        <v>794</v>
      </c>
      <c r="M11" s="109">
        <v>525</v>
      </c>
      <c r="N11" s="109">
        <v>1200</v>
      </c>
      <c r="O11" s="109">
        <v>2556</v>
      </c>
      <c r="P11" s="133">
        <v>1293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316</v>
      </c>
      <c r="D17" s="21">
        <f t="shared" si="0"/>
        <v>405</v>
      </c>
      <c r="E17" s="21">
        <f t="shared" si="0"/>
        <v>3310</v>
      </c>
      <c r="F17" s="21">
        <f t="shared" si="0"/>
        <v>2028</v>
      </c>
      <c r="G17" s="21">
        <f t="shared" si="0"/>
        <v>1654</v>
      </c>
      <c r="H17" s="21">
        <f t="shared" si="0"/>
        <v>2453</v>
      </c>
      <c r="I17" s="21">
        <f t="shared" si="0"/>
        <v>1965</v>
      </c>
      <c r="J17" s="21">
        <f aca="true" t="shared" si="1" ref="J17:P17">SUM(J7:J16)</f>
        <v>3008</v>
      </c>
      <c r="K17" s="21">
        <f t="shared" si="1"/>
        <v>3283</v>
      </c>
      <c r="L17" s="21">
        <f t="shared" si="1"/>
        <v>3129</v>
      </c>
      <c r="M17" s="21">
        <f t="shared" si="1"/>
        <v>2562</v>
      </c>
      <c r="N17" s="21">
        <f t="shared" si="1"/>
        <v>3117</v>
      </c>
      <c r="O17" s="21">
        <f t="shared" si="1"/>
        <v>4779</v>
      </c>
      <c r="P17" s="21">
        <f t="shared" si="1"/>
        <v>2989</v>
      </c>
    </row>
    <row r="18" spans="1:13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10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O4:O5"/>
    <mergeCell ref="A2:O2"/>
    <mergeCell ref="A20:O20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7109375" style="1" customWidth="1"/>
    <col min="2" max="2" width="48.421875" style="1" customWidth="1"/>
    <col min="3" max="17" width="7.7109375" style="1" customWidth="1"/>
    <col min="18" max="16384" width="9.140625" style="1" customWidth="1"/>
  </cols>
  <sheetData>
    <row r="1" ht="19.5" customHeight="1"/>
    <row r="2" spans="1:15" s="2" customFormat="1" ht="19.5" customHeight="1">
      <c r="A2" s="149" t="s">
        <v>174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102"/>
      <c r="M3" s="103"/>
      <c r="N3" s="103"/>
      <c r="O3" s="103"/>
      <c r="P3" s="103" t="s">
        <v>70</v>
      </c>
    </row>
    <row r="4" spans="1:16" ht="19.5" customHeight="1">
      <c r="A4" s="167" t="s">
        <v>41</v>
      </c>
      <c r="B4" s="169" t="s">
        <v>42</v>
      </c>
      <c r="C4" s="167" t="s">
        <v>43</v>
      </c>
      <c r="D4" s="167" t="s">
        <v>44</v>
      </c>
      <c r="E4" s="167" t="s">
        <v>45</v>
      </c>
      <c r="F4" s="167" t="s">
        <v>46</v>
      </c>
      <c r="G4" s="167" t="s">
        <v>47</v>
      </c>
      <c r="H4" s="167" t="s">
        <v>48</v>
      </c>
      <c r="I4" s="167" t="s">
        <v>49</v>
      </c>
      <c r="J4" s="167" t="s">
        <v>50</v>
      </c>
      <c r="K4" s="167" t="s">
        <v>51</v>
      </c>
      <c r="L4" s="167" t="s">
        <v>52</v>
      </c>
      <c r="M4" s="167" t="s">
        <v>53</v>
      </c>
      <c r="N4" s="167" t="s">
        <v>163</v>
      </c>
      <c r="O4" s="167" t="s">
        <v>165</v>
      </c>
      <c r="P4" s="172" t="s">
        <v>166</v>
      </c>
    </row>
    <row r="5" spans="1:16" ht="19.5" customHeight="1">
      <c r="A5" s="167"/>
      <c r="B5" s="170"/>
      <c r="C5" s="171"/>
      <c r="D5" s="17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73"/>
    </row>
    <row r="6" spans="1:16" s="7" customFormat="1" ht="15" customHeight="1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9.5" customHeight="1">
      <c r="A7" s="6">
        <v>1</v>
      </c>
      <c r="B7" s="8" t="s">
        <v>54</v>
      </c>
      <c r="C7" s="39"/>
      <c r="D7" s="39"/>
      <c r="E7" s="39">
        <v>3</v>
      </c>
      <c r="F7" s="37">
        <v>9</v>
      </c>
      <c r="G7" s="37">
        <v>1</v>
      </c>
      <c r="H7" s="37">
        <v>6</v>
      </c>
      <c r="I7" s="33">
        <v>9</v>
      </c>
      <c r="J7" s="33">
        <v>11</v>
      </c>
      <c r="K7" s="30">
        <v>12</v>
      </c>
      <c r="L7" s="10">
        <v>13</v>
      </c>
      <c r="M7" s="12">
        <v>19</v>
      </c>
      <c r="N7" s="12">
        <v>9</v>
      </c>
      <c r="O7" s="12">
        <v>20</v>
      </c>
      <c r="P7" s="132">
        <v>376</v>
      </c>
    </row>
    <row r="8" spans="1:16" ht="19.5" customHeight="1">
      <c r="A8" s="6">
        <v>2</v>
      </c>
      <c r="B8" s="8" t="s">
        <v>55</v>
      </c>
      <c r="C8" s="31"/>
      <c r="D8" s="31"/>
      <c r="E8" s="31">
        <v>125</v>
      </c>
      <c r="F8" s="34">
        <v>98</v>
      </c>
      <c r="G8" s="34">
        <v>11</v>
      </c>
      <c r="H8" s="34">
        <v>39</v>
      </c>
      <c r="I8" s="34">
        <v>79</v>
      </c>
      <c r="J8" s="34">
        <v>113</v>
      </c>
      <c r="K8" s="31">
        <v>77</v>
      </c>
      <c r="L8" s="10">
        <v>126</v>
      </c>
      <c r="M8" s="109">
        <v>88</v>
      </c>
      <c r="N8" s="109">
        <v>86</v>
      </c>
      <c r="O8" s="109">
        <v>151</v>
      </c>
      <c r="P8" s="133">
        <v>108</v>
      </c>
    </row>
    <row r="9" spans="1:16" ht="19.5" customHeight="1">
      <c r="A9" s="6">
        <v>3</v>
      </c>
      <c r="B9" s="15" t="s">
        <v>56</v>
      </c>
      <c r="C9" s="31">
        <v>12</v>
      </c>
      <c r="D9" s="31">
        <v>6</v>
      </c>
      <c r="E9" s="31">
        <v>88</v>
      </c>
      <c r="F9" s="34">
        <v>117</v>
      </c>
      <c r="G9" s="34">
        <v>70</v>
      </c>
      <c r="H9" s="34">
        <v>118</v>
      </c>
      <c r="I9" s="34">
        <v>145</v>
      </c>
      <c r="J9" s="34">
        <v>135</v>
      </c>
      <c r="K9" s="31">
        <v>138</v>
      </c>
      <c r="L9" s="10">
        <v>107</v>
      </c>
      <c r="M9" s="109">
        <v>120</v>
      </c>
      <c r="N9" s="109">
        <v>120</v>
      </c>
      <c r="O9" s="109">
        <v>107</v>
      </c>
      <c r="P9" s="133">
        <v>40</v>
      </c>
    </row>
    <row r="10" spans="1:16" ht="19.5" customHeight="1">
      <c r="A10" s="6">
        <v>4</v>
      </c>
      <c r="B10" s="15" t="s">
        <v>57</v>
      </c>
      <c r="C10" s="31">
        <v>69</v>
      </c>
      <c r="D10" s="31">
        <v>120</v>
      </c>
      <c r="E10" s="31">
        <v>105</v>
      </c>
      <c r="F10" s="34">
        <v>102</v>
      </c>
      <c r="G10" s="34">
        <v>32</v>
      </c>
      <c r="H10" s="34">
        <v>74</v>
      </c>
      <c r="I10" s="34">
        <v>66</v>
      </c>
      <c r="J10" s="34">
        <v>79</v>
      </c>
      <c r="K10" s="31">
        <v>49</v>
      </c>
      <c r="L10" s="10">
        <v>68</v>
      </c>
      <c r="M10" s="109">
        <v>59</v>
      </c>
      <c r="N10" s="109">
        <v>66</v>
      </c>
      <c r="O10" s="109">
        <v>74</v>
      </c>
      <c r="P10" s="133">
        <v>14</v>
      </c>
    </row>
    <row r="11" spans="1:16" ht="19.5" customHeight="1">
      <c r="A11" s="6">
        <v>5</v>
      </c>
      <c r="B11" s="15" t="s">
        <v>58</v>
      </c>
      <c r="C11" s="40">
        <v>127</v>
      </c>
      <c r="D11" s="40">
        <v>425</v>
      </c>
      <c r="E11" s="40">
        <v>372</v>
      </c>
      <c r="F11" s="38">
        <v>372</v>
      </c>
      <c r="G11" s="38">
        <v>185</v>
      </c>
      <c r="H11" s="38">
        <v>279</v>
      </c>
      <c r="I11" s="34">
        <v>242</v>
      </c>
      <c r="J11" s="34">
        <v>110</v>
      </c>
      <c r="K11" s="31">
        <v>243</v>
      </c>
      <c r="L11" s="10">
        <v>337</v>
      </c>
      <c r="M11" s="109">
        <v>508</v>
      </c>
      <c r="N11" s="109">
        <v>321</v>
      </c>
      <c r="O11" s="109">
        <v>275</v>
      </c>
      <c r="P11" s="133">
        <v>332</v>
      </c>
    </row>
    <row r="12" spans="1:16" ht="24.75" customHeight="1">
      <c r="A12" s="6">
        <v>6</v>
      </c>
      <c r="B12" s="8" t="s">
        <v>59</v>
      </c>
      <c r="C12" s="10"/>
      <c r="D12" s="10"/>
      <c r="E12" s="10"/>
      <c r="F12" s="10"/>
      <c r="G12" s="10"/>
      <c r="H12" s="10"/>
      <c r="I12" s="13"/>
      <c r="J12" s="13"/>
      <c r="K12" s="13"/>
      <c r="L12" s="10"/>
      <c r="M12" s="109"/>
      <c r="N12" s="109"/>
      <c r="O12" s="109"/>
      <c r="P12" s="109"/>
    </row>
    <row r="13" spans="1:16" ht="19.5" customHeight="1">
      <c r="A13" s="6">
        <v>7</v>
      </c>
      <c r="B13" s="8" t="s">
        <v>60</v>
      </c>
      <c r="C13" s="10"/>
      <c r="D13" s="10"/>
      <c r="E13" s="10"/>
      <c r="F13" s="10"/>
      <c r="G13" s="10"/>
      <c r="H13" s="10"/>
      <c r="I13" s="13"/>
      <c r="J13" s="13"/>
      <c r="K13" s="13"/>
      <c r="L13" s="10"/>
      <c r="M13" s="109"/>
      <c r="N13" s="109"/>
      <c r="O13" s="109"/>
      <c r="P13" s="109"/>
    </row>
    <row r="14" spans="1:16" ht="19.5" customHeight="1">
      <c r="A14" s="6">
        <v>8</v>
      </c>
      <c r="B14" s="8"/>
      <c r="C14" s="16"/>
      <c r="D14" s="16"/>
      <c r="E14" s="16"/>
      <c r="F14" s="17"/>
      <c r="G14" s="17"/>
      <c r="H14" s="17"/>
      <c r="I14" s="17"/>
      <c r="J14" s="17"/>
      <c r="K14" s="110"/>
      <c r="L14" s="110"/>
      <c r="M14" s="109"/>
      <c r="N14" s="109"/>
      <c r="O14" s="109"/>
      <c r="P14" s="109"/>
    </row>
    <row r="15" spans="1:16" ht="19.5" customHeight="1">
      <c r="A15" s="6">
        <v>9</v>
      </c>
      <c r="B15" s="111"/>
      <c r="C15" s="16"/>
      <c r="D15" s="16"/>
      <c r="E15" s="16"/>
      <c r="F15" s="17"/>
      <c r="G15" s="17"/>
      <c r="H15" s="17"/>
      <c r="I15" s="17"/>
      <c r="J15" s="17"/>
      <c r="K15" s="110"/>
      <c r="L15" s="110"/>
      <c r="M15" s="109"/>
      <c r="N15" s="109"/>
      <c r="O15" s="109"/>
      <c r="P15" s="109"/>
    </row>
    <row r="16" spans="1:16" ht="19.5" customHeight="1">
      <c r="A16" s="6">
        <v>10</v>
      </c>
      <c r="B16" s="112"/>
      <c r="C16" s="16"/>
      <c r="D16" s="16"/>
      <c r="E16" s="16"/>
      <c r="F16" s="17"/>
      <c r="G16" s="17"/>
      <c r="H16" s="17"/>
      <c r="I16" s="17"/>
      <c r="J16" s="17"/>
      <c r="K16" s="110"/>
      <c r="L16" s="110"/>
      <c r="M16" s="109"/>
      <c r="N16" s="109"/>
      <c r="O16" s="109"/>
      <c r="P16" s="109"/>
    </row>
    <row r="17" spans="1:16" s="22" customFormat="1" ht="19.5" customHeight="1">
      <c r="A17" s="153" t="s">
        <v>61</v>
      </c>
      <c r="B17" s="154"/>
      <c r="C17" s="21">
        <f aca="true" t="shared" si="0" ref="C17:I17">SUM(C7:C16)</f>
        <v>208</v>
      </c>
      <c r="D17" s="21">
        <f t="shared" si="0"/>
        <v>551</v>
      </c>
      <c r="E17" s="21">
        <f t="shared" si="0"/>
        <v>693</v>
      </c>
      <c r="F17" s="21">
        <f t="shared" si="0"/>
        <v>698</v>
      </c>
      <c r="G17" s="21">
        <f t="shared" si="0"/>
        <v>299</v>
      </c>
      <c r="H17" s="21">
        <f t="shared" si="0"/>
        <v>516</v>
      </c>
      <c r="I17" s="21">
        <f t="shared" si="0"/>
        <v>541</v>
      </c>
      <c r="J17" s="21">
        <f aca="true" t="shared" si="1" ref="J17:O17">SUM(J7:J16)</f>
        <v>448</v>
      </c>
      <c r="K17" s="21">
        <f t="shared" si="1"/>
        <v>519</v>
      </c>
      <c r="L17" s="21">
        <f t="shared" si="1"/>
        <v>651</v>
      </c>
      <c r="M17" s="21">
        <f t="shared" si="1"/>
        <v>794</v>
      </c>
      <c r="N17" s="21">
        <f t="shared" si="1"/>
        <v>602</v>
      </c>
      <c r="O17" s="21">
        <f t="shared" si="1"/>
        <v>627</v>
      </c>
      <c r="P17" s="21">
        <f>SUM(P7:P16)</f>
        <v>870</v>
      </c>
    </row>
    <row r="18" spans="1:13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5" ht="19.5" customHeight="1">
      <c r="A20" s="152" t="s">
        <v>11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P4:P5"/>
    <mergeCell ref="O4:O5"/>
    <mergeCell ref="A20:O20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A19:L19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 Neskovic</cp:lastModifiedBy>
  <cp:lastPrinted>2018-10-17T07:12:56Z</cp:lastPrinted>
  <dcterms:created xsi:type="dcterms:W3CDTF">2010-08-25T09:15:05Z</dcterms:created>
  <dcterms:modified xsi:type="dcterms:W3CDTF">2022-01-19T09:03:34Z</dcterms:modified>
  <cp:category/>
  <cp:version/>
  <cp:contentType/>
  <cp:contentStatus/>
</cp:coreProperties>
</file>