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910" windowWidth="24015" windowHeight="4770" tabRatio="596" firstSheet="2" activeTab="12"/>
  </bookViews>
  <sheets>
    <sheet name="HIRURGIJA SPEC PREGLEDI TAB" sheetId="1" r:id="rId1"/>
    <sheet name="TAB 47" sheetId="2" r:id="rId2"/>
    <sheet name="TAB 48" sheetId="3" r:id="rId3"/>
    <sheet name="TAB 49" sheetId="4" r:id="rId4"/>
    <sheet name="TAB 50" sheetId="5" r:id="rId5"/>
    <sheet name="TAB 51" sheetId="6" r:id="rId6"/>
    <sheet name="TAB 52" sheetId="7" r:id="rId7"/>
    <sheet name="TAB 53 " sheetId="8" r:id="rId8"/>
    <sheet name="TAB 54 " sheetId="9" r:id="rId9"/>
    <sheet name="TAB 55" sheetId="10" r:id="rId10"/>
    <sheet name="TAB 56" sheetId="11" r:id="rId11"/>
    <sheet name="TAB 57 " sheetId="12" r:id="rId12"/>
    <sheet name="TAB 58 " sheetId="13" r:id="rId13"/>
  </sheets>
  <definedNames/>
  <calcPr fullCalcOnLoad="1"/>
</workbook>
</file>

<file path=xl/sharedStrings.xml><?xml version="1.0" encoding="utf-8"?>
<sst xmlns="http://schemas.openxmlformats.org/spreadsheetml/2006/main" count="493" uniqueCount="87">
  <si>
    <t>У К У П Н О</t>
  </si>
  <si>
    <t>Ред.бр.</t>
  </si>
  <si>
    <t>ЗДРАВСТВЕНА
 УСТАНОВА</t>
  </si>
  <si>
    <t>УКУПАН БРОЈ САТИ У НЕДЕЉИ КАДА СЛУЖБА РАДИ ПОПОДНЕ - ХИРУРГИЈА</t>
  </si>
  <si>
    <t>ПРОСЕЧНА ДУЖИНА ЧЕКАЊА НА ЗАКАЗАН ПРВИ ПРЕГЛЕД - ХИРУРГИЈА</t>
  </si>
  <si>
    <t>*ЗБОГ ПРОМЕНЕ ПРАВИЛНИКА О ПОКАЗАТЕЉИМА КВАЛИТЕТА, ОВАЈ ПОКАЗАТЕЉ СЕ ВИШЕ НЕ ПРАТИ</t>
  </si>
  <si>
    <t>УКУПАН БРОЈ ЗАКАЗАНИХ ПРЕГЛЕДА - ХИРУРГИЈА</t>
  </si>
  <si>
    <t>БРОЈ ПАЦИЈЕНАТА КОЈИ СУ ПРЕГЛЕДАНИ У РОКУ ОД 30 МИН ОД ВРЕМЕНА ЗАКАЗАНОГ ТЕРМИНА - ХИРУРГИЈА</t>
  </si>
  <si>
    <t>ПРОЦЕНАТ ЗАКАЗАНИХ ПАЦИЈЕНАТА У ОДНОСУ НА УКУПАН БРОЈ ПОСЕТА - ХИРУРГИЈА</t>
  </si>
  <si>
    <t>БРОЈ ДАНА У МЕСЕЦУ КАДА ЈЕ ОМОГУЋЕНО ЗАКАЗИВАЊЕ СПЕЦИЈАЛИСТИЧКО-КОНСУЛТАТИВНОГ ПРЕГЛЕДА - ХИРУРГИЈА</t>
  </si>
  <si>
    <t>јул-децембар
 2011</t>
  </si>
  <si>
    <t>Овај показатељ се прати од  1. јула 2011. године</t>
  </si>
  <si>
    <t>УКУПНА ДУЖИНА ЧЕКАЊА НА ЗАКАЗАН ПРВИ ПРЕГЛЕД (ДАНИ) - ХИРУРГИЈА</t>
  </si>
  <si>
    <t>ПРОЦЕНАТ ПАЦИЈЕНАТА КОЈИ СУ ПРИМЉЕНИ КОД ЛЕКАРА У РОКУ ОД 30 МИН ОД ВРЕМЕНА ЗАКАЗАНОГ ТЕРМИНА - ХИРУРГИЈА</t>
  </si>
  <si>
    <t>јануар-децембар
 2012</t>
  </si>
  <si>
    <t>СТРАНА 47</t>
  </si>
  <si>
    <t>СТРАНА 48</t>
  </si>
  <si>
    <t>СТРАНА 49</t>
  </si>
  <si>
    <t>СТРАНА 50</t>
  </si>
  <si>
    <t>СТРАНА 52</t>
  </si>
  <si>
    <t>СТРАНА 53</t>
  </si>
  <si>
    <t>СТРАНА 51</t>
  </si>
  <si>
    <t>СТРАНА 54</t>
  </si>
  <si>
    <t>СТРАНА 55</t>
  </si>
  <si>
    <t>СТРАНА 56</t>
  </si>
  <si>
    <t>СТРАНА 57</t>
  </si>
  <si>
    <t>СТРАНА 58</t>
  </si>
  <si>
    <t>јануар-децембар
 2013</t>
  </si>
  <si>
    <t>јануар-децембар
 2009</t>
  </si>
  <si>
    <t>јануар-децембар
 2014</t>
  </si>
  <si>
    <t>БРОЈ ПАЦИЈЕНАТА КОЈИ СУ ИМАЛИ ЗАКАЗАН ПРВИ ПРЕГЛЕД - ХИРУРГИЈА</t>
  </si>
  <si>
    <t>јануар-децембар
 2015</t>
  </si>
  <si>
    <t>јануар-децембар
 2016</t>
  </si>
  <si>
    <t>ТАБЕЛА</t>
  </si>
  <si>
    <t xml:space="preserve">јул-децембар
 2007 </t>
  </si>
  <si>
    <t>јануар- децембар 
2008</t>
  </si>
  <si>
    <t>јануар-децембар
 2010</t>
  </si>
  <si>
    <t>јануар-децембар 2017</t>
  </si>
  <si>
    <t>ТАБЕЛА 47</t>
  </si>
  <si>
    <t>ТАБЕЛА 48</t>
  </si>
  <si>
    <t>ТАБЕЛА 49</t>
  </si>
  <si>
    <t>ТАБЕЛА 50</t>
  </si>
  <si>
    <t>ТАБЕЛА 51</t>
  </si>
  <si>
    <t>ТАБЕЛА 52</t>
  </si>
  <si>
    <t>ПРОСЕЧНА ДУЖИНА ЧЕКАЊА НА ЗАКАЗАН ПРВИ ПРЕГЛЕД (ДАНИ)  - ХИРУРГИЈА</t>
  </si>
  <si>
    <t>ТАБЕЛА 53</t>
  </si>
  <si>
    <t>ПРОЦЕНАТ ЗАКАЗАНИХ ПРВИХ ПОСЕТА У ОДНОСУ НА УКУПАН БРОЈ ПРВИХ ПОСЕТА - ХИРУРГИЈА*</t>
  </si>
  <si>
    <t>ТАБЕЛА 55</t>
  </si>
  <si>
    <t>ПРОЦЕНАТ ЗАКАЗАНИХ ПОСЕТА У ОДНОСУ НА УКУПАН БРОЈ  ПОСЕТА  - ХИРУРГИЈА</t>
  </si>
  <si>
    <t>ТАБЕЛА 56</t>
  </si>
  <si>
    <t>ТАБЕЛА 57</t>
  </si>
  <si>
    <t>ТАБЕЛА 58</t>
  </si>
  <si>
    <t>( *ЗБОГ ПРОМЕНЕ ПРАВИЛНИКА О ПОКАЗАТЕЉИМА КВАЛИТЕТА, ОВАЈ ПОКАЗАТЕЉ СЕ ВИШЕ НЕ ПРАТИ )</t>
  </si>
  <si>
    <t>3 - КБЦ "ЗВЕЗДАРА"</t>
  </si>
  <si>
    <t>4 - КБЦ "ЗЕМУН"</t>
  </si>
  <si>
    <t>9 - УНИВЕРЗИТЕТСКА ДЕЧЈА КЛИНИКА</t>
  </si>
  <si>
    <t>10 - ИНСТИТУТ ЗА ЗДРАВСТВЕНУ ЗАШТИТУ МАЈКЕ И ДЕТЕТА СРБИЈЕ
 "ДР В.ЧУПИЋ"</t>
  </si>
  <si>
    <t>12 - ИНСТИТУТ ЗА ОНКОЛОГИЈУ И РАДИОЛОГИЈУ СРБИЈЕ</t>
  </si>
  <si>
    <t>1 - КЛИНИЧКИ ЦEНТАР СРБИЈЕ</t>
  </si>
  <si>
    <t>2 - КБЦ "ДР ДРАГИША МИШОВИЋ-ДЕДИЊЕ"</t>
  </si>
  <si>
    <t>5 - КБЦ "БЕЖАНИЈСКА КОСА"</t>
  </si>
  <si>
    <t>6 - ИНСТИТУТ ЗА КАРДИОВАСКУЛАРНЕ БОЛЕСТИ "ДЕДИЊЕ"</t>
  </si>
  <si>
    <t>17 - ИНСТИТУТ ЗА ОРТОПЕДСКО- ХИРУРШКЕ БОЛЕСТИ "БАЊИЦА"</t>
  </si>
  <si>
    <t>УКУПАН БРОЈ ПРЕГЛЕДА - ХИРУРГИЈА</t>
  </si>
  <si>
    <t>УКУПАН БРОЈ ПРВИХ ПРЕГЛЕДА - ХИРУРГИЈА</t>
  </si>
  <si>
    <t>ТАБЕЛА  51 / 49 ДОБИЈА СЕ</t>
  </si>
  <si>
    <t>ТАБЕЛА  50 / 47 *100 ДОБИЈА СЕ</t>
  </si>
  <si>
    <t>јануар-децембар 2018</t>
  </si>
  <si>
    <t>јануар-децембар 2019</t>
  </si>
  <si>
    <t>јануар-децембар 2020</t>
  </si>
  <si>
    <t>8,90</t>
  </si>
  <si>
    <t>3,79</t>
  </si>
  <si>
    <t>7,00</t>
  </si>
  <si>
    <t>15,00</t>
  </si>
  <si>
    <t>11,36</t>
  </si>
  <si>
    <r>
      <t>ПРОСЕЧНА</t>
    </r>
    <r>
      <rPr>
        <b/>
        <i/>
        <sz val="10"/>
        <rFont val="Arial Narrow"/>
        <family val="2"/>
      </rPr>
      <t xml:space="preserve"> ДУЖИНА ЧЕКАЊА НА ЗАКАЗАН ПРВИ ПРЕГЛЕД - ХИРУРГИЈА</t>
    </r>
  </si>
  <si>
    <r>
      <rPr>
        <b/>
        <i/>
        <sz val="10"/>
        <rFont val="Arial Narrow"/>
        <family val="2"/>
      </rPr>
      <t>ПРОЦЕНАТ</t>
    </r>
    <r>
      <rPr>
        <b/>
        <i/>
        <sz val="10"/>
        <rFont val="Arial Narrow"/>
        <family val="2"/>
      </rPr>
      <t xml:space="preserve"> ЗАКАЗАНИХ ПРВИХ ПОСЕТА У ОДНОСУ НА УКУПАН БРОЈ ПРВИХ ПОСЕТА - ХИРУРГИЈА</t>
    </r>
    <r>
      <rPr>
        <b/>
        <i/>
        <sz val="10"/>
        <rFont val="Arial"/>
        <family val="2"/>
      </rPr>
      <t>*</t>
    </r>
  </si>
  <si>
    <r>
      <t>ПРОЦЕНАТ</t>
    </r>
    <r>
      <rPr>
        <b/>
        <i/>
        <sz val="10"/>
        <rFont val="Arial Narrow"/>
        <family val="2"/>
      </rPr>
      <t xml:space="preserve"> ЗАКАЗАНИХ ПАЦИЈЕНАТА У ОДНОСУ НА УКУПАН БРОЈ ПОСЕТА - ХИРУРГИЈА</t>
    </r>
  </si>
  <si>
    <r>
      <t xml:space="preserve">ПРОЦЕНАТ </t>
    </r>
    <r>
      <rPr>
        <b/>
        <i/>
        <sz val="10"/>
        <rFont val="Arial Narrow"/>
        <family val="2"/>
      </rPr>
      <t>ПАЦИЈЕНАТА КОЈИ СУ ПРИМЉЕНИ КОД ЛЕКАРА У РОКУ ОД 30 МИН ОД ВРЕМЕНА ЗАКАЗАНОГ ТЕРМИНА - ХИРУРГИЈА</t>
    </r>
  </si>
  <si>
    <t>31,79</t>
  </si>
  <si>
    <t>71,09</t>
  </si>
  <si>
    <t>22,32</t>
  </si>
  <si>
    <t>56,82</t>
  </si>
  <si>
    <t>62,00</t>
  </si>
  <si>
    <t>57,71</t>
  </si>
  <si>
    <t>15,93</t>
  </si>
  <si>
    <t>4  -  СПЕЦИЈАЛИСТИЧКИ ПРЕГЛЕДИ - ХИРУРГИЈА - ПОКАЗАТЕЉИ КВАЛИТЕТА ЗА 2007 - 2020. ГОДИНЕ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</si>
</sst>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&quot;$&quot;_-;\-* #,##0\ &quot;$&quot;_-;_-* &quot;-&quot;\ &quot;$&quot;_-;_-@_-"/>
    <numFmt numFmtId="181" formatCode="_-* #,##0\ _$_-;\-* #,##0\ _$_-;_-* &quot;-&quot;\ _$_-;_-@_-"/>
    <numFmt numFmtId="182" formatCode="_-* #,##0.00\ &quot;$&quot;_-;\-* #,##0.00\ &quot;$&quot;_-;_-* &quot;-&quot;??\ &quot;$&quot;_-;_-@_-"/>
    <numFmt numFmtId="183" formatCode="_-* #,##0.00\ _$_-;\-* #,##0.00\ _$_-;_-* &quot;-&quot;??\ _$_-;_-@_-"/>
    <numFmt numFmtId="184" formatCode="0.0"/>
    <numFmt numFmtId="185" formatCode="#,##0.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color indexed="8"/>
      <name val="Arial Narrow"/>
      <family val="2"/>
    </font>
    <font>
      <b/>
      <i/>
      <sz val="8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b/>
      <i/>
      <sz val="9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6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33" borderId="0" xfId="0" applyFont="1" applyFill="1" applyAlignment="1">
      <alignment horizontal="right" vertical="center"/>
    </xf>
    <xf numFmtId="0" fontId="12" fillId="33" borderId="0" xfId="0" applyFont="1" applyFill="1" applyAlignment="1">
      <alignment horizontal="right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/>
    </xf>
    <xf numFmtId="3" fontId="6" fillId="7" borderId="10" xfId="0" applyNumberFormat="1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vertical="center"/>
    </xf>
    <xf numFmtId="3" fontId="10" fillId="33" borderId="11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3" fontId="10" fillId="33" borderId="14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" fontId="6" fillId="7" borderId="10" xfId="0" applyNumberFormat="1" applyFont="1" applyFill="1" applyBorder="1" applyAlignment="1">
      <alignment horizontal="center" vertical="center"/>
    </xf>
    <xf numFmtId="184" fontId="6" fillId="7" borderId="10" xfId="0" applyNumberFormat="1" applyFont="1" applyFill="1" applyBorder="1" applyAlignment="1">
      <alignment horizontal="center" vertical="center"/>
    </xf>
    <xf numFmtId="185" fontId="6" fillId="7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1" fontId="6" fillId="33" borderId="13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1" fontId="10" fillId="33" borderId="13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1" fontId="10" fillId="33" borderId="14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1" fontId="11" fillId="33" borderId="14" xfId="0" applyNumberFormat="1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184" fontId="10" fillId="7" borderId="1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85" fontId="10" fillId="7" borderId="11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12" fillId="33" borderId="0" xfId="0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3" fontId="10" fillId="7" borderId="10" xfId="0" applyNumberFormat="1" applyFont="1" applyFill="1" applyBorder="1" applyAlignment="1">
      <alignment horizontal="center" vertical="center" wrapText="1"/>
    </xf>
    <xf numFmtId="3" fontId="10" fillId="7" borderId="14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15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vertical="center"/>
    </xf>
    <xf numFmtId="0" fontId="15" fillId="34" borderId="0" xfId="0" applyFont="1" applyFill="1" applyAlignment="1" applyProtection="1">
      <alignment vertical="center"/>
      <protection locked="0"/>
    </xf>
    <xf numFmtId="0" fontId="15" fillId="34" borderId="0" xfId="0" applyFont="1" applyFill="1" applyAlignment="1" applyProtection="1">
      <alignment horizontal="left" vertical="center"/>
      <protection locked="0"/>
    </xf>
    <xf numFmtId="0" fontId="6" fillId="34" borderId="0" xfId="0" applyFont="1" applyFill="1" applyAlignment="1" applyProtection="1">
      <alignment vertical="center"/>
      <protection locked="0"/>
    </xf>
    <xf numFmtId="0" fontId="6" fillId="34" borderId="0" xfId="0" applyFont="1" applyFill="1" applyAlignment="1" applyProtection="1">
      <alignment horizontal="left" vertical="center" wrapText="1"/>
      <protection locked="0"/>
    </xf>
    <xf numFmtId="0" fontId="15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vertical="center"/>
    </xf>
    <xf numFmtId="0" fontId="6" fillId="34" borderId="0" xfId="0" applyFont="1" applyFill="1" applyAlignment="1" applyProtection="1">
      <alignment horizontal="left" vertical="center"/>
      <protection locked="0"/>
    </xf>
    <xf numFmtId="0" fontId="6" fillId="34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0" fontId="15" fillId="34" borderId="0" xfId="0" applyFont="1" applyFill="1" applyAlignment="1" applyProtection="1">
      <alignment horizontal="left" vertical="center"/>
      <protection locked="0"/>
    </xf>
    <xf numFmtId="0" fontId="9" fillId="34" borderId="0" xfId="0" applyFont="1" applyFill="1" applyAlignment="1">
      <alignment vertical="center"/>
    </xf>
    <xf numFmtId="0" fontId="15" fillId="34" borderId="0" xfId="0" applyFont="1" applyFill="1" applyAlignment="1">
      <alignment horizontal="left" vertical="center"/>
    </xf>
    <xf numFmtId="0" fontId="6" fillId="34" borderId="0" xfId="0" applyFont="1" applyFill="1" applyAlignment="1" applyProtection="1">
      <alignment horizontal="left" vertical="center"/>
      <protection locked="0"/>
    </xf>
    <xf numFmtId="0" fontId="14" fillId="34" borderId="0" xfId="0" applyFont="1" applyFill="1" applyAlignment="1">
      <alignment vertical="center"/>
    </xf>
    <xf numFmtId="0" fontId="16" fillId="34" borderId="0" xfId="0" applyFont="1" applyFill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6" fillId="33" borderId="0" xfId="0" applyFont="1" applyFill="1" applyAlignment="1" applyProtection="1">
      <alignment horizontal="center" vertical="center"/>
      <protection locked="0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8" fillId="33" borderId="0" xfId="0" applyFont="1" applyFill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center" vertical="center"/>
    </xf>
    <xf numFmtId="184" fontId="6" fillId="0" borderId="12" xfId="0" applyNumberFormat="1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center" vertical="center"/>
    </xf>
    <xf numFmtId="184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10" fillId="7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22"/>
  <sheetViews>
    <sheetView zoomScalePageLayoutView="0" workbookViewId="0" topLeftCell="A3">
      <selection activeCell="L15" sqref="L15"/>
    </sheetView>
  </sheetViews>
  <sheetFormatPr defaultColWidth="9.140625" defaultRowHeight="12.75"/>
  <cols>
    <col min="1" max="1" width="7.7109375" style="74" customWidth="1"/>
    <col min="2" max="2" width="70.7109375" style="75" customWidth="1"/>
    <col min="3" max="12" width="7.7109375" style="75" customWidth="1"/>
    <col min="13" max="16384" width="9.140625" style="75" customWidth="1"/>
  </cols>
  <sheetData>
    <row r="1" ht="19.5" customHeight="1"/>
    <row r="2" ht="19.5" customHeight="1"/>
    <row r="3" ht="19.5" customHeight="1"/>
    <row r="4" ht="19.5" customHeight="1"/>
    <row r="5" spans="1:10" ht="19.5" customHeight="1">
      <c r="A5" s="76" t="s">
        <v>33</v>
      </c>
      <c r="B5" s="92" t="s">
        <v>86</v>
      </c>
      <c r="C5" s="92"/>
      <c r="D5" s="92"/>
      <c r="E5" s="92"/>
      <c r="F5" s="92"/>
      <c r="G5" s="92"/>
      <c r="H5" s="92"/>
      <c r="I5" s="92"/>
      <c r="J5" s="92"/>
    </row>
    <row r="6" spans="1:2" ht="19.5" customHeight="1">
      <c r="A6" s="76"/>
      <c r="B6" s="77"/>
    </row>
    <row r="7" spans="1:14" ht="19.5" customHeight="1">
      <c r="A7" s="76">
        <v>47</v>
      </c>
      <c r="B7" s="78" t="s">
        <v>63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ht="19.5" customHeight="1">
      <c r="A8" s="76">
        <v>48</v>
      </c>
      <c r="B8" s="78" t="s">
        <v>64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4" ht="19.5" customHeight="1">
      <c r="A9" s="76">
        <v>49</v>
      </c>
      <c r="B9" s="79" t="s">
        <v>30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1"/>
    </row>
    <row r="10" spans="1:14" ht="19.5" customHeight="1">
      <c r="A10" s="76">
        <v>50</v>
      </c>
      <c r="B10" s="82" t="s">
        <v>6</v>
      </c>
      <c r="C10" s="83"/>
      <c r="D10" s="83"/>
      <c r="E10" s="83"/>
      <c r="F10" s="83"/>
      <c r="G10" s="83"/>
      <c r="H10" s="83"/>
      <c r="I10" s="83"/>
      <c r="J10" s="84"/>
      <c r="K10" s="84"/>
      <c r="L10" s="84"/>
      <c r="M10" s="84"/>
      <c r="N10" s="81"/>
    </row>
    <row r="11" spans="1:14" ht="19.5" customHeight="1">
      <c r="A11" s="76">
        <v>51</v>
      </c>
      <c r="B11" s="79" t="s">
        <v>12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5"/>
      <c r="N11" s="86"/>
    </row>
    <row r="12" spans="1:14" ht="19.5" customHeight="1">
      <c r="A12" s="76">
        <v>52</v>
      </c>
      <c r="B12" s="82" t="s">
        <v>7</v>
      </c>
      <c r="C12" s="83"/>
      <c r="D12" s="83"/>
      <c r="E12" s="83"/>
      <c r="F12" s="83"/>
      <c r="G12" s="83"/>
      <c r="H12" s="83"/>
      <c r="I12" s="85"/>
      <c r="J12" s="85"/>
      <c r="K12" s="85"/>
      <c r="L12" s="85"/>
      <c r="M12" s="85"/>
      <c r="N12" s="86"/>
    </row>
    <row r="13" spans="1:14" ht="19.5" customHeight="1">
      <c r="A13" s="76">
        <v>53</v>
      </c>
      <c r="B13" s="87" t="s">
        <v>75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4"/>
      <c r="N13" s="81"/>
    </row>
    <row r="14" spans="1:14" ht="19.5" customHeight="1">
      <c r="A14" s="76">
        <v>54</v>
      </c>
      <c r="B14" s="79" t="s">
        <v>76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4"/>
      <c r="N14" s="81"/>
    </row>
    <row r="15" spans="1:14" ht="19.5" customHeight="1">
      <c r="A15" s="76"/>
      <c r="B15" s="88" t="s">
        <v>52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4"/>
      <c r="N15" s="81"/>
    </row>
    <row r="16" spans="1:14" ht="19.5" customHeight="1">
      <c r="A16" s="76">
        <v>55</v>
      </c>
      <c r="B16" s="89" t="s">
        <v>77</v>
      </c>
      <c r="C16" s="83"/>
      <c r="D16" s="83"/>
      <c r="E16" s="83"/>
      <c r="F16" s="83"/>
      <c r="G16" s="83"/>
      <c r="H16" s="83"/>
      <c r="I16" s="85"/>
      <c r="J16" s="85"/>
      <c r="K16" s="85"/>
      <c r="L16" s="85"/>
      <c r="M16" s="85"/>
      <c r="N16" s="86"/>
    </row>
    <row r="17" spans="1:14" ht="19.5" customHeight="1">
      <c r="A17" s="76">
        <v>56</v>
      </c>
      <c r="B17" s="89" t="s">
        <v>78</v>
      </c>
      <c r="C17" s="83"/>
      <c r="D17" s="83"/>
      <c r="E17" s="83"/>
      <c r="F17" s="83"/>
      <c r="G17" s="83"/>
      <c r="H17" s="83"/>
      <c r="I17" s="85"/>
      <c r="J17" s="85"/>
      <c r="K17" s="85"/>
      <c r="L17" s="85"/>
      <c r="M17" s="85"/>
      <c r="N17" s="86"/>
    </row>
    <row r="18" spans="1:14" ht="19.5" customHeight="1">
      <c r="A18" s="76">
        <v>57</v>
      </c>
      <c r="B18" s="79" t="s">
        <v>3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90"/>
      <c r="N18" s="90"/>
    </row>
    <row r="19" spans="1:14" ht="19.5" customHeight="1">
      <c r="A19" s="76">
        <v>58</v>
      </c>
      <c r="B19" s="79" t="s">
        <v>9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90"/>
    </row>
    <row r="20" ht="19.5" customHeight="1">
      <c r="B20" s="86"/>
    </row>
    <row r="21" spans="11:14" ht="19.5" customHeight="1">
      <c r="K21" s="88"/>
      <c r="L21" s="88"/>
      <c r="M21" s="88"/>
      <c r="N21" s="88"/>
    </row>
    <row r="22" ht="19.5" customHeight="1">
      <c r="B22" s="91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1">
    <mergeCell ref="B5:J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23"/>
  <sheetViews>
    <sheetView showGridLines="0" zoomScalePageLayoutView="0" workbookViewId="0" topLeftCell="A2">
      <selection activeCell="R7" sqref="R7"/>
    </sheetView>
  </sheetViews>
  <sheetFormatPr defaultColWidth="9.140625" defaultRowHeight="12.75"/>
  <cols>
    <col min="1" max="1" width="3.7109375" style="1" customWidth="1"/>
    <col min="2" max="2" width="49.7109375" style="1" customWidth="1"/>
    <col min="3" max="14" width="7.7109375" style="1" customWidth="1"/>
    <col min="15" max="16" width="8.7109375" style="1" customWidth="1"/>
    <col min="17" max="16384" width="9.140625" style="1" customWidth="1"/>
  </cols>
  <sheetData>
    <row r="1" ht="19.5" customHeight="1"/>
    <row r="2" spans="1:14" s="2" customFormat="1" ht="19.5" customHeight="1">
      <c r="A2" s="99" t="s">
        <v>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65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5"/>
      <c r="M3" s="6"/>
      <c r="O3" s="6"/>
      <c r="P3" s="6" t="s">
        <v>47</v>
      </c>
    </row>
    <row r="4" spans="1:16" ht="19.5" customHeight="1">
      <c r="A4" s="104" t="s">
        <v>1</v>
      </c>
      <c r="B4" s="107" t="s">
        <v>2</v>
      </c>
      <c r="C4" s="104" t="s">
        <v>34</v>
      </c>
      <c r="D4" s="104" t="s">
        <v>35</v>
      </c>
      <c r="E4" s="104" t="s">
        <v>28</v>
      </c>
      <c r="F4" s="104" t="s">
        <v>36</v>
      </c>
      <c r="G4" s="104" t="s">
        <v>10</v>
      </c>
      <c r="H4" s="104" t="s">
        <v>14</v>
      </c>
      <c r="I4" s="104" t="s">
        <v>27</v>
      </c>
      <c r="J4" s="104" t="s">
        <v>29</v>
      </c>
      <c r="K4" s="104" t="s">
        <v>31</v>
      </c>
      <c r="L4" s="104" t="s">
        <v>32</v>
      </c>
      <c r="M4" s="104" t="s">
        <v>37</v>
      </c>
      <c r="N4" s="108" t="s">
        <v>67</v>
      </c>
      <c r="O4" s="108" t="s">
        <v>68</v>
      </c>
      <c r="P4" s="108" t="s">
        <v>69</v>
      </c>
    </row>
    <row r="5" spans="1:16" ht="19.5" customHeight="1">
      <c r="A5" s="104"/>
      <c r="B5" s="93"/>
      <c r="C5" s="104"/>
      <c r="D5" s="104"/>
      <c r="E5" s="105"/>
      <c r="F5" s="105"/>
      <c r="G5" s="105"/>
      <c r="H5" s="105"/>
      <c r="I5" s="105"/>
      <c r="J5" s="105"/>
      <c r="K5" s="105"/>
      <c r="L5" s="105"/>
      <c r="M5" s="105"/>
      <c r="N5" s="109"/>
      <c r="O5" s="109"/>
      <c r="P5" s="109"/>
    </row>
    <row r="6" spans="1:16" s="9" customFormat="1" ht="15" customHeight="1">
      <c r="A6" s="53">
        <v>0</v>
      </c>
      <c r="B6" s="53">
        <v>1</v>
      </c>
      <c r="C6" s="53">
        <v>2</v>
      </c>
      <c r="D6" s="53">
        <v>3</v>
      </c>
      <c r="E6" s="53">
        <v>4</v>
      </c>
      <c r="F6" s="53">
        <v>5</v>
      </c>
      <c r="G6" s="53">
        <v>6</v>
      </c>
      <c r="H6" s="53">
        <v>7</v>
      </c>
      <c r="I6" s="53">
        <v>8</v>
      </c>
      <c r="J6" s="53">
        <v>9</v>
      </c>
      <c r="K6" s="53">
        <v>10</v>
      </c>
      <c r="L6" s="53">
        <v>11</v>
      </c>
      <c r="M6" s="53">
        <v>12</v>
      </c>
      <c r="N6" s="53">
        <v>13</v>
      </c>
      <c r="O6" s="53">
        <v>14</v>
      </c>
      <c r="P6" s="53">
        <v>15</v>
      </c>
    </row>
    <row r="7" spans="1:16" ht="19.5" customHeight="1">
      <c r="A7" s="53">
        <v>1</v>
      </c>
      <c r="B7" s="54" t="s">
        <v>58</v>
      </c>
      <c r="C7" s="53"/>
      <c r="D7" s="53"/>
      <c r="E7" s="53"/>
      <c r="F7" s="63"/>
      <c r="G7" s="59">
        <f>'TAB 50'!G7/'TAB 47'!G7*100</f>
        <v>47.08935499462242</v>
      </c>
      <c r="H7" s="59">
        <f>'TAB 50'!H7/'TAB 47'!H7*100</f>
        <v>49.76229803155502</v>
      </c>
      <c r="I7" s="59">
        <f>'TAB 50'!I7/'TAB 47'!I7*100</f>
        <v>44.3632545481818</v>
      </c>
      <c r="J7" s="59">
        <f>'TAB 50'!J7/'TAB 47'!J7*100</f>
        <v>44.297172144428714</v>
      </c>
      <c r="K7" s="59">
        <f>'TAB 50'!K7/'TAB 47'!K7*100</f>
        <v>43.25382160255333</v>
      </c>
      <c r="L7" s="59">
        <f>'TAB 50'!L7/'TAB 47'!L7*100</f>
        <v>0</v>
      </c>
      <c r="M7" s="59">
        <f>'TAB 50'!M7/'TAB 47'!M7*100</f>
        <v>0</v>
      </c>
      <c r="N7" s="59">
        <f>'TAB 50'!N7/'TAB 47'!N7*100</f>
        <v>0</v>
      </c>
      <c r="O7" s="59"/>
      <c r="P7" s="59"/>
    </row>
    <row r="8" spans="1:16" ht="19.5" customHeight="1">
      <c r="A8" s="53">
        <v>2</v>
      </c>
      <c r="B8" s="54" t="s">
        <v>59</v>
      </c>
      <c r="C8" s="53"/>
      <c r="D8" s="53"/>
      <c r="E8" s="53"/>
      <c r="F8" s="63"/>
      <c r="G8" s="59">
        <f>'TAB 50'!G8/'TAB 47'!G8*100</f>
        <v>57.40124470567897</v>
      </c>
      <c r="H8" s="59">
        <f>'TAB 50'!H8/'TAB 47'!H8*100</f>
        <v>34.82033348537834</v>
      </c>
      <c r="I8" s="59">
        <f>'TAB 50'!I8/'TAB 47'!I8*100</f>
        <v>33.81253182991878</v>
      </c>
      <c r="J8" s="59">
        <f>'TAB 50'!J8/'TAB 47'!J8*100</f>
        <v>34.22364354242224</v>
      </c>
      <c r="K8" s="59">
        <f>'TAB 50'!K8/'TAB 47'!K8*100</f>
        <v>31.409859360198205</v>
      </c>
      <c r="L8" s="59">
        <f>'TAB 50'!L8/'TAB 47'!L8*100</f>
        <v>0</v>
      </c>
      <c r="M8" s="59">
        <f>'TAB 50'!M8/'TAB 47'!M8*100</f>
        <v>0</v>
      </c>
      <c r="N8" s="59">
        <f>'TAB 50'!N8/'TAB 47'!N8*100</f>
        <v>0</v>
      </c>
      <c r="O8" s="59"/>
      <c r="P8" s="59"/>
    </row>
    <row r="9" spans="1:16" ht="19.5" customHeight="1">
      <c r="A9" s="53">
        <v>3</v>
      </c>
      <c r="B9" s="55" t="s">
        <v>53</v>
      </c>
      <c r="C9" s="53"/>
      <c r="D9" s="53"/>
      <c r="E9" s="53"/>
      <c r="F9" s="53"/>
      <c r="G9" s="59">
        <f>'TAB 50'!G9/'TAB 47'!G9*100</f>
        <v>32.80823394165828</v>
      </c>
      <c r="H9" s="59">
        <f>'TAB 50'!H9/'TAB 47'!H9*100</f>
        <v>37.51624385558506</v>
      </c>
      <c r="I9" s="59">
        <f>'TAB 50'!I9/'TAB 47'!I9*100</f>
        <v>40.340481362785795</v>
      </c>
      <c r="J9" s="59">
        <f>'TAB 50'!J9/'TAB 47'!J9*100</f>
        <v>37.112583026171144</v>
      </c>
      <c r="K9" s="59">
        <f>'TAB 50'!K9/'TAB 47'!K9*100</f>
        <v>42.07439224674692</v>
      </c>
      <c r="L9" s="59">
        <f>'TAB 50'!L9/'TAB 47'!L9*100</f>
        <v>37.0273842894241</v>
      </c>
      <c r="M9" s="59">
        <f>'TAB 50'!M9/'TAB 47'!M9*100</f>
        <v>0</v>
      </c>
      <c r="N9" s="59">
        <f>'TAB 50'!N9/'TAB 47'!N9*100</f>
        <v>0</v>
      </c>
      <c r="O9" s="119"/>
      <c r="P9" s="119" t="s">
        <v>79</v>
      </c>
    </row>
    <row r="10" spans="1:16" ht="19.5" customHeight="1">
      <c r="A10" s="53">
        <v>4</v>
      </c>
      <c r="B10" s="55" t="s">
        <v>54</v>
      </c>
      <c r="C10" s="53"/>
      <c r="D10" s="53"/>
      <c r="E10" s="53"/>
      <c r="F10" s="63"/>
      <c r="G10" s="59">
        <f>'TAB 50'!G10/'TAB 47'!G10*100</f>
        <v>36.22876929046895</v>
      </c>
      <c r="H10" s="59">
        <f>'TAB 50'!H10/'TAB 47'!H10*100</f>
        <v>39.99091631656636</v>
      </c>
      <c r="I10" s="59">
        <f>'TAB 50'!I10/'TAB 47'!I10*100</f>
        <v>39.75230423916331</v>
      </c>
      <c r="J10" s="59">
        <f>'TAB 50'!J10/'TAB 47'!J10*100</f>
        <v>28.76614417978425</v>
      </c>
      <c r="K10" s="59">
        <f>'TAB 50'!K10/'TAB 47'!K10*100</f>
        <v>22.04025586925215</v>
      </c>
      <c r="L10" s="59">
        <f>'TAB 50'!L10/'TAB 47'!L10*100</f>
        <v>22.329893367415067</v>
      </c>
      <c r="M10" s="59">
        <f>'TAB 50'!M10/'TAB 47'!M10*100</f>
        <v>39.266629446482696</v>
      </c>
      <c r="N10" s="59">
        <f>'TAB 50'!N10/'TAB 47'!N10*100</f>
        <v>40.31539690996271</v>
      </c>
      <c r="O10" s="59" t="s">
        <v>70</v>
      </c>
      <c r="P10" s="119" t="s">
        <v>80</v>
      </c>
    </row>
    <row r="11" spans="1:16" ht="24.75" customHeight="1">
      <c r="A11" s="53">
        <v>5</v>
      </c>
      <c r="B11" s="54" t="s">
        <v>60</v>
      </c>
      <c r="C11" s="53"/>
      <c r="D11" s="53"/>
      <c r="E11" s="53"/>
      <c r="F11" s="63"/>
      <c r="G11" s="59">
        <f>'TAB 50'!G11/'TAB 47'!G11*100</f>
        <v>66.95922395330281</v>
      </c>
      <c r="H11" s="59">
        <f>'TAB 50'!H11/'TAB 47'!H11*100</f>
        <v>28.489015094903603</v>
      </c>
      <c r="I11" s="59">
        <f>'TAB 50'!I11/'TAB 47'!I11*100</f>
        <v>26.10144600090375</v>
      </c>
      <c r="J11" s="59">
        <f>'TAB 50'!J11/'TAB 47'!J11*100</f>
        <v>42.72018280264269</v>
      </c>
      <c r="K11" s="59">
        <f>'TAB 50'!K11/'TAB 47'!K11*100</f>
        <v>18.334634706896296</v>
      </c>
      <c r="L11" s="59">
        <f>'TAB 50'!L11/'TAB 47'!L11*100</f>
        <v>13.144578472433247</v>
      </c>
      <c r="M11" s="59">
        <f>'TAB 50'!M11/'TAB 47'!M11*100</f>
        <v>13.069176882661996</v>
      </c>
      <c r="N11" s="59">
        <f>'TAB 50'!N11/'TAB 47'!N11*100</f>
        <v>15.735861884758274</v>
      </c>
      <c r="O11" s="119" t="s">
        <v>71</v>
      </c>
      <c r="P11" s="119" t="s">
        <v>81</v>
      </c>
    </row>
    <row r="12" spans="1:16" ht="24.75" customHeight="1">
      <c r="A12" s="53">
        <v>6</v>
      </c>
      <c r="B12" s="54" t="s">
        <v>61</v>
      </c>
      <c r="C12" s="53"/>
      <c r="D12" s="53"/>
      <c r="E12" s="53"/>
      <c r="F12" s="63"/>
      <c r="G12" s="59">
        <f>'TAB 50'!G12/'TAB 47'!G12*100</f>
        <v>37.94046661303299</v>
      </c>
      <c r="H12" s="59">
        <f>'TAB 50'!H12/'TAB 47'!H12*100</f>
        <v>38.374785271491525</v>
      </c>
      <c r="I12" s="59">
        <f>'TAB 50'!I12/'TAB 47'!I12*100</f>
        <v>33.838103543962575</v>
      </c>
      <c r="J12" s="59">
        <f>'TAB 50'!J12/'TAB 47'!J12*100</f>
        <v>29.061873167721032</v>
      </c>
      <c r="K12" s="59">
        <f>'TAB 50'!K12/'TAB 47'!K12*100</f>
        <v>23.361891162938285</v>
      </c>
      <c r="L12" s="59">
        <f>'TAB 50'!L12/'TAB 47'!L12*100</f>
        <v>17.37461403655178</v>
      </c>
      <c r="M12" s="59">
        <f>'TAB 50'!M12/'TAB 47'!M12*100</f>
        <v>58.77821180555556</v>
      </c>
      <c r="N12" s="59">
        <f>'TAB 50'!N12/'TAB 47'!N12*100</f>
        <v>69.79776032090925</v>
      </c>
      <c r="O12" s="119"/>
      <c r="P12" s="119" t="s">
        <v>82</v>
      </c>
    </row>
    <row r="13" spans="1:16" ht="19.5" customHeight="1">
      <c r="A13" s="53">
        <v>7</v>
      </c>
      <c r="B13" s="54" t="s">
        <v>55</v>
      </c>
      <c r="C13" s="53"/>
      <c r="D13" s="53"/>
      <c r="E13" s="53"/>
      <c r="F13" s="63"/>
      <c r="G13" s="59">
        <f>'TAB 50'!G13/'TAB 47'!G13*100</f>
        <v>92.21515326778484</v>
      </c>
      <c r="H13" s="59">
        <f>'TAB 50'!H13/'TAB 47'!H13*100</f>
        <v>26.488665389527462</v>
      </c>
      <c r="I13" s="59">
        <f>'TAB 50'!I13/'TAB 47'!I13*100</f>
        <v>62.400009784975175</v>
      </c>
      <c r="J13" s="59">
        <f>'TAB 50'!J13/'TAB 47'!J13*100</f>
        <v>61.999450096233154</v>
      </c>
      <c r="K13" s="59">
        <f>'TAB 50'!K13/'TAB 47'!K13*100</f>
        <v>56.999016190348954</v>
      </c>
      <c r="L13" s="59">
        <f>'TAB 50'!L13/'TAB 47'!L13*100</f>
        <v>61.998929861327866</v>
      </c>
      <c r="M13" s="59">
        <f>'TAB 50'!M13/'TAB 47'!M13*100</f>
        <v>61.99969275492479</v>
      </c>
      <c r="N13" s="59">
        <f>'TAB 50'!N13/'TAB 47'!N13*100</f>
        <v>61.99976566078333</v>
      </c>
      <c r="O13" s="119" t="s">
        <v>72</v>
      </c>
      <c r="P13" s="119" t="s">
        <v>83</v>
      </c>
    </row>
    <row r="14" spans="1:16" ht="24.75" customHeight="1">
      <c r="A14" s="53">
        <v>8</v>
      </c>
      <c r="B14" s="54" t="s">
        <v>56</v>
      </c>
      <c r="C14" s="53"/>
      <c r="D14" s="53"/>
      <c r="E14" s="53"/>
      <c r="F14" s="63"/>
      <c r="G14" s="59">
        <f>'TAB 50'!G14/'TAB 47'!G14*100</f>
        <v>0</v>
      </c>
      <c r="H14" s="59">
        <f>'TAB 50'!H14/'TAB 47'!H14*100</f>
        <v>0</v>
      </c>
      <c r="I14" s="59">
        <f>'TAB 50'!I14/'TAB 47'!I14*100</f>
        <v>0</v>
      </c>
      <c r="J14" s="59">
        <f>'TAB 50'!J14/'TAB 47'!J14*100</f>
        <v>0</v>
      </c>
      <c r="K14" s="59">
        <f>'TAB 50'!K14/'TAB 47'!K14*100</f>
        <v>0</v>
      </c>
      <c r="L14" s="59">
        <f>'TAB 50'!L14/'TAB 47'!L14*100</f>
        <v>0</v>
      </c>
      <c r="M14" s="59">
        <f>'TAB 50'!M14/'TAB 47'!M14*100</f>
        <v>0</v>
      </c>
      <c r="N14" s="59">
        <f>'TAB 50'!N14/'TAB 47'!N14*100</f>
        <v>0</v>
      </c>
      <c r="O14" s="119"/>
      <c r="P14" s="119"/>
    </row>
    <row r="15" spans="1:16" ht="24.75" customHeight="1">
      <c r="A15" s="53">
        <v>9</v>
      </c>
      <c r="B15" s="54" t="s">
        <v>57</v>
      </c>
      <c r="C15" s="53"/>
      <c r="D15" s="53"/>
      <c r="E15" s="53"/>
      <c r="F15" s="63"/>
      <c r="G15" s="59">
        <f>'TAB 50'!G15/'TAB 47'!G15*100</f>
        <v>59.183472215374</v>
      </c>
      <c r="H15" s="59">
        <f>'TAB 50'!H15/'TAB 47'!H15*100</f>
        <v>58.52951166618765</v>
      </c>
      <c r="I15" s="59">
        <f>'TAB 50'!I15/'TAB 47'!I15*100</f>
        <v>63.653187493094684</v>
      </c>
      <c r="J15" s="59">
        <f>'TAB 50'!J15/'TAB 47'!J15*100</f>
        <v>57.272405033378625</v>
      </c>
      <c r="K15" s="59">
        <f>'TAB 50'!K15/'TAB 47'!K15*100</f>
        <v>58.27849261696625</v>
      </c>
      <c r="L15" s="59">
        <f>'TAB 50'!L15/'TAB 47'!L15*100</f>
        <v>86.94950798515889</v>
      </c>
      <c r="M15" s="59">
        <f>'TAB 50'!M15/'TAB 47'!M15*100</f>
        <v>0</v>
      </c>
      <c r="N15" s="59">
        <f>'TAB 50'!N15/'TAB 47'!N15*100</f>
        <v>0</v>
      </c>
      <c r="O15" s="119"/>
      <c r="P15" s="119"/>
    </row>
    <row r="16" spans="1:16" ht="24.75" customHeight="1">
      <c r="A16" s="53">
        <v>10</v>
      </c>
      <c r="B16" s="54" t="s">
        <v>62</v>
      </c>
      <c r="C16" s="53"/>
      <c r="D16" s="53"/>
      <c r="E16" s="53"/>
      <c r="F16" s="63"/>
      <c r="G16" s="59">
        <f>'TAB 50'!G16/'TAB 47'!G16*100</f>
        <v>76.36380693278296</v>
      </c>
      <c r="H16" s="59">
        <f>'TAB 50'!H16/'TAB 47'!H16*100</f>
        <v>84.14352351747074</v>
      </c>
      <c r="I16" s="59">
        <f>'TAB 50'!I16/'TAB 47'!I16*100</f>
        <v>57.67659703787127</v>
      </c>
      <c r="J16" s="59">
        <f>'TAB 50'!J16/'TAB 47'!J16*100</f>
        <v>52.16664145361639</v>
      </c>
      <c r="K16" s="59">
        <f>'TAB 50'!K16/'TAB 47'!K16*100</f>
        <v>89.00080425874152</v>
      </c>
      <c r="L16" s="59">
        <f>'TAB 50'!L16/'TAB 47'!L16*100</f>
        <v>76.04071986911471</v>
      </c>
      <c r="M16" s="59">
        <f>'TAB 50'!M16/'TAB 47'!M16*100</f>
        <v>66.75054596435729</v>
      </c>
      <c r="N16" s="59">
        <f>'TAB 50'!N16/'TAB 47'!N16*100</f>
        <v>82.19657740296888</v>
      </c>
      <c r="O16" s="119" t="s">
        <v>73</v>
      </c>
      <c r="P16" s="119" t="s">
        <v>84</v>
      </c>
    </row>
    <row r="17" spans="1:16" ht="19.5" customHeight="1">
      <c r="A17" s="53">
        <v>11</v>
      </c>
      <c r="B17" s="54"/>
      <c r="C17" s="53"/>
      <c r="D17" s="53"/>
      <c r="E17" s="53"/>
      <c r="F17" s="63"/>
      <c r="G17" s="59"/>
      <c r="H17" s="59"/>
      <c r="I17" s="59"/>
      <c r="J17" s="59"/>
      <c r="K17" s="59"/>
      <c r="L17" s="59"/>
      <c r="M17" s="59"/>
      <c r="N17" s="59"/>
      <c r="O17" s="119"/>
      <c r="P17" s="119"/>
    </row>
    <row r="18" spans="1:16" ht="19.5" customHeight="1">
      <c r="A18" s="53">
        <v>12</v>
      </c>
      <c r="B18" s="56"/>
      <c r="C18" s="53"/>
      <c r="D18" s="53"/>
      <c r="E18" s="53"/>
      <c r="F18" s="63"/>
      <c r="G18" s="59"/>
      <c r="H18" s="59"/>
      <c r="I18" s="59"/>
      <c r="J18" s="59"/>
      <c r="K18" s="59"/>
      <c r="L18" s="59"/>
      <c r="M18" s="59"/>
      <c r="N18" s="59"/>
      <c r="O18" s="119"/>
      <c r="P18" s="119"/>
    </row>
    <row r="19" spans="1:16" s="13" customFormat="1" ht="19.5" customHeight="1">
      <c r="A19" s="93" t="s">
        <v>0</v>
      </c>
      <c r="B19" s="93"/>
      <c r="C19" s="18"/>
      <c r="D19" s="18"/>
      <c r="E19" s="18"/>
      <c r="F19" s="18"/>
      <c r="G19" s="31">
        <f>'TAB 50'!G19/'TAB 47'!G19*100</f>
        <v>47.28917471461405</v>
      </c>
      <c r="H19" s="31">
        <f>'TAB 50'!H19/'TAB 47'!H19*100</f>
        <v>44.05324530944673</v>
      </c>
      <c r="I19" s="31">
        <f>'TAB 50'!I19/'TAB 47'!I19*100</f>
        <v>42.34084297034757</v>
      </c>
      <c r="J19" s="31">
        <f>'TAB 50'!J19/'TAB 47'!J19*100</f>
        <v>40.578145543587084</v>
      </c>
      <c r="K19" s="31">
        <f>'TAB 50'!K19/'TAB 47'!K19*100</f>
        <v>41.0058580044667</v>
      </c>
      <c r="L19" s="31">
        <f>'TAB 50'!L19/'TAB 47'!L19*100</f>
        <v>17.9666439482019</v>
      </c>
      <c r="M19" s="31">
        <f>'TAB 50'!M19/'TAB 47'!M19*100</f>
        <v>14.068189456261122</v>
      </c>
      <c r="N19" s="31">
        <f>'TAB 50'!N19/'TAB 47'!N19*100</f>
        <v>16.15448154012728</v>
      </c>
      <c r="O19" s="119" t="s">
        <v>74</v>
      </c>
      <c r="P19" s="119" t="s">
        <v>85</v>
      </c>
    </row>
    <row r="20" spans="1:14" ht="19.5" customHeight="1">
      <c r="A20" s="58" t="s">
        <v>11</v>
      </c>
      <c r="B20" s="58"/>
      <c r="C20" s="5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38"/>
    </row>
    <row r="21" spans="1:14" ht="19.5" customHeight="1">
      <c r="A21" s="106" t="s">
        <v>66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61"/>
    </row>
    <row r="22" spans="1:14" ht="19.5" customHeight="1">
      <c r="A22" s="110" t="s">
        <v>48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62"/>
    </row>
    <row r="23" spans="1:14" ht="19.5" customHeight="1">
      <c r="A23" s="97" t="s">
        <v>23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60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sheetProtection/>
  <mergeCells count="21">
    <mergeCell ref="F4:F5"/>
    <mergeCell ref="L4:L5"/>
    <mergeCell ref="H4:H5"/>
    <mergeCell ref="A19:B19"/>
    <mergeCell ref="M4:M5"/>
    <mergeCell ref="A2:M2"/>
    <mergeCell ref="A4:A5"/>
    <mergeCell ref="B4:B5"/>
    <mergeCell ref="C4:C5"/>
    <mergeCell ref="D4:D5"/>
    <mergeCell ref="E4:E5"/>
    <mergeCell ref="P4:P5"/>
    <mergeCell ref="G4:G5"/>
    <mergeCell ref="O4:O5"/>
    <mergeCell ref="N4:N5"/>
    <mergeCell ref="I4:I5"/>
    <mergeCell ref="A23:M23"/>
    <mergeCell ref="A21:M21"/>
    <mergeCell ref="A22:M22"/>
    <mergeCell ref="J4:J5"/>
    <mergeCell ref="K4:K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23"/>
  <sheetViews>
    <sheetView showGridLines="0" zoomScalePageLayoutView="0" workbookViewId="0" topLeftCell="A1">
      <selection activeCell="S8" sqref="S8"/>
    </sheetView>
  </sheetViews>
  <sheetFormatPr defaultColWidth="9.140625" defaultRowHeight="12.75"/>
  <cols>
    <col min="1" max="1" width="3.7109375" style="1" customWidth="1"/>
    <col min="2" max="2" width="49.7109375" style="1" customWidth="1"/>
    <col min="3" max="14" width="7.7109375" style="1" customWidth="1"/>
    <col min="15" max="16" width="8.7109375" style="1" customWidth="1"/>
    <col min="17" max="16384" width="9.140625" style="1" customWidth="1"/>
  </cols>
  <sheetData>
    <row r="1" ht="19.5" customHeight="1"/>
    <row r="2" spans="1:14" s="2" customFormat="1" ht="19.5" customHeight="1">
      <c r="A2" s="99" t="s">
        <v>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65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5"/>
      <c r="M3" s="6"/>
      <c r="O3" s="6"/>
      <c r="P3" s="6" t="s">
        <v>49</v>
      </c>
    </row>
    <row r="4" spans="1:16" ht="19.5" customHeight="1">
      <c r="A4" s="104" t="s">
        <v>1</v>
      </c>
      <c r="B4" s="107" t="s">
        <v>2</v>
      </c>
      <c r="C4" s="104" t="s">
        <v>34</v>
      </c>
      <c r="D4" s="104" t="s">
        <v>35</v>
      </c>
      <c r="E4" s="104" t="s">
        <v>28</v>
      </c>
      <c r="F4" s="104" t="s">
        <v>36</v>
      </c>
      <c r="G4" s="104" t="s">
        <v>10</v>
      </c>
      <c r="H4" s="104" t="s">
        <v>14</v>
      </c>
      <c r="I4" s="104" t="s">
        <v>27</v>
      </c>
      <c r="J4" s="104" t="s">
        <v>29</v>
      </c>
      <c r="K4" s="104" t="s">
        <v>31</v>
      </c>
      <c r="L4" s="104" t="s">
        <v>32</v>
      </c>
      <c r="M4" s="104" t="s">
        <v>37</v>
      </c>
      <c r="N4" s="104" t="s">
        <v>67</v>
      </c>
      <c r="O4" s="104" t="s">
        <v>68</v>
      </c>
      <c r="P4" s="104" t="s">
        <v>69</v>
      </c>
    </row>
    <row r="5" spans="1:16" ht="19.5" customHeight="1">
      <c r="A5" s="104"/>
      <c r="B5" s="93"/>
      <c r="C5" s="104"/>
      <c r="D5" s="104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</row>
    <row r="6" spans="1:16" s="9" customFormat="1" ht="15" customHeight="1">
      <c r="A6" s="53">
        <v>0</v>
      </c>
      <c r="B6" s="53">
        <v>1</v>
      </c>
      <c r="C6" s="53">
        <v>2</v>
      </c>
      <c r="D6" s="53">
        <v>3</v>
      </c>
      <c r="E6" s="53">
        <v>4</v>
      </c>
      <c r="F6" s="53">
        <v>5</v>
      </c>
      <c r="G6" s="53">
        <v>6</v>
      </c>
      <c r="H6" s="53">
        <v>7</v>
      </c>
      <c r="I6" s="53">
        <v>8</v>
      </c>
      <c r="J6" s="53">
        <v>9</v>
      </c>
      <c r="K6" s="53">
        <v>10</v>
      </c>
      <c r="L6" s="53">
        <v>11</v>
      </c>
      <c r="M6" s="53">
        <v>12</v>
      </c>
      <c r="N6" s="53">
        <v>13</v>
      </c>
      <c r="O6" s="53">
        <v>14</v>
      </c>
      <c r="P6" s="53">
        <v>15</v>
      </c>
    </row>
    <row r="7" spans="1:16" ht="19.5" customHeight="1">
      <c r="A7" s="53">
        <v>1</v>
      </c>
      <c r="B7" s="54" t="s">
        <v>58</v>
      </c>
      <c r="C7" s="53"/>
      <c r="D7" s="53"/>
      <c r="E7" s="53"/>
      <c r="F7" s="63"/>
      <c r="G7" s="59">
        <f>'TAB 52'!G7/'TAB 50'!G7*100</f>
        <v>0</v>
      </c>
      <c r="H7" s="59">
        <f>'TAB 52'!H7/'TAB 50'!H7*100</f>
        <v>28.956481510593285</v>
      </c>
      <c r="I7" s="59">
        <f>'TAB 52'!I7/'TAB 50'!I7*100</f>
        <v>43.63618799207844</v>
      </c>
      <c r="J7" s="59">
        <f>'TAB 52'!J7/'TAB 50'!J7*100</f>
        <v>44.07219347852244</v>
      </c>
      <c r="K7" s="59">
        <f>'TAB 52'!K7/'TAB 50'!K7*100</f>
        <v>37.570876538894716</v>
      </c>
      <c r="L7" s="59" t="e">
        <f>'TAB 52'!L7/'TAB 50'!L7*100</f>
        <v>#DIV/0!</v>
      </c>
      <c r="M7" s="59" t="e">
        <f>'TAB 52'!M7/'TAB 50'!M7*100</f>
        <v>#DIV/0!</v>
      </c>
      <c r="N7" s="59" t="e">
        <f>'TAB 52'!N7/'TAB 50'!N7*100</f>
        <v>#DIV/0!</v>
      </c>
      <c r="O7" s="59"/>
      <c r="P7" s="59"/>
    </row>
    <row r="8" spans="1:16" ht="19.5" customHeight="1">
      <c r="A8" s="53">
        <v>2</v>
      </c>
      <c r="B8" s="54" t="s">
        <v>59</v>
      </c>
      <c r="C8" s="53"/>
      <c r="D8" s="53"/>
      <c r="E8" s="53"/>
      <c r="F8" s="63"/>
      <c r="G8" s="59">
        <f>'TAB 52'!G8/'TAB 50'!G8*100</f>
        <v>99.94353047472048</v>
      </c>
      <c r="H8" s="59">
        <f>'TAB 52'!H8/'TAB 50'!H8*100</f>
        <v>100</v>
      </c>
      <c r="I8" s="59">
        <f>'TAB 52'!I8/'TAB 50'!I8*100</f>
        <v>99.19141739773808</v>
      </c>
      <c r="J8" s="59">
        <f>'TAB 52'!J8/'TAB 50'!J8*100</f>
        <v>99.66851117143453</v>
      </c>
      <c r="K8" s="59">
        <f>'TAB 52'!K8/'TAB 50'!K8*100</f>
        <v>99.65780239538323</v>
      </c>
      <c r="L8" s="59" t="e">
        <f>'TAB 52'!L8/'TAB 50'!L8*100</f>
        <v>#DIV/0!</v>
      </c>
      <c r="M8" s="59" t="e">
        <f>'TAB 52'!M8/'TAB 50'!M8*100</f>
        <v>#DIV/0!</v>
      </c>
      <c r="N8" s="59" t="e">
        <f>'TAB 52'!N8/'TAB 50'!N8*100</f>
        <v>#DIV/0!</v>
      </c>
      <c r="O8" s="59"/>
      <c r="P8" s="59"/>
    </row>
    <row r="9" spans="1:16" ht="19.5" customHeight="1">
      <c r="A9" s="53">
        <v>3</v>
      </c>
      <c r="B9" s="55" t="s">
        <v>53</v>
      </c>
      <c r="C9" s="53"/>
      <c r="D9" s="53"/>
      <c r="E9" s="53"/>
      <c r="F9" s="53"/>
      <c r="G9" s="59">
        <f>'TAB 52'!G9/'TAB 50'!G9*100</f>
        <v>33.33150834930194</v>
      </c>
      <c r="H9" s="59">
        <f>'TAB 52'!H9/'TAB 50'!H9*100</f>
        <v>49.6987951807229</v>
      </c>
      <c r="I9" s="59">
        <f>'TAB 52'!I9/'TAB 50'!I9*100</f>
        <v>60.640878675588496</v>
      </c>
      <c r="J9" s="59">
        <f>'TAB 52'!J9/'TAB 50'!J9*100</f>
        <v>65.57226066610245</v>
      </c>
      <c r="K9" s="59">
        <f>'TAB 52'!K9/'TAB 50'!K9*100</f>
        <v>68.96152361343457</v>
      </c>
      <c r="L9" s="59">
        <f>'TAB 52'!L9/'TAB 50'!L9*100</f>
        <v>70.90085071906016</v>
      </c>
      <c r="M9" s="59" t="e">
        <f>'TAB 52'!M9/'TAB 50'!M9*100</f>
        <v>#DIV/0!</v>
      </c>
      <c r="N9" s="59" t="e">
        <f>'TAB 52'!N9/'TAB 50'!N9*100</f>
        <v>#DIV/0!</v>
      </c>
      <c r="O9" s="59"/>
      <c r="P9" s="59" t="s">
        <v>79</v>
      </c>
    </row>
    <row r="10" spans="1:16" ht="19.5" customHeight="1">
      <c r="A10" s="53">
        <v>4</v>
      </c>
      <c r="B10" s="55" t="s">
        <v>54</v>
      </c>
      <c r="C10" s="53"/>
      <c r="D10" s="53"/>
      <c r="E10" s="53"/>
      <c r="F10" s="63"/>
      <c r="G10" s="59">
        <f>'TAB 52'!G10/'TAB 50'!G10*100</f>
        <v>73.46131663508281</v>
      </c>
      <c r="H10" s="59">
        <f>'TAB 52'!H10/'TAB 50'!H10*100</f>
        <v>71.7449501095157</v>
      </c>
      <c r="I10" s="59">
        <f>'TAB 52'!I10/'TAB 50'!I10*100</f>
        <v>41.274227134390514</v>
      </c>
      <c r="J10" s="59">
        <f>'TAB 52'!J10/'TAB 50'!J10*100</f>
        <v>48.23760545475558</v>
      </c>
      <c r="K10" s="59">
        <f>'TAB 52'!K10/'TAB 50'!K10*100</f>
        <v>47.75110165628324</v>
      </c>
      <c r="L10" s="59">
        <f>'TAB 52'!L10/'TAB 50'!L10*100</f>
        <v>49.61558175294721</v>
      </c>
      <c r="M10" s="59">
        <f>'TAB 52'!M10/'TAB 50'!M10*100</f>
        <v>59.46275326258061</v>
      </c>
      <c r="N10" s="59">
        <f>'TAB 52'!N10/'TAB 50'!N10*100</f>
        <v>63.500370017972294</v>
      </c>
      <c r="O10" s="59" t="s">
        <v>70</v>
      </c>
      <c r="P10" s="59" t="s">
        <v>80</v>
      </c>
    </row>
    <row r="11" spans="1:16" ht="24.75" customHeight="1">
      <c r="A11" s="53">
        <v>5</v>
      </c>
      <c r="B11" s="54" t="s">
        <v>60</v>
      </c>
      <c r="C11" s="53"/>
      <c r="D11" s="53"/>
      <c r="E11" s="53"/>
      <c r="F11" s="63"/>
      <c r="G11" s="59">
        <f>'TAB 52'!G11/'TAB 50'!G11*100</f>
        <v>74.68171840702415</v>
      </c>
      <c r="H11" s="59">
        <f>'TAB 52'!H11/'TAB 50'!H11*100</f>
        <v>62.37540656804113</v>
      </c>
      <c r="I11" s="59">
        <f>'TAB 52'!I11/'TAB 50'!I11*100</f>
        <v>55.280242371781</v>
      </c>
      <c r="J11" s="59">
        <f>'TAB 52'!J11/'TAB 50'!J11*100</f>
        <v>49.883720930232556</v>
      </c>
      <c r="K11" s="59">
        <f>'TAB 52'!K11/'TAB 50'!K11*100</f>
        <v>79.00361591000402</v>
      </c>
      <c r="L11" s="59">
        <f>'TAB 52'!L11/'TAB 50'!L11*100</f>
        <v>75.55533219419037</v>
      </c>
      <c r="M11" s="59">
        <f>'TAB 52'!M11/'TAB 50'!M11*100</f>
        <v>77.03221992314513</v>
      </c>
      <c r="N11" s="59">
        <f>'TAB 52'!N11/'TAB 50'!N11*100</f>
        <v>75.8583442635599</v>
      </c>
      <c r="O11" s="59" t="s">
        <v>71</v>
      </c>
      <c r="P11" s="59" t="s">
        <v>81</v>
      </c>
    </row>
    <row r="12" spans="1:16" ht="24.75" customHeight="1">
      <c r="A12" s="53">
        <v>6</v>
      </c>
      <c r="B12" s="54" t="s">
        <v>61</v>
      </c>
      <c r="C12" s="53"/>
      <c r="D12" s="53"/>
      <c r="E12" s="53"/>
      <c r="F12" s="63"/>
      <c r="G12" s="59">
        <f>'TAB 52'!G12/'TAB 50'!G12*100</f>
        <v>99.23664122137404</v>
      </c>
      <c r="H12" s="59">
        <f>'TAB 52'!H12/'TAB 50'!H12*100</f>
        <v>86.94044375243286</v>
      </c>
      <c r="I12" s="59">
        <f>'TAB 52'!I12/'TAB 50'!I12*100</f>
        <v>89.03467666354264</v>
      </c>
      <c r="J12" s="59">
        <f>'TAB 52'!J12/'TAB 50'!J12*100</f>
        <v>82.37324130607911</v>
      </c>
      <c r="K12" s="59">
        <f>'TAB 52'!K12/'TAB 50'!K12*100</f>
        <v>80.95076400679118</v>
      </c>
      <c r="L12" s="59">
        <f>'TAB 52'!L12/'TAB 50'!L12*100</f>
        <v>89.14505283381364</v>
      </c>
      <c r="M12" s="59">
        <f>'TAB 52'!M12/'TAB 50'!M12*100</f>
        <v>48.329333579472035</v>
      </c>
      <c r="N12" s="59">
        <f>'TAB 52'!N12/'TAB 50'!N12*100</f>
        <v>88.64144316730524</v>
      </c>
      <c r="O12" s="59"/>
      <c r="P12" s="59" t="s">
        <v>82</v>
      </c>
    </row>
    <row r="13" spans="1:16" ht="19.5" customHeight="1">
      <c r="A13" s="53">
        <v>7</v>
      </c>
      <c r="B13" s="54" t="s">
        <v>55</v>
      </c>
      <c r="C13" s="53"/>
      <c r="D13" s="53"/>
      <c r="E13" s="53"/>
      <c r="F13" s="63"/>
      <c r="G13" s="59">
        <f>'TAB 52'!G13/'TAB 50'!G13*100</f>
        <v>97.17448569994983</v>
      </c>
      <c r="H13" s="59">
        <f>'TAB 52'!H13/'TAB 50'!H13*100</f>
        <v>90.30184320225001</v>
      </c>
      <c r="I13" s="59">
        <f>'TAB 52'!I13/'TAB 50'!I13*100</f>
        <v>91.00103886939648</v>
      </c>
      <c r="J13" s="59">
        <f>'TAB 52'!J13/'TAB 50'!J13*100</f>
        <v>91.93585581750129</v>
      </c>
      <c r="K13" s="59">
        <f>'TAB 52'!K13/'TAB 50'!K13*100</f>
        <v>91.99855100257837</v>
      </c>
      <c r="L13" s="59">
        <f>'TAB 52'!L13/'TAB 50'!L13*100</f>
        <v>91.93606386421662</v>
      </c>
      <c r="M13" s="59">
        <f>'TAB 52'!M13/'TAB 50'!M13*100</f>
        <v>91.93572980596957</v>
      </c>
      <c r="N13" s="59">
        <f>'TAB 52'!N13/'TAB 50'!N13*100</f>
        <v>91.93553929148199</v>
      </c>
      <c r="O13" s="59" t="s">
        <v>72</v>
      </c>
      <c r="P13" s="59" t="s">
        <v>83</v>
      </c>
    </row>
    <row r="14" spans="1:16" ht="24.75" customHeight="1">
      <c r="A14" s="53">
        <v>8</v>
      </c>
      <c r="B14" s="54" t="s">
        <v>56</v>
      </c>
      <c r="C14" s="53"/>
      <c r="D14" s="53"/>
      <c r="E14" s="53"/>
      <c r="F14" s="63"/>
      <c r="G14" s="59" t="e">
        <f>'TAB 52'!G14/'TAB 50'!G14*100</f>
        <v>#DIV/0!</v>
      </c>
      <c r="H14" s="59" t="e">
        <f>'TAB 52'!H14/'TAB 50'!H14*100</f>
        <v>#DIV/0!</v>
      </c>
      <c r="I14" s="59" t="e">
        <f>'TAB 52'!I14/'TAB 50'!I14*100</f>
        <v>#DIV/0!</v>
      </c>
      <c r="J14" s="59" t="e">
        <f>'TAB 52'!J14/'TAB 50'!J14*100</f>
        <v>#DIV/0!</v>
      </c>
      <c r="K14" s="59" t="e">
        <f>'TAB 52'!K14/'TAB 50'!K14*100</f>
        <v>#DIV/0!</v>
      </c>
      <c r="L14" s="59" t="e">
        <f>'TAB 52'!L14/'TAB 50'!L14*100</f>
        <v>#DIV/0!</v>
      </c>
      <c r="M14" s="59" t="e">
        <f>'TAB 52'!M14/'TAB 50'!M14*100</f>
        <v>#DIV/0!</v>
      </c>
      <c r="N14" s="59" t="e">
        <f>'TAB 52'!N14/'TAB 50'!N14*100</f>
        <v>#DIV/0!</v>
      </c>
      <c r="O14" s="59"/>
      <c r="P14" s="59"/>
    </row>
    <row r="15" spans="1:16" ht="24.75" customHeight="1">
      <c r="A15" s="53">
        <v>9</v>
      </c>
      <c r="B15" s="54" t="s">
        <v>57</v>
      </c>
      <c r="C15" s="53"/>
      <c r="D15" s="53"/>
      <c r="E15" s="53"/>
      <c r="F15" s="63"/>
      <c r="G15" s="59">
        <f>'TAB 52'!G15/'TAB 50'!G15*100</f>
        <v>0</v>
      </c>
      <c r="H15" s="59">
        <f>'TAB 52'!H15/'TAB 50'!H15*100</f>
        <v>0</v>
      </c>
      <c r="I15" s="59">
        <f>'TAB 52'!I15/'TAB 50'!I15*100</f>
        <v>0</v>
      </c>
      <c r="J15" s="59">
        <f>'TAB 52'!J15/'TAB 50'!J15*100</f>
        <v>0</v>
      </c>
      <c r="K15" s="59">
        <f>'TAB 52'!K15/'TAB 50'!K15*100</f>
        <v>0</v>
      </c>
      <c r="L15" s="59">
        <f>'TAB 52'!L15/'TAB 50'!L15*100</f>
        <v>0</v>
      </c>
      <c r="M15" s="59" t="e">
        <f>'TAB 52'!M15/'TAB 50'!M15*100</f>
        <v>#DIV/0!</v>
      </c>
      <c r="N15" s="59" t="e">
        <f>'TAB 52'!N15/'TAB 50'!N15*100</f>
        <v>#DIV/0!</v>
      </c>
      <c r="O15" s="59"/>
      <c r="P15" s="59"/>
    </row>
    <row r="16" spans="1:16" ht="24.75" customHeight="1">
      <c r="A16" s="53">
        <v>10</v>
      </c>
      <c r="B16" s="54" t="s">
        <v>62</v>
      </c>
      <c r="C16" s="53"/>
      <c r="D16" s="53"/>
      <c r="E16" s="53"/>
      <c r="F16" s="63"/>
      <c r="G16" s="59">
        <f>'TAB 52'!G16/'TAB 50'!G16*100</f>
        <v>91.66769041769042</v>
      </c>
      <c r="H16" s="59">
        <f>'TAB 52'!H16/'TAB 50'!H16*100</f>
        <v>100</v>
      </c>
      <c r="I16" s="59">
        <f>'TAB 52'!I16/'TAB 50'!I16*100</f>
        <v>93.51134391272005</v>
      </c>
      <c r="J16" s="59">
        <f>'TAB 52'!J16/'TAB 50'!J16*100</f>
        <v>49.999194470847904</v>
      </c>
      <c r="K16" s="59">
        <f>'TAB 52'!K16/'TAB 50'!K16*100</f>
        <v>89.88768879900168</v>
      </c>
      <c r="L16" s="59">
        <f>'TAB 52'!L16/'TAB 50'!L16*100</f>
        <v>90.25699258905092</v>
      </c>
      <c r="M16" s="59">
        <f>'TAB 52'!M16/'TAB 50'!M16*100</f>
        <v>54.98424751595444</v>
      </c>
      <c r="N16" s="59">
        <f>'TAB 52'!N16/'TAB 50'!N16*100</f>
        <v>75.80148397032059</v>
      </c>
      <c r="O16" s="59" t="s">
        <v>73</v>
      </c>
      <c r="P16" s="59" t="s">
        <v>84</v>
      </c>
    </row>
    <row r="17" spans="1:16" ht="19.5" customHeight="1">
      <c r="A17" s="53">
        <v>11</v>
      </c>
      <c r="B17" s="54"/>
      <c r="C17" s="53"/>
      <c r="D17" s="53"/>
      <c r="E17" s="53"/>
      <c r="F17" s="63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6" ht="19.5" customHeight="1">
      <c r="A18" s="53">
        <v>12</v>
      </c>
      <c r="B18" s="56"/>
      <c r="C18" s="53"/>
      <c r="D18" s="53"/>
      <c r="E18" s="53"/>
      <c r="F18" s="63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6" s="13" customFormat="1" ht="19.5" customHeight="1">
      <c r="A19" s="93" t="s">
        <v>0</v>
      </c>
      <c r="B19" s="93"/>
      <c r="C19" s="18">
        <f>SUM(C7:C18)</f>
        <v>0</v>
      </c>
      <c r="D19" s="18">
        <f>SUM(D7:D18)</f>
        <v>0</v>
      </c>
      <c r="E19" s="18">
        <f>SUM(E7:E18)</f>
        <v>0</v>
      </c>
      <c r="F19" s="18">
        <f>SUM(F7:F18)</f>
        <v>0</v>
      </c>
      <c r="G19" s="31">
        <f>'TAB 52'!G19/'TAB 50'!G19*100</f>
        <v>44.88288059477494</v>
      </c>
      <c r="H19" s="31">
        <f>'TAB 52'!H19/'TAB 50'!H19*100</f>
        <v>53.21297150670921</v>
      </c>
      <c r="I19" s="31">
        <f>'TAB 52'!I19/'TAB 50'!I19*100</f>
        <v>60.203239911460706</v>
      </c>
      <c r="J19" s="31">
        <f>'TAB 52'!J19/'TAB 50'!J19*100</f>
        <v>55.90243053122618</v>
      </c>
      <c r="K19" s="31">
        <f>'TAB 52'!K19/'TAB 50'!K19*100</f>
        <v>61.08594703995877</v>
      </c>
      <c r="L19" s="31">
        <f>'TAB 52'!L19/'TAB 50'!L19*100</f>
        <v>75.79115548196776</v>
      </c>
      <c r="M19" s="31">
        <f>'TAB 52'!M19/'TAB 50'!M19*100</f>
        <v>68.6547447823752</v>
      </c>
      <c r="N19" s="31">
        <f>'TAB 52'!N19/'TAB 50'!N19*100</f>
        <v>80.0853836093083</v>
      </c>
      <c r="O19" s="59" t="s">
        <v>74</v>
      </c>
      <c r="P19" s="59" t="s">
        <v>85</v>
      </c>
    </row>
    <row r="20" spans="1:14" ht="19.5" customHeight="1">
      <c r="A20" s="112" t="s">
        <v>11</v>
      </c>
      <c r="B20" s="112"/>
      <c r="C20" s="112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38"/>
    </row>
    <row r="21" spans="1:14" ht="19.5" customHeight="1">
      <c r="A21" s="106" t="s">
        <v>66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61"/>
    </row>
    <row r="22" spans="1:14" ht="19.5" customHeight="1">
      <c r="A22" s="110" t="s">
        <v>13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62"/>
    </row>
    <row r="23" spans="1:14" ht="19.5" customHeight="1">
      <c r="A23" s="97" t="s">
        <v>24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60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sheetProtection/>
  <mergeCells count="22">
    <mergeCell ref="J4:J5"/>
    <mergeCell ref="K4:K5"/>
    <mergeCell ref="H4:H5"/>
    <mergeCell ref="I4:I5"/>
    <mergeCell ref="A23:M23"/>
    <mergeCell ref="A21:M21"/>
    <mergeCell ref="A2:M2"/>
    <mergeCell ref="A4:A5"/>
    <mergeCell ref="B4:B5"/>
    <mergeCell ref="C4:C5"/>
    <mergeCell ref="D4:D5"/>
    <mergeCell ref="A22:M22"/>
    <mergeCell ref="O4:O5"/>
    <mergeCell ref="P4:P5"/>
    <mergeCell ref="L4:L5"/>
    <mergeCell ref="M4:M5"/>
    <mergeCell ref="F4:F5"/>
    <mergeCell ref="A20:C20"/>
    <mergeCell ref="A19:B19"/>
    <mergeCell ref="E4:E5"/>
    <mergeCell ref="N4:N5"/>
    <mergeCell ref="G4:G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22"/>
  <sheetViews>
    <sheetView showGridLines="0" zoomScalePageLayoutView="0" workbookViewId="0" topLeftCell="A2">
      <selection activeCell="P19" sqref="P19"/>
    </sheetView>
  </sheetViews>
  <sheetFormatPr defaultColWidth="9.140625" defaultRowHeight="12.75"/>
  <cols>
    <col min="1" max="1" width="3.7109375" style="1" customWidth="1"/>
    <col min="2" max="2" width="49.7109375" style="1" customWidth="1"/>
    <col min="3" max="13" width="7.7109375" style="1" customWidth="1"/>
    <col min="14" max="16" width="8.7109375" style="1" customWidth="1"/>
    <col min="17" max="16384" width="9.140625" style="1" customWidth="1"/>
  </cols>
  <sheetData>
    <row r="1" ht="19.5" customHeight="1"/>
    <row r="2" spans="1:13" s="2" customFormat="1" ht="19.5" customHeight="1">
      <c r="A2" s="113" t="s">
        <v>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5"/>
      <c r="M3" s="6"/>
      <c r="N3" s="6" t="s">
        <v>50</v>
      </c>
      <c r="O3" s="6"/>
      <c r="P3" s="6" t="s">
        <v>50</v>
      </c>
    </row>
    <row r="4" spans="1:16" ht="19.5" customHeight="1">
      <c r="A4" s="94" t="s">
        <v>1</v>
      </c>
      <c r="B4" s="100" t="s">
        <v>2</v>
      </c>
      <c r="C4" s="94" t="s">
        <v>34</v>
      </c>
      <c r="D4" s="94" t="s">
        <v>35</v>
      </c>
      <c r="E4" s="94" t="s">
        <v>28</v>
      </c>
      <c r="F4" s="94" t="s">
        <v>36</v>
      </c>
      <c r="G4" s="94" t="s">
        <v>10</v>
      </c>
      <c r="H4" s="94" t="s">
        <v>14</v>
      </c>
      <c r="I4" s="94" t="s">
        <v>27</v>
      </c>
      <c r="J4" s="94" t="s">
        <v>29</v>
      </c>
      <c r="K4" s="94" t="s">
        <v>31</v>
      </c>
      <c r="L4" s="94" t="s">
        <v>32</v>
      </c>
      <c r="M4" s="94" t="s">
        <v>37</v>
      </c>
      <c r="N4" s="94" t="s">
        <v>67</v>
      </c>
      <c r="O4" s="94" t="s">
        <v>68</v>
      </c>
      <c r="P4" s="94" t="s">
        <v>69</v>
      </c>
    </row>
    <row r="5" spans="1:16" ht="19.5" customHeight="1">
      <c r="A5" s="94"/>
      <c r="B5" s="101"/>
      <c r="C5" s="102"/>
      <c r="D5" s="102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 s="9" customFormat="1" ht="15" customHeight="1">
      <c r="A6" s="8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  <c r="N6" s="8">
        <v>13</v>
      </c>
      <c r="O6" s="8">
        <v>14</v>
      </c>
      <c r="P6" s="8">
        <v>15</v>
      </c>
    </row>
    <row r="7" spans="1:16" ht="19.5" customHeight="1">
      <c r="A7" s="8">
        <v>1</v>
      </c>
      <c r="B7" s="10" t="s">
        <v>58</v>
      </c>
      <c r="C7" s="32">
        <v>40</v>
      </c>
      <c r="D7" s="32">
        <v>40</v>
      </c>
      <c r="E7" s="32">
        <v>20</v>
      </c>
      <c r="F7" s="32">
        <v>40</v>
      </c>
      <c r="G7" s="32">
        <v>20</v>
      </c>
      <c r="H7" s="32">
        <v>20</v>
      </c>
      <c r="I7" s="33">
        <v>20</v>
      </c>
      <c r="J7" s="33">
        <v>20</v>
      </c>
      <c r="K7" s="33">
        <v>20</v>
      </c>
      <c r="L7" s="33">
        <v>40</v>
      </c>
      <c r="M7" s="17">
        <v>20</v>
      </c>
      <c r="N7" s="17">
        <v>20</v>
      </c>
      <c r="O7" s="17"/>
      <c r="P7" s="17"/>
    </row>
    <row r="8" spans="1:16" ht="19.5" customHeight="1">
      <c r="A8" s="8">
        <v>2</v>
      </c>
      <c r="B8" s="10" t="s">
        <v>59</v>
      </c>
      <c r="C8" s="34">
        <v>40</v>
      </c>
      <c r="D8" s="34">
        <v>40</v>
      </c>
      <c r="E8" s="34">
        <v>40</v>
      </c>
      <c r="F8" s="34">
        <v>40</v>
      </c>
      <c r="G8" s="34">
        <v>40</v>
      </c>
      <c r="H8" s="34">
        <v>40</v>
      </c>
      <c r="I8" s="35">
        <v>40</v>
      </c>
      <c r="J8" s="35">
        <v>40</v>
      </c>
      <c r="K8" s="35">
        <v>40</v>
      </c>
      <c r="L8" s="35">
        <v>40</v>
      </c>
      <c r="M8" s="21">
        <v>40</v>
      </c>
      <c r="N8" s="21">
        <v>40</v>
      </c>
      <c r="O8" s="21">
        <v>40</v>
      </c>
      <c r="P8" s="21">
        <v>40</v>
      </c>
    </row>
    <row r="9" spans="1:16" ht="19.5" customHeight="1">
      <c r="A9" s="8">
        <v>3</v>
      </c>
      <c r="B9" s="11" t="s">
        <v>53</v>
      </c>
      <c r="C9" s="34">
        <v>40</v>
      </c>
      <c r="D9" s="34">
        <v>40</v>
      </c>
      <c r="E9" s="34">
        <v>40</v>
      </c>
      <c r="F9" s="34">
        <v>40</v>
      </c>
      <c r="G9" s="34">
        <v>40</v>
      </c>
      <c r="H9" s="34">
        <v>40</v>
      </c>
      <c r="I9" s="35">
        <v>40</v>
      </c>
      <c r="J9" s="35">
        <v>40</v>
      </c>
      <c r="K9" s="35">
        <v>40</v>
      </c>
      <c r="L9" s="35">
        <v>40</v>
      </c>
      <c r="M9" s="21">
        <v>40</v>
      </c>
      <c r="N9" s="21">
        <v>40</v>
      </c>
      <c r="O9" s="21">
        <v>40</v>
      </c>
      <c r="P9" s="21">
        <v>40</v>
      </c>
    </row>
    <row r="10" spans="1:16" ht="19.5" customHeight="1">
      <c r="A10" s="8">
        <v>4</v>
      </c>
      <c r="B10" s="11" t="s">
        <v>54</v>
      </c>
      <c r="C10" s="34">
        <v>40</v>
      </c>
      <c r="D10" s="34">
        <v>40</v>
      </c>
      <c r="E10" s="34">
        <v>40</v>
      </c>
      <c r="F10" s="34">
        <v>40</v>
      </c>
      <c r="G10" s="34">
        <v>40</v>
      </c>
      <c r="H10" s="34">
        <v>40</v>
      </c>
      <c r="I10" s="35">
        <v>40</v>
      </c>
      <c r="J10" s="35">
        <v>40</v>
      </c>
      <c r="K10" s="35">
        <v>40</v>
      </c>
      <c r="L10" s="35">
        <v>9</v>
      </c>
      <c r="M10" s="21">
        <v>40</v>
      </c>
      <c r="N10" s="21">
        <v>40</v>
      </c>
      <c r="O10" s="21">
        <v>40</v>
      </c>
      <c r="P10" s="21">
        <v>40</v>
      </c>
    </row>
    <row r="11" spans="1:16" ht="24.75" customHeight="1">
      <c r="A11" s="8">
        <v>5</v>
      </c>
      <c r="B11" s="10" t="s">
        <v>60</v>
      </c>
      <c r="C11" s="36">
        <v>20</v>
      </c>
      <c r="D11" s="36">
        <v>40</v>
      </c>
      <c r="E11" s="36">
        <v>40</v>
      </c>
      <c r="F11" s="36">
        <v>40</v>
      </c>
      <c r="G11" s="36">
        <v>40</v>
      </c>
      <c r="H11" s="36">
        <v>25</v>
      </c>
      <c r="I11" s="37">
        <v>25</v>
      </c>
      <c r="J11" s="37">
        <v>25</v>
      </c>
      <c r="K11" s="37">
        <v>9</v>
      </c>
      <c r="L11" s="37">
        <v>40</v>
      </c>
      <c r="M11" s="21">
        <v>9</v>
      </c>
      <c r="N11" s="21">
        <v>9</v>
      </c>
      <c r="O11" s="21">
        <v>9</v>
      </c>
      <c r="P11" s="21">
        <v>9</v>
      </c>
    </row>
    <row r="12" spans="1:16" ht="24.75" customHeight="1">
      <c r="A12" s="8">
        <v>6</v>
      </c>
      <c r="B12" s="10" t="s">
        <v>61</v>
      </c>
      <c r="C12" s="34">
        <v>40</v>
      </c>
      <c r="D12" s="34">
        <v>40</v>
      </c>
      <c r="E12" s="34">
        <v>40</v>
      </c>
      <c r="F12" s="34">
        <v>40</v>
      </c>
      <c r="G12" s="34">
        <v>40</v>
      </c>
      <c r="H12" s="34">
        <v>40</v>
      </c>
      <c r="I12" s="35">
        <v>40</v>
      </c>
      <c r="J12" s="35">
        <v>40</v>
      </c>
      <c r="K12" s="35">
        <v>40</v>
      </c>
      <c r="L12" s="35">
        <v>35</v>
      </c>
      <c r="M12" s="21">
        <v>40</v>
      </c>
      <c r="N12" s="21">
        <v>40</v>
      </c>
      <c r="O12" s="21">
        <v>40</v>
      </c>
      <c r="P12" s="21">
        <v>40</v>
      </c>
    </row>
    <row r="13" spans="1:16" ht="19.5" customHeight="1">
      <c r="A13" s="8">
        <v>7</v>
      </c>
      <c r="B13" s="10" t="s">
        <v>55</v>
      </c>
      <c r="C13" s="34">
        <v>32</v>
      </c>
      <c r="D13" s="34">
        <v>32</v>
      </c>
      <c r="E13" s="34">
        <v>32</v>
      </c>
      <c r="F13" s="34">
        <v>32</v>
      </c>
      <c r="G13" s="34">
        <v>32</v>
      </c>
      <c r="H13" s="34">
        <v>32</v>
      </c>
      <c r="I13" s="35">
        <v>32</v>
      </c>
      <c r="J13" s="35">
        <v>32</v>
      </c>
      <c r="K13" s="35">
        <v>32</v>
      </c>
      <c r="L13" s="35">
        <v>16</v>
      </c>
      <c r="M13" s="21">
        <v>32</v>
      </c>
      <c r="N13" s="21">
        <v>32</v>
      </c>
      <c r="O13" s="21">
        <v>32</v>
      </c>
      <c r="P13" s="21">
        <v>32</v>
      </c>
    </row>
    <row r="14" spans="1:16" ht="24.75" customHeight="1">
      <c r="A14" s="8">
        <v>8</v>
      </c>
      <c r="B14" s="10" t="s">
        <v>56</v>
      </c>
      <c r="C14" s="34"/>
      <c r="D14" s="34"/>
      <c r="E14" s="34"/>
      <c r="F14" s="34"/>
      <c r="G14" s="34"/>
      <c r="H14" s="34"/>
      <c r="I14" s="35"/>
      <c r="J14" s="35"/>
      <c r="K14" s="35"/>
      <c r="L14" s="35">
        <v>32</v>
      </c>
      <c r="M14" s="21"/>
      <c r="N14" s="21"/>
      <c r="O14" s="21"/>
      <c r="P14" s="21"/>
    </row>
    <row r="15" spans="1:16" ht="24.75" customHeight="1">
      <c r="A15" s="8">
        <v>9</v>
      </c>
      <c r="B15" s="10" t="s">
        <v>57</v>
      </c>
      <c r="C15" s="34">
        <v>40</v>
      </c>
      <c r="D15" s="34">
        <v>0</v>
      </c>
      <c r="E15" s="34">
        <v>40</v>
      </c>
      <c r="F15" s="34">
        <v>30</v>
      </c>
      <c r="G15" s="34">
        <v>30</v>
      </c>
      <c r="H15" s="34">
        <v>30</v>
      </c>
      <c r="I15" s="35">
        <v>30</v>
      </c>
      <c r="J15" s="35">
        <v>30</v>
      </c>
      <c r="K15" s="35">
        <v>35</v>
      </c>
      <c r="L15" s="35"/>
      <c r="M15" s="21">
        <v>40</v>
      </c>
      <c r="N15" s="21">
        <v>40</v>
      </c>
      <c r="O15" s="21">
        <v>35</v>
      </c>
      <c r="P15" s="21">
        <v>35</v>
      </c>
    </row>
    <row r="16" spans="1:16" ht="24.75" customHeight="1">
      <c r="A16" s="8">
        <v>10</v>
      </c>
      <c r="B16" s="10" t="s">
        <v>62</v>
      </c>
      <c r="C16" s="34">
        <v>12</v>
      </c>
      <c r="D16" s="34">
        <v>28</v>
      </c>
      <c r="E16" s="34">
        <v>28</v>
      </c>
      <c r="F16" s="34">
        <v>40</v>
      </c>
      <c r="G16" s="34">
        <v>20</v>
      </c>
      <c r="H16" s="34">
        <v>38</v>
      </c>
      <c r="I16" s="35">
        <v>38</v>
      </c>
      <c r="J16" s="35">
        <v>38</v>
      </c>
      <c r="K16" s="35">
        <v>24</v>
      </c>
      <c r="L16" s="35">
        <v>24</v>
      </c>
      <c r="M16" s="21">
        <v>14</v>
      </c>
      <c r="N16" s="21">
        <v>14</v>
      </c>
      <c r="O16" s="21">
        <v>14</v>
      </c>
      <c r="P16" s="21">
        <v>32</v>
      </c>
    </row>
    <row r="17" spans="1:16" ht="19.5" customHeight="1">
      <c r="A17" s="8">
        <v>11</v>
      </c>
      <c r="B17" s="10"/>
      <c r="C17" s="8"/>
      <c r="D17" s="8"/>
      <c r="E17" s="8"/>
      <c r="F17" s="7"/>
      <c r="G17" s="52"/>
      <c r="H17" s="52"/>
      <c r="I17" s="52"/>
      <c r="J17" s="52"/>
      <c r="K17" s="50"/>
      <c r="L17" s="50"/>
      <c r="M17" s="50"/>
      <c r="N17" s="50"/>
      <c r="O17" s="50"/>
      <c r="P17" s="50"/>
    </row>
    <row r="18" spans="1:16" ht="19.5" customHeight="1">
      <c r="A18" s="8">
        <v>12</v>
      </c>
      <c r="B18" s="12"/>
      <c r="C18" s="8"/>
      <c r="D18" s="8"/>
      <c r="E18" s="8"/>
      <c r="F18" s="7"/>
      <c r="G18" s="52"/>
      <c r="H18" s="52"/>
      <c r="I18" s="52"/>
      <c r="J18" s="52"/>
      <c r="K18" s="50"/>
      <c r="L18" s="50"/>
      <c r="M18" s="50"/>
      <c r="N18" s="50"/>
      <c r="O18" s="50"/>
      <c r="P18" s="50"/>
    </row>
    <row r="19" spans="1:13" s="13" customFormat="1" ht="19.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9.5" customHeight="1">
      <c r="A20" s="103"/>
      <c r="B20" s="103"/>
      <c r="C20" s="103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1:12" ht="19.5" customHeight="1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1:13" ht="19.5" customHeight="1">
      <c r="A22" s="97" t="s">
        <v>25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sheetProtection/>
  <mergeCells count="20">
    <mergeCell ref="N4:N5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O4:O5"/>
    <mergeCell ref="I4:I5"/>
    <mergeCell ref="A21:L21"/>
    <mergeCell ref="A22:M22"/>
    <mergeCell ref="J4:J5"/>
    <mergeCell ref="K4:K5"/>
    <mergeCell ref="L4:L5"/>
    <mergeCell ref="M4:M5"/>
    <mergeCell ref="A20:C20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22"/>
  <sheetViews>
    <sheetView showGridLines="0" tabSelected="1" zoomScalePageLayoutView="0" workbookViewId="0" topLeftCell="A1">
      <selection activeCell="M8" sqref="M8"/>
    </sheetView>
  </sheetViews>
  <sheetFormatPr defaultColWidth="9.140625" defaultRowHeight="12.75"/>
  <cols>
    <col min="1" max="1" width="3.7109375" style="1" customWidth="1"/>
    <col min="2" max="2" width="49.7109375" style="1" customWidth="1"/>
    <col min="3" max="13" width="7.7109375" style="1" customWidth="1"/>
    <col min="14" max="16" width="8.7109375" style="1" customWidth="1"/>
    <col min="17" max="16384" width="9.140625" style="1" customWidth="1"/>
  </cols>
  <sheetData>
    <row r="1" ht="19.5" customHeight="1"/>
    <row r="2" spans="1:13" s="2" customFormat="1" ht="19.5" customHeight="1">
      <c r="A2" s="113" t="s">
        <v>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5"/>
      <c r="M3" s="6"/>
      <c r="N3" s="6"/>
      <c r="O3" s="6"/>
      <c r="P3" s="6" t="s">
        <v>51</v>
      </c>
    </row>
    <row r="4" spans="1:16" ht="19.5" customHeight="1">
      <c r="A4" s="94" t="s">
        <v>1</v>
      </c>
      <c r="B4" s="100" t="s">
        <v>2</v>
      </c>
      <c r="C4" s="94" t="s">
        <v>34</v>
      </c>
      <c r="D4" s="94" t="s">
        <v>35</v>
      </c>
      <c r="E4" s="94" t="s">
        <v>28</v>
      </c>
      <c r="F4" s="94" t="s">
        <v>36</v>
      </c>
      <c r="G4" s="94" t="s">
        <v>10</v>
      </c>
      <c r="H4" s="94" t="s">
        <v>14</v>
      </c>
      <c r="I4" s="94" t="s">
        <v>27</v>
      </c>
      <c r="J4" s="94" t="s">
        <v>29</v>
      </c>
      <c r="K4" s="94" t="s">
        <v>31</v>
      </c>
      <c r="L4" s="94" t="s">
        <v>32</v>
      </c>
      <c r="M4" s="94" t="s">
        <v>37</v>
      </c>
      <c r="N4" s="94" t="s">
        <v>67</v>
      </c>
      <c r="O4" s="94" t="s">
        <v>68</v>
      </c>
      <c r="P4" s="94" t="s">
        <v>69</v>
      </c>
    </row>
    <row r="5" spans="1:16" ht="19.5" customHeight="1">
      <c r="A5" s="94"/>
      <c r="B5" s="101"/>
      <c r="C5" s="102"/>
      <c r="D5" s="102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 s="9" customFormat="1" ht="15" customHeight="1">
      <c r="A6" s="8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  <c r="N6" s="8">
        <v>13</v>
      </c>
      <c r="O6" s="8">
        <v>14</v>
      </c>
      <c r="P6" s="8">
        <v>15</v>
      </c>
    </row>
    <row r="7" spans="1:16" ht="19.5" customHeight="1">
      <c r="A7" s="8">
        <v>1</v>
      </c>
      <c r="B7" s="10" t="s">
        <v>58</v>
      </c>
      <c r="C7" s="40">
        <v>22</v>
      </c>
      <c r="D7" s="40">
        <v>22</v>
      </c>
      <c r="E7" s="40">
        <v>22</v>
      </c>
      <c r="F7" s="40">
        <v>22</v>
      </c>
      <c r="G7" s="40">
        <v>22</v>
      </c>
      <c r="H7" s="40">
        <v>22</v>
      </c>
      <c r="I7" s="41">
        <v>22</v>
      </c>
      <c r="J7" s="42">
        <v>22</v>
      </c>
      <c r="K7" s="42">
        <v>22</v>
      </c>
      <c r="L7" s="42"/>
      <c r="M7" s="17"/>
      <c r="N7" s="17"/>
      <c r="O7" s="17"/>
      <c r="P7" s="17"/>
    </row>
    <row r="8" spans="1:16" ht="19.5" customHeight="1">
      <c r="A8" s="8">
        <v>2</v>
      </c>
      <c r="B8" s="10" t="s">
        <v>59</v>
      </c>
      <c r="C8" s="43">
        <v>22</v>
      </c>
      <c r="D8" s="43">
        <v>22</v>
      </c>
      <c r="E8" s="43">
        <v>22</v>
      </c>
      <c r="F8" s="43">
        <v>22</v>
      </c>
      <c r="G8" s="43">
        <v>22</v>
      </c>
      <c r="H8" s="43">
        <v>22</v>
      </c>
      <c r="I8" s="44">
        <v>22</v>
      </c>
      <c r="J8" s="45">
        <v>22</v>
      </c>
      <c r="K8" s="45">
        <v>22</v>
      </c>
      <c r="L8" s="45"/>
      <c r="M8" s="21"/>
      <c r="N8" s="21"/>
      <c r="O8" s="21"/>
      <c r="P8" s="21"/>
    </row>
    <row r="9" spans="1:16" ht="19.5" customHeight="1">
      <c r="A9" s="8">
        <v>3</v>
      </c>
      <c r="B9" s="11" t="s">
        <v>53</v>
      </c>
      <c r="C9" s="43">
        <v>22</v>
      </c>
      <c r="D9" s="43">
        <v>22</v>
      </c>
      <c r="E9" s="43">
        <v>22</v>
      </c>
      <c r="F9" s="43">
        <v>22</v>
      </c>
      <c r="G9" s="43">
        <v>22</v>
      </c>
      <c r="H9" s="43">
        <v>22</v>
      </c>
      <c r="I9" s="44">
        <v>22</v>
      </c>
      <c r="J9" s="45">
        <v>22</v>
      </c>
      <c r="K9" s="45">
        <v>22</v>
      </c>
      <c r="L9" s="45">
        <v>22</v>
      </c>
      <c r="M9" s="21">
        <v>22</v>
      </c>
      <c r="N9" s="21">
        <v>22</v>
      </c>
      <c r="O9" s="21">
        <v>22</v>
      </c>
      <c r="P9" s="21">
        <v>22</v>
      </c>
    </row>
    <row r="10" spans="1:16" ht="19.5" customHeight="1">
      <c r="A10" s="8">
        <v>4</v>
      </c>
      <c r="B10" s="11" t="s">
        <v>54</v>
      </c>
      <c r="C10" s="43">
        <v>22</v>
      </c>
      <c r="D10" s="43">
        <v>22</v>
      </c>
      <c r="E10" s="43">
        <v>22</v>
      </c>
      <c r="F10" s="43">
        <v>22</v>
      </c>
      <c r="G10" s="43">
        <v>22</v>
      </c>
      <c r="H10" s="43">
        <v>22</v>
      </c>
      <c r="I10" s="44">
        <v>22</v>
      </c>
      <c r="J10" s="45">
        <v>22</v>
      </c>
      <c r="K10" s="45">
        <v>22</v>
      </c>
      <c r="L10" s="45">
        <v>22</v>
      </c>
      <c r="M10" s="21">
        <v>22</v>
      </c>
      <c r="N10" s="21">
        <v>22</v>
      </c>
      <c r="O10" s="21">
        <v>22</v>
      </c>
      <c r="P10" s="21">
        <v>22</v>
      </c>
    </row>
    <row r="11" spans="1:16" ht="24.75" customHeight="1">
      <c r="A11" s="8">
        <v>5</v>
      </c>
      <c r="B11" s="10" t="s">
        <v>60</v>
      </c>
      <c r="C11" s="46">
        <v>5</v>
      </c>
      <c r="D11" s="46">
        <v>22</v>
      </c>
      <c r="E11" s="46">
        <v>22</v>
      </c>
      <c r="F11" s="46">
        <v>22</v>
      </c>
      <c r="G11" s="46">
        <v>22</v>
      </c>
      <c r="H11" s="46">
        <v>22</v>
      </c>
      <c r="I11" s="47">
        <v>22</v>
      </c>
      <c r="J11" s="48">
        <v>22</v>
      </c>
      <c r="K11" s="48">
        <v>22</v>
      </c>
      <c r="L11" s="48">
        <v>22</v>
      </c>
      <c r="M11" s="21">
        <v>22</v>
      </c>
      <c r="N11" s="21">
        <v>22</v>
      </c>
      <c r="O11" s="21">
        <v>22</v>
      </c>
      <c r="P11" s="21">
        <v>22</v>
      </c>
    </row>
    <row r="12" spans="1:16" ht="24.75" customHeight="1">
      <c r="A12" s="8">
        <v>6</v>
      </c>
      <c r="B12" s="10" t="s">
        <v>61</v>
      </c>
      <c r="C12" s="43">
        <v>22</v>
      </c>
      <c r="D12" s="43">
        <v>22</v>
      </c>
      <c r="E12" s="43">
        <v>22</v>
      </c>
      <c r="F12" s="43">
        <v>22</v>
      </c>
      <c r="G12" s="43">
        <v>22</v>
      </c>
      <c r="H12" s="43">
        <v>22</v>
      </c>
      <c r="I12" s="44">
        <v>22</v>
      </c>
      <c r="J12" s="45">
        <v>22</v>
      </c>
      <c r="K12" s="45">
        <v>22</v>
      </c>
      <c r="L12" s="45">
        <v>22</v>
      </c>
      <c r="M12" s="21">
        <v>22</v>
      </c>
      <c r="N12" s="21">
        <v>22</v>
      </c>
      <c r="O12" s="21">
        <v>22</v>
      </c>
      <c r="P12" s="21">
        <v>22</v>
      </c>
    </row>
    <row r="13" spans="1:16" ht="19.5" customHeight="1">
      <c r="A13" s="8">
        <v>7</v>
      </c>
      <c r="B13" s="10" t="s">
        <v>55</v>
      </c>
      <c r="C13" s="43">
        <v>22</v>
      </c>
      <c r="D13" s="43">
        <v>22</v>
      </c>
      <c r="E13" s="43">
        <v>22</v>
      </c>
      <c r="F13" s="43">
        <v>22</v>
      </c>
      <c r="G13" s="43">
        <v>22</v>
      </c>
      <c r="H13" s="43">
        <v>22</v>
      </c>
      <c r="I13" s="44">
        <v>22</v>
      </c>
      <c r="J13" s="45">
        <v>22</v>
      </c>
      <c r="K13" s="45">
        <v>22</v>
      </c>
      <c r="L13" s="45">
        <v>22</v>
      </c>
      <c r="M13" s="21">
        <v>22</v>
      </c>
      <c r="N13" s="21">
        <v>22</v>
      </c>
      <c r="O13" s="21">
        <v>22</v>
      </c>
      <c r="P13" s="21">
        <v>22</v>
      </c>
    </row>
    <row r="14" spans="1:16" ht="24.75" customHeight="1">
      <c r="A14" s="8">
        <v>8</v>
      </c>
      <c r="B14" s="10" t="s">
        <v>56</v>
      </c>
      <c r="C14" s="8"/>
      <c r="D14" s="8"/>
      <c r="E14" s="8"/>
      <c r="F14" s="7"/>
      <c r="G14" s="51"/>
      <c r="H14" s="51"/>
      <c r="I14" s="51"/>
      <c r="J14" s="51"/>
      <c r="K14" s="51"/>
      <c r="L14" s="51"/>
      <c r="M14" s="50"/>
      <c r="N14" s="50"/>
      <c r="O14" s="50"/>
      <c r="P14" s="50"/>
    </row>
    <row r="15" spans="1:16" ht="24.75" customHeight="1">
      <c r="A15" s="8">
        <v>9</v>
      </c>
      <c r="B15" s="10" t="s">
        <v>57</v>
      </c>
      <c r="C15" s="43"/>
      <c r="D15" s="43"/>
      <c r="E15" s="43"/>
      <c r="F15" s="43"/>
      <c r="G15" s="43">
        <v>22</v>
      </c>
      <c r="H15" s="43">
        <v>22</v>
      </c>
      <c r="I15" s="44">
        <v>22</v>
      </c>
      <c r="J15" s="45">
        <v>22</v>
      </c>
      <c r="K15" s="45">
        <v>22</v>
      </c>
      <c r="L15" s="45">
        <v>22</v>
      </c>
      <c r="M15" s="21">
        <v>22</v>
      </c>
      <c r="N15" s="21"/>
      <c r="O15" s="21">
        <v>22</v>
      </c>
      <c r="P15" s="21">
        <v>22</v>
      </c>
    </row>
    <row r="16" spans="1:16" ht="24.75" customHeight="1">
      <c r="A16" s="8">
        <v>10</v>
      </c>
      <c r="B16" s="10" t="s">
        <v>62</v>
      </c>
      <c r="C16" s="43">
        <v>22</v>
      </c>
      <c r="D16" s="43">
        <v>22</v>
      </c>
      <c r="E16" s="43">
        <v>22</v>
      </c>
      <c r="F16" s="43">
        <v>22</v>
      </c>
      <c r="G16" s="43">
        <v>22</v>
      </c>
      <c r="H16" s="43">
        <v>26</v>
      </c>
      <c r="I16" s="44">
        <v>26</v>
      </c>
      <c r="J16" s="45">
        <v>22</v>
      </c>
      <c r="K16" s="45">
        <v>22</v>
      </c>
      <c r="L16" s="45"/>
      <c r="M16" s="21"/>
      <c r="N16" s="21"/>
      <c r="O16" s="21"/>
      <c r="P16" s="21"/>
    </row>
    <row r="17" spans="1:16" ht="19.5" customHeight="1">
      <c r="A17" s="8">
        <v>11</v>
      </c>
      <c r="B17" s="10"/>
      <c r="C17" s="8"/>
      <c r="D17" s="8"/>
      <c r="E17" s="8"/>
      <c r="F17" s="7"/>
      <c r="G17" s="52"/>
      <c r="H17" s="52"/>
      <c r="I17" s="52"/>
      <c r="J17" s="52"/>
      <c r="K17" s="50"/>
      <c r="L17" s="50"/>
      <c r="M17" s="50"/>
      <c r="N17" s="50"/>
      <c r="O17" s="50"/>
      <c r="P17" s="50"/>
    </row>
    <row r="18" spans="1:16" ht="19.5" customHeight="1">
      <c r="A18" s="8">
        <v>12</v>
      </c>
      <c r="B18" s="12"/>
      <c r="C18" s="8"/>
      <c r="D18" s="8"/>
      <c r="E18" s="8"/>
      <c r="F18" s="7"/>
      <c r="G18" s="52"/>
      <c r="H18" s="52"/>
      <c r="I18" s="52"/>
      <c r="J18" s="52"/>
      <c r="K18" s="50"/>
      <c r="L18" s="50"/>
      <c r="M18" s="50"/>
      <c r="N18" s="50"/>
      <c r="O18" s="50"/>
      <c r="P18" s="50"/>
    </row>
    <row r="19" spans="1:13" s="13" customFormat="1" ht="19.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9.5" customHeight="1">
      <c r="A20" s="103"/>
      <c r="B20" s="103"/>
      <c r="C20" s="103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1:12" ht="19.5" customHeight="1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1:13" ht="19.5" customHeight="1">
      <c r="A22" s="97" t="s">
        <v>26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sheetProtection/>
  <mergeCells count="20">
    <mergeCell ref="N4:N5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O4:O5"/>
    <mergeCell ref="I4:I5"/>
    <mergeCell ref="A21:L21"/>
    <mergeCell ref="A22:M22"/>
    <mergeCell ref="J4:J5"/>
    <mergeCell ref="K4:K5"/>
    <mergeCell ref="L4:L5"/>
    <mergeCell ref="M4:M5"/>
    <mergeCell ref="A20:C20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2"/>
  <sheetViews>
    <sheetView showGridLines="0" zoomScalePageLayoutView="0" workbookViewId="0" topLeftCell="A1">
      <selection activeCell="S8" sqref="S8"/>
    </sheetView>
  </sheetViews>
  <sheetFormatPr defaultColWidth="9.140625" defaultRowHeight="12.75"/>
  <cols>
    <col min="1" max="1" width="3.7109375" style="1" customWidth="1"/>
    <col min="2" max="2" width="49.7109375" style="1" customWidth="1"/>
    <col min="3" max="16" width="7.7109375" style="1" customWidth="1"/>
    <col min="17" max="16384" width="9.140625" style="1" customWidth="1"/>
  </cols>
  <sheetData>
    <row r="1" ht="19.5" customHeight="1"/>
    <row r="2" spans="1:14" s="2" customFormat="1" ht="19.5" customHeight="1">
      <c r="A2" s="99" t="s">
        <v>63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65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5"/>
      <c r="M3" s="6"/>
      <c r="O3" s="6"/>
      <c r="P3" s="6" t="s">
        <v>38</v>
      </c>
    </row>
    <row r="4" spans="1:16" ht="19.5" customHeight="1">
      <c r="A4" s="94" t="s">
        <v>1</v>
      </c>
      <c r="B4" s="100" t="s">
        <v>2</v>
      </c>
      <c r="C4" s="94" t="s">
        <v>34</v>
      </c>
      <c r="D4" s="94" t="s">
        <v>35</v>
      </c>
      <c r="E4" s="94" t="s">
        <v>28</v>
      </c>
      <c r="F4" s="94" t="s">
        <v>36</v>
      </c>
      <c r="G4" s="94" t="s">
        <v>10</v>
      </c>
      <c r="H4" s="94" t="s">
        <v>14</v>
      </c>
      <c r="I4" s="94" t="s">
        <v>27</v>
      </c>
      <c r="J4" s="94" t="s">
        <v>29</v>
      </c>
      <c r="K4" s="94" t="s">
        <v>31</v>
      </c>
      <c r="L4" s="94" t="s">
        <v>32</v>
      </c>
      <c r="M4" s="94" t="s">
        <v>37</v>
      </c>
      <c r="N4" s="94" t="s">
        <v>67</v>
      </c>
      <c r="O4" s="94" t="s">
        <v>68</v>
      </c>
      <c r="P4" s="94" t="s">
        <v>69</v>
      </c>
    </row>
    <row r="5" spans="1:16" ht="19.5" customHeight="1">
      <c r="A5" s="94"/>
      <c r="B5" s="101"/>
      <c r="C5" s="102"/>
      <c r="D5" s="102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 s="9" customFormat="1" ht="15" customHeight="1">
      <c r="A6" s="8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  <c r="N6" s="8">
        <v>13</v>
      </c>
      <c r="O6" s="8">
        <v>14</v>
      </c>
      <c r="P6" s="8">
        <v>15</v>
      </c>
    </row>
    <row r="7" spans="1:16" ht="19.5" customHeight="1">
      <c r="A7" s="8">
        <v>1</v>
      </c>
      <c r="B7" s="10" t="s">
        <v>58</v>
      </c>
      <c r="C7" s="8"/>
      <c r="D7" s="8"/>
      <c r="E7" s="8"/>
      <c r="F7" s="7"/>
      <c r="G7" s="20">
        <v>229657</v>
      </c>
      <c r="H7" s="20">
        <v>447409</v>
      </c>
      <c r="I7" s="20">
        <v>466670</v>
      </c>
      <c r="J7" s="20">
        <v>469048</v>
      </c>
      <c r="K7" s="20">
        <v>476240</v>
      </c>
      <c r="L7" s="20">
        <v>571423</v>
      </c>
      <c r="M7" s="17">
        <v>472325</v>
      </c>
      <c r="N7" s="17">
        <v>544831</v>
      </c>
      <c r="O7" s="17"/>
      <c r="P7" s="17"/>
    </row>
    <row r="8" spans="1:16" ht="19.5" customHeight="1">
      <c r="A8" s="8">
        <v>2</v>
      </c>
      <c r="B8" s="10" t="s">
        <v>59</v>
      </c>
      <c r="C8" s="8"/>
      <c r="D8" s="8"/>
      <c r="E8" s="8"/>
      <c r="F8" s="7"/>
      <c r="G8" s="17">
        <v>46276</v>
      </c>
      <c r="H8" s="17">
        <v>98655</v>
      </c>
      <c r="I8" s="17">
        <v>111923</v>
      </c>
      <c r="J8" s="17">
        <v>111946</v>
      </c>
      <c r="K8" s="17">
        <v>109784</v>
      </c>
      <c r="L8" s="17">
        <v>96341</v>
      </c>
      <c r="M8" s="69">
        <v>81530</v>
      </c>
      <c r="N8" s="69">
        <v>85623</v>
      </c>
      <c r="O8" s="69"/>
      <c r="P8" s="69"/>
    </row>
    <row r="9" spans="1:16" ht="19.5" customHeight="1">
      <c r="A9" s="8">
        <v>3</v>
      </c>
      <c r="B9" s="11" t="s">
        <v>53</v>
      </c>
      <c r="C9" s="8"/>
      <c r="D9" s="8"/>
      <c r="E9" s="8"/>
      <c r="F9" s="8"/>
      <c r="G9" s="17">
        <v>55672</v>
      </c>
      <c r="H9" s="17">
        <v>88495</v>
      </c>
      <c r="I9" s="17">
        <v>92986</v>
      </c>
      <c r="J9" s="17">
        <v>108249</v>
      </c>
      <c r="K9" s="17">
        <v>110818</v>
      </c>
      <c r="L9" s="17">
        <v>106667</v>
      </c>
      <c r="M9" s="69">
        <v>113596</v>
      </c>
      <c r="N9" s="69">
        <v>112320</v>
      </c>
      <c r="O9" s="69"/>
      <c r="P9" s="69" t="s">
        <v>79</v>
      </c>
    </row>
    <row r="10" spans="1:16" ht="19.5" customHeight="1">
      <c r="A10" s="8">
        <v>4</v>
      </c>
      <c r="B10" s="11" t="s">
        <v>54</v>
      </c>
      <c r="C10" s="8"/>
      <c r="D10" s="8"/>
      <c r="E10" s="8"/>
      <c r="F10" s="7"/>
      <c r="G10" s="17">
        <v>33501</v>
      </c>
      <c r="H10" s="17">
        <v>61649</v>
      </c>
      <c r="I10" s="17">
        <v>62819</v>
      </c>
      <c r="J10" s="17">
        <v>60161</v>
      </c>
      <c r="K10" s="17">
        <v>59718</v>
      </c>
      <c r="L10" s="17">
        <v>52423</v>
      </c>
      <c r="M10" s="69">
        <v>50152</v>
      </c>
      <c r="N10" s="69">
        <v>46925</v>
      </c>
      <c r="O10" s="69" t="s">
        <v>70</v>
      </c>
      <c r="P10" s="69" t="s">
        <v>80</v>
      </c>
    </row>
    <row r="11" spans="1:16" ht="24.75" customHeight="1">
      <c r="A11" s="8">
        <v>5</v>
      </c>
      <c r="B11" s="10" t="s">
        <v>60</v>
      </c>
      <c r="C11" s="8"/>
      <c r="D11" s="8"/>
      <c r="E11" s="8"/>
      <c r="F11" s="7"/>
      <c r="G11" s="17">
        <v>23813</v>
      </c>
      <c r="H11" s="17">
        <v>33455</v>
      </c>
      <c r="I11" s="17">
        <v>35408</v>
      </c>
      <c r="J11" s="17">
        <v>60393</v>
      </c>
      <c r="K11" s="17">
        <v>67877</v>
      </c>
      <c r="L11" s="17">
        <v>75689</v>
      </c>
      <c r="M11" s="69">
        <v>77656</v>
      </c>
      <c r="N11" s="69">
        <v>82366</v>
      </c>
      <c r="O11" s="69" t="s">
        <v>71</v>
      </c>
      <c r="P11" s="69" t="s">
        <v>81</v>
      </c>
    </row>
    <row r="12" spans="1:16" ht="24.75" customHeight="1">
      <c r="A12" s="8">
        <v>6</v>
      </c>
      <c r="B12" s="10" t="s">
        <v>61</v>
      </c>
      <c r="C12" s="8"/>
      <c r="D12" s="8"/>
      <c r="E12" s="8"/>
      <c r="F12" s="7"/>
      <c r="G12" s="17">
        <v>6215</v>
      </c>
      <c r="H12" s="17">
        <v>13389</v>
      </c>
      <c r="I12" s="17">
        <v>12613</v>
      </c>
      <c r="J12" s="17">
        <v>12962</v>
      </c>
      <c r="K12" s="17">
        <v>12606</v>
      </c>
      <c r="L12" s="17">
        <v>11983</v>
      </c>
      <c r="M12" s="69">
        <v>9216</v>
      </c>
      <c r="N12" s="69">
        <v>17949</v>
      </c>
      <c r="O12" s="69"/>
      <c r="P12" s="69" t="s">
        <v>82</v>
      </c>
    </row>
    <row r="13" spans="1:16" ht="19.5" customHeight="1">
      <c r="A13" s="8">
        <v>7</v>
      </c>
      <c r="B13" s="10" t="s">
        <v>55</v>
      </c>
      <c r="C13" s="8"/>
      <c r="D13" s="8"/>
      <c r="E13" s="8"/>
      <c r="F13" s="7"/>
      <c r="G13" s="17">
        <v>34580</v>
      </c>
      <c r="H13" s="17">
        <v>75168</v>
      </c>
      <c r="I13" s="17">
        <v>81758</v>
      </c>
      <c r="J13" s="17">
        <v>90925</v>
      </c>
      <c r="K13" s="17">
        <v>82333</v>
      </c>
      <c r="L13" s="17">
        <v>89708</v>
      </c>
      <c r="M13" s="69">
        <v>84623</v>
      </c>
      <c r="N13" s="69">
        <v>93881</v>
      </c>
      <c r="O13" s="69" t="s">
        <v>72</v>
      </c>
      <c r="P13" s="69" t="s">
        <v>83</v>
      </c>
    </row>
    <row r="14" spans="1:16" ht="24.75" customHeight="1">
      <c r="A14" s="8">
        <v>8</v>
      </c>
      <c r="B14" s="10" t="s">
        <v>56</v>
      </c>
      <c r="C14" s="8"/>
      <c r="D14" s="8"/>
      <c r="E14" s="8"/>
      <c r="F14" s="7"/>
      <c r="G14" s="17">
        <v>56886</v>
      </c>
      <c r="H14" s="17">
        <v>71830</v>
      </c>
      <c r="I14" s="17">
        <v>72879</v>
      </c>
      <c r="J14" s="17">
        <v>94118</v>
      </c>
      <c r="K14" s="17">
        <v>99955</v>
      </c>
      <c r="L14" s="17">
        <v>108100</v>
      </c>
      <c r="M14" s="69">
        <v>101499</v>
      </c>
      <c r="N14" s="69">
        <v>99589</v>
      </c>
      <c r="O14" s="69"/>
      <c r="P14" s="69"/>
    </row>
    <row r="15" spans="1:16" ht="24.75" customHeight="1">
      <c r="A15" s="8">
        <v>9</v>
      </c>
      <c r="B15" s="10" t="s">
        <v>57</v>
      </c>
      <c r="C15" s="8"/>
      <c r="D15" s="8"/>
      <c r="E15" s="8"/>
      <c r="F15" s="7"/>
      <c r="G15" s="17">
        <v>20281</v>
      </c>
      <c r="H15" s="17">
        <v>38273</v>
      </c>
      <c r="I15" s="17">
        <v>36204</v>
      </c>
      <c r="J15" s="17">
        <v>33854</v>
      </c>
      <c r="K15" s="17">
        <v>30543</v>
      </c>
      <c r="L15" s="17">
        <v>24796</v>
      </c>
      <c r="M15" s="69">
        <v>49659</v>
      </c>
      <c r="N15" s="69">
        <v>49088</v>
      </c>
      <c r="O15" s="69"/>
      <c r="P15" s="69"/>
    </row>
    <row r="16" spans="1:16" ht="24.75" customHeight="1">
      <c r="A16" s="8">
        <v>10</v>
      </c>
      <c r="B16" s="10" t="s">
        <v>62</v>
      </c>
      <c r="C16" s="8"/>
      <c r="D16" s="8"/>
      <c r="E16" s="8"/>
      <c r="F16" s="7"/>
      <c r="G16" s="17">
        <v>42638</v>
      </c>
      <c r="H16" s="17">
        <v>92612</v>
      </c>
      <c r="I16" s="17">
        <v>111879</v>
      </c>
      <c r="J16" s="17">
        <v>118986</v>
      </c>
      <c r="K16" s="17">
        <v>104444</v>
      </c>
      <c r="L16" s="17">
        <v>110020</v>
      </c>
      <c r="M16" s="69">
        <v>111271</v>
      </c>
      <c r="N16" s="69">
        <v>121662</v>
      </c>
      <c r="O16" s="69" t="s">
        <v>73</v>
      </c>
      <c r="P16" s="69" t="s">
        <v>84</v>
      </c>
    </row>
    <row r="17" spans="1:16" ht="19.5" customHeight="1">
      <c r="A17" s="8">
        <v>11</v>
      </c>
      <c r="B17" s="10"/>
      <c r="C17" s="8"/>
      <c r="D17" s="8"/>
      <c r="E17" s="8"/>
      <c r="F17" s="7"/>
      <c r="G17" s="52"/>
      <c r="H17" s="52"/>
      <c r="I17" s="52"/>
      <c r="J17" s="52"/>
      <c r="K17" s="66"/>
      <c r="L17" s="66"/>
      <c r="M17" s="66"/>
      <c r="N17" s="66"/>
      <c r="O17" s="69"/>
      <c r="P17" s="69"/>
    </row>
    <row r="18" spans="1:16" ht="19.5" customHeight="1">
      <c r="A18" s="8">
        <v>12</v>
      </c>
      <c r="B18" s="12"/>
      <c r="C18" s="8"/>
      <c r="D18" s="8"/>
      <c r="E18" s="8"/>
      <c r="F18" s="7"/>
      <c r="G18" s="52"/>
      <c r="H18" s="52"/>
      <c r="I18" s="52"/>
      <c r="J18" s="52"/>
      <c r="K18" s="66"/>
      <c r="L18" s="66"/>
      <c r="M18" s="66"/>
      <c r="N18" s="66"/>
      <c r="O18" s="69"/>
      <c r="P18" s="69"/>
    </row>
    <row r="19" spans="1:16" s="13" customFormat="1" ht="19.5" customHeight="1">
      <c r="A19" s="93" t="s">
        <v>0</v>
      </c>
      <c r="B19" s="93"/>
      <c r="C19" s="18">
        <f aca="true" t="shared" si="0" ref="C19:M19">SUM(C7:C18)</f>
        <v>0</v>
      </c>
      <c r="D19" s="18">
        <f t="shared" si="0"/>
        <v>0</v>
      </c>
      <c r="E19" s="18">
        <f t="shared" si="0"/>
        <v>0</v>
      </c>
      <c r="F19" s="18">
        <f t="shared" si="0"/>
        <v>0</v>
      </c>
      <c r="G19" s="18">
        <f t="shared" si="0"/>
        <v>549519</v>
      </c>
      <c r="H19" s="18">
        <f t="shared" si="0"/>
        <v>1020935</v>
      </c>
      <c r="I19" s="18">
        <f t="shared" si="0"/>
        <v>1085139</v>
      </c>
      <c r="J19" s="18">
        <f t="shared" si="0"/>
        <v>1160642</v>
      </c>
      <c r="K19" s="18">
        <f t="shared" si="0"/>
        <v>1154318</v>
      </c>
      <c r="L19" s="18">
        <f t="shared" si="0"/>
        <v>1247150</v>
      </c>
      <c r="M19" s="18">
        <f t="shared" si="0"/>
        <v>1151527</v>
      </c>
      <c r="N19" s="18">
        <f>SUM(N7:N18)</f>
        <v>1254234</v>
      </c>
      <c r="O19" s="72" t="s">
        <v>74</v>
      </c>
      <c r="P19" s="72" t="s">
        <v>85</v>
      </c>
    </row>
    <row r="20" spans="1:14" ht="19.5" customHeight="1">
      <c r="A20" s="98" t="s">
        <v>11</v>
      </c>
      <c r="B20" s="98"/>
      <c r="C20" s="9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38"/>
    </row>
    <row r="21" spans="1:12" ht="19.5" customHeight="1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1:14" ht="19.5" customHeight="1">
      <c r="A22" s="97" t="s">
        <v>15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60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21">
    <mergeCell ref="A2:M2"/>
    <mergeCell ref="A4:A5"/>
    <mergeCell ref="B4:B5"/>
    <mergeCell ref="C4:C5"/>
    <mergeCell ref="D4:D5"/>
    <mergeCell ref="E4:E5"/>
    <mergeCell ref="F4:F5"/>
    <mergeCell ref="A22:M22"/>
    <mergeCell ref="J4:J5"/>
    <mergeCell ref="K4:K5"/>
    <mergeCell ref="L4:L5"/>
    <mergeCell ref="M4:M5"/>
    <mergeCell ref="H4:H5"/>
    <mergeCell ref="A20:C20"/>
    <mergeCell ref="A19:B19"/>
    <mergeCell ref="G4:G5"/>
    <mergeCell ref="N4:N5"/>
    <mergeCell ref="P4:P5"/>
    <mergeCell ref="I4:I5"/>
    <mergeCell ref="A21:L21"/>
    <mergeCell ref="O4:O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2"/>
  <sheetViews>
    <sheetView showGridLines="0" zoomScalePageLayoutView="0" workbookViewId="0" topLeftCell="A1">
      <selection activeCell="S8" sqref="S8"/>
    </sheetView>
  </sheetViews>
  <sheetFormatPr defaultColWidth="9.140625" defaultRowHeight="12.75"/>
  <cols>
    <col min="1" max="1" width="3.7109375" style="1" customWidth="1"/>
    <col min="2" max="2" width="49.7109375" style="1" customWidth="1"/>
    <col min="3" max="16" width="7.7109375" style="1" customWidth="1"/>
    <col min="17" max="16384" width="9.140625" style="1" customWidth="1"/>
  </cols>
  <sheetData>
    <row r="1" ht="19.5" customHeight="1"/>
    <row r="2" spans="1:14" s="2" customFormat="1" ht="19.5" customHeight="1">
      <c r="A2" s="99" t="s">
        <v>64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65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5"/>
      <c r="M3" s="6"/>
      <c r="O3" s="6"/>
      <c r="P3" s="6" t="s">
        <v>39</v>
      </c>
    </row>
    <row r="4" spans="1:16" ht="19.5" customHeight="1">
      <c r="A4" s="94" t="s">
        <v>1</v>
      </c>
      <c r="B4" s="100" t="s">
        <v>2</v>
      </c>
      <c r="C4" s="94" t="s">
        <v>34</v>
      </c>
      <c r="D4" s="94" t="s">
        <v>35</v>
      </c>
      <c r="E4" s="94" t="s">
        <v>28</v>
      </c>
      <c r="F4" s="94" t="s">
        <v>36</v>
      </c>
      <c r="G4" s="94" t="s">
        <v>10</v>
      </c>
      <c r="H4" s="94" t="s">
        <v>14</v>
      </c>
      <c r="I4" s="94" t="s">
        <v>27</v>
      </c>
      <c r="J4" s="94" t="s">
        <v>29</v>
      </c>
      <c r="K4" s="94" t="s">
        <v>31</v>
      </c>
      <c r="L4" s="94" t="s">
        <v>32</v>
      </c>
      <c r="M4" s="94" t="s">
        <v>37</v>
      </c>
      <c r="N4" s="94" t="s">
        <v>67</v>
      </c>
      <c r="O4" s="94" t="s">
        <v>68</v>
      </c>
      <c r="P4" s="94" t="s">
        <v>69</v>
      </c>
    </row>
    <row r="5" spans="1:16" ht="19.5" customHeight="1">
      <c r="A5" s="94"/>
      <c r="B5" s="101"/>
      <c r="C5" s="102"/>
      <c r="D5" s="102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 s="9" customFormat="1" ht="15" customHeight="1">
      <c r="A6" s="8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  <c r="N6" s="8">
        <v>13</v>
      </c>
      <c r="O6" s="8">
        <v>14</v>
      </c>
      <c r="P6" s="8">
        <v>15</v>
      </c>
    </row>
    <row r="7" spans="1:16" ht="19.5" customHeight="1">
      <c r="A7" s="8">
        <v>1</v>
      </c>
      <c r="B7" s="10" t="s">
        <v>58</v>
      </c>
      <c r="C7" s="20">
        <v>66685</v>
      </c>
      <c r="D7" s="20">
        <v>121583</v>
      </c>
      <c r="E7" s="20">
        <v>153821</v>
      </c>
      <c r="F7" s="20">
        <v>123504</v>
      </c>
      <c r="G7" s="20">
        <v>128784</v>
      </c>
      <c r="H7" s="20">
        <v>254586</v>
      </c>
      <c r="I7" s="22">
        <v>263542</v>
      </c>
      <c r="J7" s="22">
        <v>263967</v>
      </c>
      <c r="K7" s="20">
        <v>256799</v>
      </c>
      <c r="L7" s="20">
        <v>291829</v>
      </c>
      <c r="M7" s="17">
        <v>246068</v>
      </c>
      <c r="N7" s="17">
        <v>342491</v>
      </c>
      <c r="O7" s="17"/>
      <c r="P7" s="17"/>
    </row>
    <row r="8" spans="1:16" ht="19.5" customHeight="1">
      <c r="A8" s="8">
        <v>2</v>
      </c>
      <c r="B8" s="10" t="s">
        <v>59</v>
      </c>
      <c r="C8" s="17">
        <v>45834</v>
      </c>
      <c r="D8" s="17">
        <v>53144</v>
      </c>
      <c r="E8" s="17">
        <v>52485</v>
      </c>
      <c r="F8" s="17">
        <v>39902</v>
      </c>
      <c r="G8" s="17">
        <v>17164</v>
      </c>
      <c r="H8" s="17">
        <v>36047</v>
      </c>
      <c r="I8" s="23">
        <v>39427</v>
      </c>
      <c r="J8" s="23">
        <v>39883</v>
      </c>
      <c r="K8" s="17">
        <v>40192</v>
      </c>
      <c r="L8" s="17">
        <v>34916</v>
      </c>
      <c r="M8" s="69">
        <v>34245</v>
      </c>
      <c r="N8" s="69">
        <v>37225</v>
      </c>
      <c r="O8" s="69"/>
      <c r="P8" s="69"/>
    </row>
    <row r="9" spans="1:16" ht="19.5" customHeight="1">
      <c r="A9" s="8">
        <v>3</v>
      </c>
      <c r="B9" s="11" t="s">
        <v>53</v>
      </c>
      <c r="C9" s="17">
        <v>15503</v>
      </c>
      <c r="D9" s="17">
        <v>54008</v>
      </c>
      <c r="E9" s="17">
        <v>76143</v>
      </c>
      <c r="F9" s="17">
        <v>67756</v>
      </c>
      <c r="G9" s="17">
        <v>31454</v>
      </c>
      <c r="H9" s="17">
        <v>37469</v>
      </c>
      <c r="I9" s="23">
        <v>38026</v>
      </c>
      <c r="J9" s="23">
        <v>40170</v>
      </c>
      <c r="K9" s="17">
        <v>39823</v>
      </c>
      <c r="L9" s="17">
        <v>39470</v>
      </c>
      <c r="M9" s="69">
        <v>43634</v>
      </c>
      <c r="N9" s="69">
        <v>43952</v>
      </c>
      <c r="O9" s="69"/>
      <c r="P9" s="69" t="s">
        <v>79</v>
      </c>
    </row>
    <row r="10" spans="1:16" ht="19.5" customHeight="1">
      <c r="A10" s="8">
        <v>4</v>
      </c>
      <c r="B10" s="11" t="s">
        <v>54</v>
      </c>
      <c r="C10" s="17">
        <v>18706</v>
      </c>
      <c r="D10" s="17">
        <v>48987</v>
      </c>
      <c r="E10" s="17">
        <v>48571</v>
      </c>
      <c r="F10" s="17">
        <v>42423</v>
      </c>
      <c r="G10" s="17">
        <v>20932</v>
      </c>
      <c r="H10" s="17">
        <v>38635</v>
      </c>
      <c r="I10" s="23">
        <v>38920</v>
      </c>
      <c r="J10" s="23">
        <v>36563</v>
      </c>
      <c r="K10" s="17">
        <v>37120</v>
      </c>
      <c r="L10" s="17">
        <v>33680</v>
      </c>
      <c r="M10" s="69">
        <v>33943</v>
      </c>
      <c r="N10" s="69">
        <v>31600</v>
      </c>
      <c r="O10" s="69" t="s">
        <v>70</v>
      </c>
      <c r="P10" s="69" t="s">
        <v>80</v>
      </c>
    </row>
    <row r="11" spans="1:16" ht="24.75" customHeight="1">
      <c r="A11" s="8">
        <v>5</v>
      </c>
      <c r="B11" s="10" t="s">
        <v>60</v>
      </c>
      <c r="C11" s="17">
        <v>34619</v>
      </c>
      <c r="D11" s="17">
        <v>20641</v>
      </c>
      <c r="E11" s="17">
        <v>18225</v>
      </c>
      <c r="F11" s="17">
        <v>15455</v>
      </c>
      <c r="G11" s="17">
        <v>8460</v>
      </c>
      <c r="H11" s="17">
        <v>8990</v>
      </c>
      <c r="I11" s="23">
        <v>21499</v>
      </c>
      <c r="J11" s="23">
        <v>30735</v>
      </c>
      <c r="K11" s="17">
        <v>37721</v>
      </c>
      <c r="L11" s="17">
        <v>43259</v>
      </c>
      <c r="M11" s="69">
        <v>46084</v>
      </c>
      <c r="N11" s="69">
        <v>51046</v>
      </c>
      <c r="O11" s="69" t="s">
        <v>71</v>
      </c>
      <c r="P11" s="69" t="s">
        <v>81</v>
      </c>
    </row>
    <row r="12" spans="1:16" ht="24.75" customHeight="1">
      <c r="A12" s="8">
        <v>6</v>
      </c>
      <c r="B12" s="10" t="s">
        <v>61</v>
      </c>
      <c r="C12" s="17">
        <v>1388</v>
      </c>
      <c r="D12" s="17">
        <v>3901</v>
      </c>
      <c r="E12" s="17">
        <v>4118</v>
      </c>
      <c r="F12" s="17">
        <v>4400</v>
      </c>
      <c r="G12" s="17">
        <v>2247</v>
      </c>
      <c r="H12" s="17">
        <v>4014</v>
      </c>
      <c r="I12" s="23">
        <v>3953</v>
      </c>
      <c r="J12" s="23">
        <v>3614</v>
      </c>
      <c r="K12" s="17">
        <v>3390</v>
      </c>
      <c r="L12" s="17">
        <v>3091</v>
      </c>
      <c r="M12" s="69">
        <v>2827</v>
      </c>
      <c r="N12" s="69">
        <v>3725</v>
      </c>
      <c r="O12" s="69"/>
      <c r="P12" s="69" t="s">
        <v>82</v>
      </c>
    </row>
    <row r="13" spans="1:16" ht="19.5" customHeight="1">
      <c r="A13" s="8">
        <v>7</v>
      </c>
      <c r="B13" s="10" t="s">
        <v>55</v>
      </c>
      <c r="C13" s="17">
        <v>30049</v>
      </c>
      <c r="D13" s="17">
        <v>41684</v>
      </c>
      <c r="E13" s="17">
        <v>49934</v>
      </c>
      <c r="F13" s="17">
        <v>50570</v>
      </c>
      <c r="G13" s="17">
        <v>24990</v>
      </c>
      <c r="H13" s="17">
        <v>52296</v>
      </c>
      <c r="I13" s="23">
        <v>51066</v>
      </c>
      <c r="J13" s="23">
        <v>56373</v>
      </c>
      <c r="K13" s="17">
        <v>51046</v>
      </c>
      <c r="L13" s="17">
        <v>55618</v>
      </c>
      <c r="M13" s="69">
        <v>52466</v>
      </c>
      <c r="N13" s="69">
        <v>58206</v>
      </c>
      <c r="O13" s="69" t="s">
        <v>72</v>
      </c>
      <c r="P13" s="69" t="s">
        <v>83</v>
      </c>
    </row>
    <row r="14" spans="1:16" ht="24.75" customHeight="1">
      <c r="A14" s="8">
        <v>8</v>
      </c>
      <c r="B14" s="10" t="s">
        <v>56</v>
      </c>
      <c r="C14" s="17">
        <v>25218</v>
      </c>
      <c r="D14" s="17">
        <v>56254</v>
      </c>
      <c r="E14" s="17">
        <v>66332</v>
      </c>
      <c r="F14" s="17">
        <v>63419</v>
      </c>
      <c r="G14" s="17">
        <v>45624</v>
      </c>
      <c r="H14" s="17">
        <v>57464</v>
      </c>
      <c r="I14" s="23">
        <v>58303</v>
      </c>
      <c r="J14" s="23">
        <v>75294</v>
      </c>
      <c r="K14" s="17">
        <v>69970</v>
      </c>
      <c r="L14" s="17">
        <v>64071</v>
      </c>
      <c r="M14" s="69">
        <v>60899</v>
      </c>
      <c r="N14" s="69">
        <v>58552</v>
      </c>
      <c r="O14" s="69"/>
      <c r="P14" s="69"/>
    </row>
    <row r="15" spans="1:16" ht="24.75" customHeight="1">
      <c r="A15" s="8">
        <v>9</v>
      </c>
      <c r="B15" s="10" t="s">
        <v>57</v>
      </c>
      <c r="C15" s="17">
        <v>12993</v>
      </c>
      <c r="D15" s="17">
        <v>26649</v>
      </c>
      <c r="E15" s="17">
        <v>34046</v>
      </c>
      <c r="F15" s="17">
        <v>30085</v>
      </c>
      <c r="G15" s="17">
        <v>12589</v>
      </c>
      <c r="H15" s="17">
        <v>23804</v>
      </c>
      <c r="I15" s="23">
        <v>20282</v>
      </c>
      <c r="J15" s="23">
        <v>18983</v>
      </c>
      <c r="K15" s="17">
        <v>18466</v>
      </c>
      <c r="L15" s="17">
        <v>6762</v>
      </c>
      <c r="M15" s="69">
        <v>9570</v>
      </c>
      <c r="N15" s="69">
        <v>8865</v>
      </c>
      <c r="O15" s="69"/>
      <c r="P15" s="69"/>
    </row>
    <row r="16" spans="1:16" ht="24.75" customHeight="1">
      <c r="A16" s="8">
        <v>10</v>
      </c>
      <c r="B16" s="10" t="s">
        <v>62</v>
      </c>
      <c r="C16" s="17">
        <v>18142</v>
      </c>
      <c r="D16" s="17">
        <v>19280</v>
      </c>
      <c r="E16" s="17">
        <v>15880</v>
      </c>
      <c r="F16" s="17">
        <v>25707</v>
      </c>
      <c r="G16" s="17">
        <v>10800</v>
      </c>
      <c r="H16" s="17">
        <v>21684</v>
      </c>
      <c r="I16" s="23">
        <v>30850</v>
      </c>
      <c r="J16" s="23">
        <v>32219</v>
      </c>
      <c r="K16" s="17">
        <v>46670</v>
      </c>
      <c r="L16" s="17">
        <v>65061</v>
      </c>
      <c r="M16" s="69">
        <v>72508</v>
      </c>
      <c r="N16" s="69">
        <v>74222</v>
      </c>
      <c r="O16" s="69" t="s">
        <v>73</v>
      </c>
      <c r="P16" s="69" t="s">
        <v>84</v>
      </c>
    </row>
    <row r="17" spans="1:16" ht="19.5" customHeight="1">
      <c r="A17" s="8">
        <v>11</v>
      </c>
      <c r="B17" s="10"/>
      <c r="C17" s="8"/>
      <c r="D17" s="8"/>
      <c r="E17" s="8"/>
      <c r="F17" s="7"/>
      <c r="G17" s="52"/>
      <c r="H17" s="52"/>
      <c r="I17" s="52"/>
      <c r="J17" s="52"/>
      <c r="K17" s="66"/>
      <c r="L17" s="66"/>
      <c r="M17" s="66"/>
      <c r="N17" s="66"/>
      <c r="O17" s="69"/>
      <c r="P17" s="69"/>
    </row>
    <row r="18" spans="1:16" ht="19.5" customHeight="1">
      <c r="A18" s="8">
        <v>12</v>
      </c>
      <c r="B18" s="12"/>
      <c r="C18" s="8"/>
      <c r="D18" s="8"/>
      <c r="E18" s="8"/>
      <c r="F18" s="7"/>
      <c r="G18" s="52"/>
      <c r="H18" s="52"/>
      <c r="I18" s="52"/>
      <c r="J18" s="52"/>
      <c r="K18" s="66"/>
      <c r="L18" s="66"/>
      <c r="M18" s="66"/>
      <c r="N18" s="66"/>
      <c r="O18" s="69"/>
      <c r="P18" s="69"/>
    </row>
    <row r="19" spans="1:16" s="13" customFormat="1" ht="19.5" customHeight="1">
      <c r="A19" s="93" t="s">
        <v>0</v>
      </c>
      <c r="B19" s="93"/>
      <c r="C19" s="18">
        <f aca="true" t="shared" si="0" ref="C19:M19">SUM(C7:C18)</f>
        <v>269137</v>
      </c>
      <c r="D19" s="18">
        <f t="shared" si="0"/>
        <v>446131</v>
      </c>
      <c r="E19" s="18">
        <f t="shared" si="0"/>
        <v>519555</v>
      </c>
      <c r="F19" s="18">
        <f t="shared" si="0"/>
        <v>463221</v>
      </c>
      <c r="G19" s="18">
        <f t="shared" si="0"/>
        <v>303044</v>
      </c>
      <c r="H19" s="18">
        <f t="shared" si="0"/>
        <v>534989</v>
      </c>
      <c r="I19" s="18">
        <f t="shared" si="0"/>
        <v>565868</v>
      </c>
      <c r="J19" s="18">
        <f t="shared" si="0"/>
        <v>597801</v>
      </c>
      <c r="K19" s="18">
        <f t="shared" si="0"/>
        <v>601197</v>
      </c>
      <c r="L19" s="18">
        <f t="shared" si="0"/>
        <v>637757</v>
      </c>
      <c r="M19" s="18">
        <f t="shared" si="0"/>
        <v>602244</v>
      </c>
      <c r="N19" s="18">
        <f>SUM(N7:N18)</f>
        <v>709884</v>
      </c>
      <c r="O19" s="72" t="s">
        <v>74</v>
      </c>
      <c r="P19" s="72" t="s">
        <v>85</v>
      </c>
    </row>
    <row r="20" spans="1:14" ht="19.5" customHeight="1">
      <c r="A20" s="103"/>
      <c r="B20" s="103"/>
      <c r="C20" s="103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38"/>
    </row>
    <row r="21" spans="1:12" ht="19.5" customHeight="1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1:14" ht="19.5" customHeight="1">
      <c r="A22" s="97" t="s">
        <v>16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60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sheetProtection/>
  <mergeCells count="21">
    <mergeCell ref="A2:M2"/>
    <mergeCell ref="A4:A5"/>
    <mergeCell ref="B4:B5"/>
    <mergeCell ref="C4:C5"/>
    <mergeCell ref="D4:D5"/>
    <mergeCell ref="E4:E5"/>
    <mergeCell ref="F4:F5"/>
    <mergeCell ref="A22:M22"/>
    <mergeCell ref="J4:J5"/>
    <mergeCell ref="K4:K5"/>
    <mergeCell ref="L4:L5"/>
    <mergeCell ref="M4:M5"/>
    <mergeCell ref="A19:B19"/>
    <mergeCell ref="A20:C20"/>
    <mergeCell ref="P4:P5"/>
    <mergeCell ref="G4:G5"/>
    <mergeCell ref="H4:H5"/>
    <mergeCell ref="I4:I5"/>
    <mergeCell ref="A21:L21"/>
    <mergeCell ref="O4:O5"/>
    <mergeCell ref="N4:N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2"/>
  <sheetViews>
    <sheetView showGridLines="0" zoomScalePageLayoutView="0" workbookViewId="0" topLeftCell="A1">
      <selection activeCell="S8" sqref="S8"/>
    </sheetView>
  </sheetViews>
  <sheetFormatPr defaultColWidth="9.140625" defaultRowHeight="12.75"/>
  <cols>
    <col min="1" max="1" width="3.7109375" style="1" customWidth="1"/>
    <col min="2" max="2" width="49.7109375" style="1" customWidth="1"/>
    <col min="3" max="14" width="7.7109375" style="1" customWidth="1"/>
    <col min="15" max="16" width="8.7109375" style="1" customWidth="1"/>
    <col min="17" max="16384" width="9.140625" style="1" customWidth="1"/>
  </cols>
  <sheetData>
    <row r="1" ht="19.5" customHeight="1"/>
    <row r="2" spans="1:14" s="2" customFormat="1" ht="19.5" customHeight="1">
      <c r="A2" s="99" t="s">
        <v>30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65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5"/>
      <c r="M3" s="6"/>
      <c r="O3" s="6"/>
      <c r="P3" s="6" t="s">
        <v>40</v>
      </c>
    </row>
    <row r="4" spans="1:16" ht="19.5" customHeight="1">
      <c r="A4" s="94" t="s">
        <v>1</v>
      </c>
      <c r="B4" s="100" t="s">
        <v>2</v>
      </c>
      <c r="C4" s="94" t="s">
        <v>34</v>
      </c>
      <c r="D4" s="94" t="s">
        <v>35</v>
      </c>
      <c r="E4" s="94" t="s">
        <v>28</v>
      </c>
      <c r="F4" s="94" t="s">
        <v>36</v>
      </c>
      <c r="G4" s="94" t="s">
        <v>10</v>
      </c>
      <c r="H4" s="94" t="s">
        <v>14</v>
      </c>
      <c r="I4" s="94" t="s">
        <v>27</v>
      </c>
      <c r="J4" s="94" t="s">
        <v>29</v>
      </c>
      <c r="K4" s="94" t="s">
        <v>31</v>
      </c>
      <c r="L4" s="94" t="s">
        <v>32</v>
      </c>
      <c r="M4" s="94" t="s">
        <v>37</v>
      </c>
      <c r="N4" s="94" t="s">
        <v>67</v>
      </c>
      <c r="O4" s="94" t="s">
        <v>68</v>
      </c>
      <c r="P4" s="94" t="s">
        <v>69</v>
      </c>
    </row>
    <row r="5" spans="1:16" ht="19.5" customHeight="1">
      <c r="A5" s="94"/>
      <c r="B5" s="101"/>
      <c r="C5" s="102"/>
      <c r="D5" s="102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 s="9" customFormat="1" ht="15" customHeight="1">
      <c r="A6" s="8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  <c r="N6" s="8">
        <v>13</v>
      </c>
      <c r="O6" s="8">
        <v>14</v>
      </c>
      <c r="P6" s="8">
        <v>15</v>
      </c>
    </row>
    <row r="7" spans="1:16" ht="19.5" customHeight="1">
      <c r="A7" s="8">
        <v>1</v>
      </c>
      <c r="B7" s="10" t="s">
        <v>58</v>
      </c>
      <c r="C7" s="15">
        <v>6046</v>
      </c>
      <c r="D7" s="15">
        <v>16033</v>
      </c>
      <c r="E7" s="15">
        <v>27893</v>
      </c>
      <c r="F7" s="15">
        <v>13064</v>
      </c>
      <c r="G7" s="15">
        <v>6671</v>
      </c>
      <c r="H7" s="15">
        <v>14909</v>
      </c>
      <c r="I7" s="15">
        <v>16169</v>
      </c>
      <c r="J7" s="15">
        <v>15221</v>
      </c>
      <c r="K7" s="20">
        <v>13638</v>
      </c>
      <c r="L7" s="20"/>
      <c r="M7" s="23"/>
      <c r="N7" s="23"/>
      <c r="O7" s="23"/>
      <c r="P7" s="23"/>
    </row>
    <row r="8" spans="1:16" ht="19.5" customHeight="1">
      <c r="A8" s="8">
        <v>2</v>
      </c>
      <c r="B8" s="10" t="s">
        <v>59</v>
      </c>
      <c r="C8" s="16">
        <v>27069</v>
      </c>
      <c r="D8" s="16">
        <v>20667</v>
      </c>
      <c r="E8" s="16">
        <v>13651</v>
      </c>
      <c r="F8" s="16">
        <v>13868</v>
      </c>
      <c r="G8" s="16">
        <v>4783</v>
      </c>
      <c r="H8" s="16">
        <v>11448</v>
      </c>
      <c r="I8" s="16">
        <v>14992</v>
      </c>
      <c r="J8" s="16">
        <v>16385</v>
      </c>
      <c r="K8" s="17">
        <v>13649</v>
      </c>
      <c r="L8" s="17"/>
      <c r="M8" s="70"/>
      <c r="N8" s="70"/>
      <c r="O8" s="70"/>
      <c r="P8" s="70"/>
    </row>
    <row r="9" spans="1:16" ht="19.5" customHeight="1">
      <c r="A9" s="8">
        <v>3</v>
      </c>
      <c r="B9" s="11" t="s">
        <v>53</v>
      </c>
      <c r="C9" s="16">
        <v>2714</v>
      </c>
      <c r="D9" s="16">
        <v>6399</v>
      </c>
      <c r="E9" s="16">
        <v>6691</v>
      </c>
      <c r="F9" s="16">
        <v>7029</v>
      </c>
      <c r="G9" s="16">
        <v>4915</v>
      </c>
      <c r="H9" s="16">
        <v>7716</v>
      </c>
      <c r="I9" s="16">
        <v>7900</v>
      </c>
      <c r="J9" s="16">
        <v>13356</v>
      </c>
      <c r="K9" s="17">
        <v>11537</v>
      </c>
      <c r="L9" s="17">
        <v>15487</v>
      </c>
      <c r="M9" s="70"/>
      <c r="N9" s="70"/>
      <c r="O9" s="70"/>
      <c r="P9" s="70" t="s">
        <v>79</v>
      </c>
    </row>
    <row r="10" spans="1:16" ht="19.5" customHeight="1">
      <c r="A10" s="8">
        <v>4</v>
      </c>
      <c r="B10" s="11" t="s">
        <v>54</v>
      </c>
      <c r="C10" s="17">
        <v>5182</v>
      </c>
      <c r="D10" s="17">
        <v>11787</v>
      </c>
      <c r="E10" s="17">
        <v>13066</v>
      </c>
      <c r="F10" s="17">
        <v>10617</v>
      </c>
      <c r="G10" s="17">
        <v>6468</v>
      </c>
      <c r="H10" s="17">
        <v>12985</v>
      </c>
      <c r="I10" s="17">
        <v>14026</v>
      </c>
      <c r="J10" s="17">
        <v>9139</v>
      </c>
      <c r="K10" s="17">
        <v>6383</v>
      </c>
      <c r="L10" s="17">
        <v>6228</v>
      </c>
      <c r="M10" s="70">
        <v>12035</v>
      </c>
      <c r="N10" s="70">
        <v>10493</v>
      </c>
      <c r="O10" s="70" t="s">
        <v>70</v>
      </c>
      <c r="P10" s="70" t="s">
        <v>80</v>
      </c>
    </row>
    <row r="11" spans="1:16" ht="24.75" customHeight="1">
      <c r="A11" s="8">
        <v>5</v>
      </c>
      <c r="B11" s="10" t="s">
        <v>60</v>
      </c>
      <c r="C11" s="16">
        <v>18246</v>
      </c>
      <c r="D11" s="16">
        <v>7496</v>
      </c>
      <c r="E11" s="16">
        <v>5102</v>
      </c>
      <c r="F11" s="16">
        <v>11686</v>
      </c>
      <c r="G11" s="16">
        <v>7868</v>
      </c>
      <c r="H11" s="16">
        <v>3096</v>
      </c>
      <c r="I11" s="16">
        <v>3188</v>
      </c>
      <c r="J11" s="16">
        <v>6240</v>
      </c>
      <c r="K11" s="17">
        <v>3301</v>
      </c>
      <c r="L11" s="17">
        <v>2833</v>
      </c>
      <c r="M11" s="70">
        <v>3232</v>
      </c>
      <c r="N11" s="70">
        <v>4941</v>
      </c>
      <c r="O11" s="70" t="s">
        <v>71</v>
      </c>
      <c r="P11" s="70" t="s">
        <v>81</v>
      </c>
    </row>
    <row r="12" spans="1:16" ht="24.75" customHeight="1">
      <c r="A12" s="8">
        <v>6</v>
      </c>
      <c r="B12" s="10" t="s">
        <v>61</v>
      </c>
      <c r="C12" s="16">
        <v>508</v>
      </c>
      <c r="D12" s="16">
        <v>911</v>
      </c>
      <c r="E12" s="16">
        <v>1542</v>
      </c>
      <c r="F12" s="16">
        <v>1870</v>
      </c>
      <c r="G12" s="16">
        <v>963</v>
      </c>
      <c r="H12" s="16">
        <v>1687</v>
      </c>
      <c r="I12" s="16">
        <v>1347</v>
      </c>
      <c r="J12" s="16">
        <v>1162</v>
      </c>
      <c r="K12" s="17">
        <v>1062</v>
      </c>
      <c r="L12" s="17">
        <v>608</v>
      </c>
      <c r="M12" s="70">
        <v>1694</v>
      </c>
      <c r="N12" s="70">
        <v>2472</v>
      </c>
      <c r="O12" s="70"/>
      <c r="P12" s="70" t="s">
        <v>82</v>
      </c>
    </row>
    <row r="13" spans="1:16" ht="19.5" customHeight="1">
      <c r="A13" s="8">
        <v>7</v>
      </c>
      <c r="B13" s="10" t="s">
        <v>55</v>
      </c>
      <c r="C13" s="16">
        <v>26921</v>
      </c>
      <c r="D13" s="16">
        <v>37098</v>
      </c>
      <c r="E13" s="16">
        <v>9986</v>
      </c>
      <c r="F13" s="17">
        <v>8787</v>
      </c>
      <c r="G13" s="17">
        <v>5077</v>
      </c>
      <c r="H13" s="17">
        <v>14008</v>
      </c>
      <c r="I13" s="17">
        <v>14777</v>
      </c>
      <c r="J13" s="17">
        <v>16366</v>
      </c>
      <c r="K13" s="17">
        <v>14819</v>
      </c>
      <c r="L13" s="17">
        <v>16147</v>
      </c>
      <c r="M13" s="70">
        <v>15232</v>
      </c>
      <c r="N13" s="70">
        <v>16898</v>
      </c>
      <c r="O13" s="70" t="s">
        <v>72</v>
      </c>
      <c r="P13" s="70" t="s">
        <v>83</v>
      </c>
    </row>
    <row r="14" spans="1:16" ht="24.75" customHeight="1">
      <c r="A14" s="8">
        <v>8</v>
      </c>
      <c r="B14" s="10" t="s">
        <v>56</v>
      </c>
      <c r="C14" s="8"/>
      <c r="D14" s="8"/>
      <c r="E14" s="8"/>
      <c r="F14" s="7"/>
      <c r="G14" s="51"/>
      <c r="H14" s="51"/>
      <c r="I14" s="51"/>
      <c r="J14" s="51"/>
      <c r="K14" s="51"/>
      <c r="L14" s="51"/>
      <c r="M14" s="66"/>
      <c r="N14" s="66"/>
      <c r="O14" s="70"/>
      <c r="P14" s="70"/>
    </row>
    <row r="15" spans="1:16" ht="24.75" customHeight="1">
      <c r="A15" s="8">
        <v>9</v>
      </c>
      <c r="B15" s="10" t="s">
        <v>57</v>
      </c>
      <c r="C15" s="17"/>
      <c r="D15" s="17"/>
      <c r="E15" s="17"/>
      <c r="F15" s="16">
        <v>9122</v>
      </c>
      <c r="G15" s="16">
        <v>4311</v>
      </c>
      <c r="H15" s="16">
        <v>7932</v>
      </c>
      <c r="I15" s="16">
        <v>7123</v>
      </c>
      <c r="J15" s="16">
        <v>6005</v>
      </c>
      <c r="K15" s="17">
        <v>5793</v>
      </c>
      <c r="L15" s="17">
        <v>5420</v>
      </c>
      <c r="M15" s="70"/>
      <c r="N15" s="70"/>
      <c r="O15" s="70"/>
      <c r="P15" s="70"/>
    </row>
    <row r="16" spans="1:16" ht="24.75" customHeight="1">
      <c r="A16" s="8">
        <v>10</v>
      </c>
      <c r="B16" s="10" t="s">
        <v>62</v>
      </c>
      <c r="C16" s="16">
        <v>15743</v>
      </c>
      <c r="D16" s="16">
        <v>12903</v>
      </c>
      <c r="E16" s="16">
        <v>15880</v>
      </c>
      <c r="F16" s="16">
        <v>25707</v>
      </c>
      <c r="G16" s="16">
        <v>10800</v>
      </c>
      <c r="H16" s="16">
        <v>17312</v>
      </c>
      <c r="I16" s="16">
        <v>19270</v>
      </c>
      <c r="J16" s="16">
        <v>20655</v>
      </c>
      <c r="K16" s="17">
        <v>35000</v>
      </c>
      <c r="L16" s="17">
        <v>45221</v>
      </c>
      <c r="M16" s="70">
        <v>43524</v>
      </c>
      <c r="N16" s="70">
        <v>55666</v>
      </c>
      <c r="O16" s="70" t="s">
        <v>73</v>
      </c>
      <c r="P16" s="70" t="s">
        <v>84</v>
      </c>
    </row>
    <row r="17" spans="1:16" ht="19.5" customHeight="1">
      <c r="A17" s="8">
        <v>11</v>
      </c>
      <c r="B17" s="10"/>
      <c r="C17" s="8"/>
      <c r="D17" s="8"/>
      <c r="E17" s="8"/>
      <c r="F17" s="7"/>
      <c r="G17" s="52"/>
      <c r="H17" s="52"/>
      <c r="I17" s="52"/>
      <c r="J17" s="52"/>
      <c r="K17" s="66"/>
      <c r="L17" s="66"/>
      <c r="M17" s="66"/>
      <c r="N17" s="66"/>
      <c r="O17" s="70"/>
      <c r="P17" s="70"/>
    </row>
    <row r="18" spans="1:16" ht="19.5" customHeight="1">
      <c r="A18" s="8">
        <v>12</v>
      </c>
      <c r="B18" s="12"/>
      <c r="C18" s="8"/>
      <c r="D18" s="8"/>
      <c r="E18" s="8"/>
      <c r="F18" s="7"/>
      <c r="G18" s="52"/>
      <c r="H18" s="52"/>
      <c r="I18" s="52"/>
      <c r="J18" s="52"/>
      <c r="K18" s="66"/>
      <c r="L18" s="66"/>
      <c r="M18" s="66"/>
      <c r="N18" s="66"/>
      <c r="O18" s="70"/>
      <c r="P18" s="70"/>
    </row>
    <row r="19" spans="1:16" s="13" customFormat="1" ht="19.5" customHeight="1">
      <c r="A19" s="93" t="s">
        <v>0</v>
      </c>
      <c r="B19" s="93"/>
      <c r="C19" s="18">
        <f aca="true" t="shared" si="0" ref="C19:M19">SUM(C7:C18)</f>
        <v>102429</v>
      </c>
      <c r="D19" s="18">
        <f t="shared" si="0"/>
        <v>113294</v>
      </c>
      <c r="E19" s="18">
        <f t="shared" si="0"/>
        <v>93811</v>
      </c>
      <c r="F19" s="18">
        <f t="shared" si="0"/>
        <v>101750</v>
      </c>
      <c r="G19" s="18">
        <f t="shared" si="0"/>
        <v>51856</v>
      </c>
      <c r="H19" s="18">
        <f t="shared" si="0"/>
        <v>91093</v>
      </c>
      <c r="I19" s="18">
        <f t="shared" si="0"/>
        <v>98792</v>
      </c>
      <c r="J19" s="18">
        <f t="shared" si="0"/>
        <v>104529</v>
      </c>
      <c r="K19" s="18">
        <f t="shared" si="0"/>
        <v>105182</v>
      </c>
      <c r="L19" s="18">
        <f t="shared" si="0"/>
        <v>91944</v>
      </c>
      <c r="M19" s="18">
        <f t="shared" si="0"/>
        <v>75717</v>
      </c>
      <c r="N19" s="18">
        <f>SUM(N7:N18)</f>
        <v>90470</v>
      </c>
      <c r="O19" s="73" t="s">
        <v>74</v>
      </c>
      <c r="P19" s="73" t="s">
        <v>85</v>
      </c>
    </row>
    <row r="20" spans="1:14" ht="19.5" customHeight="1">
      <c r="A20" s="103"/>
      <c r="B20" s="103"/>
      <c r="C20" s="103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38"/>
    </row>
    <row r="21" spans="1:12" ht="19.5" customHeight="1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1:14" ht="19.5" customHeight="1">
      <c r="A22" s="97" t="s">
        <v>17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60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sheetProtection/>
  <mergeCells count="21">
    <mergeCell ref="A2:M2"/>
    <mergeCell ref="A4:A5"/>
    <mergeCell ref="B4:B5"/>
    <mergeCell ref="C4:C5"/>
    <mergeCell ref="D4:D5"/>
    <mergeCell ref="E4:E5"/>
    <mergeCell ref="F4:F5"/>
    <mergeCell ref="A22:M22"/>
    <mergeCell ref="J4:J5"/>
    <mergeCell ref="K4:K5"/>
    <mergeCell ref="L4:L5"/>
    <mergeCell ref="M4:M5"/>
    <mergeCell ref="A19:B19"/>
    <mergeCell ref="A20:C20"/>
    <mergeCell ref="P4:P5"/>
    <mergeCell ref="G4:G5"/>
    <mergeCell ref="H4:H5"/>
    <mergeCell ref="I4:I5"/>
    <mergeCell ref="A21:L21"/>
    <mergeCell ref="O4:O5"/>
    <mergeCell ref="N4:N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2"/>
  <sheetViews>
    <sheetView showGridLines="0" zoomScalePageLayoutView="0" workbookViewId="0" topLeftCell="A1">
      <selection activeCell="S8" sqref="S8"/>
    </sheetView>
  </sheetViews>
  <sheetFormatPr defaultColWidth="9.140625" defaultRowHeight="12.75"/>
  <cols>
    <col min="1" max="1" width="3.7109375" style="1" customWidth="1"/>
    <col min="2" max="2" width="49.7109375" style="1" customWidth="1"/>
    <col min="3" max="14" width="7.7109375" style="1" customWidth="1"/>
    <col min="15" max="16" width="8.7109375" style="1" customWidth="1"/>
    <col min="17" max="16384" width="9.140625" style="1" customWidth="1"/>
  </cols>
  <sheetData>
    <row r="1" ht="19.5" customHeight="1"/>
    <row r="2" spans="1:14" s="2" customFormat="1" ht="19.5" customHeight="1">
      <c r="A2" s="99" t="s">
        <v>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65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5"/>
      <c r="M3" s="6"/>
      <c r="O3" s="6"/>
      <c r="P3" s="6" t="s">
        <v>41</v>
      </c>
    </row>
    <row r="4" spans="1:16" ht="19.5" customHeight="1">
      <c r="A4" s="94" t="s">
        <v>1</v>
      </c>
      <c r="B4" s="100" t="s">
        <v>2</v>
      </c>
      <c r="C4" s="94" t="s">
        <v>34</v>
      </c>
      <c r="D4" s="94" t="s">
        <v>35</v>
      </c>
      <c r="E4" s="94" t="s">
        <v>28</v>
      </c>
      <c r="F4" s="94" t="s">
        <v>36</v>
      </c>
      <c r="G4" s="94" t="s">
        <v>10</v>
      </c>
      <c r="H4" s="94" t="s">
        <v>14</v>
      </c>
      <c r="I4" s="94" t="s">
        <v>27</v>
      </c>
      <c r="J4" s="94" t="s">
        <v>29</v>
      </c>
      <c r="K4" s="94" t="s">
        <v>31</v>
      </c>
      <c r="L4" s="94" t="s">
        <v>32</v>
      </c>
      <c r="M4" s="94" t="s">
        <v>37</v>
      </c>
      <c r="N4" s="94" t="s">
        <v>67</v>
      </c>
      <c r="O4" s="94" t="s">
        <v>68</v>
      </c>
      <c r="P4" s="94" t="s">
        <v>69</v>
      </c>
    </row>
    <row r="5" spans="1:16" ht="19.5" customHeight="1">
      <c r="A5" s="94"/>
      <c r="B5" s="101"/>
      <c r="C5" s="102"/>
      <c r="D5" s="102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 s="9" customFormat="1" ht="15" customHeight="1">
      <c r="A6" s="8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  <c r="N6" s="8">
        <v>13</v>
      </c>
      <c r="O6" s="8">
        <v>14</v>
      </c>
      <c r="P6" s="8">
        <v>15</v>
      </c>
    </row>
    <row r="7" spans="1:16" ht="19.5" customHeight="1">
      <c r="A7" s="8">
        <v>1</v>
      </c>
      <c r="B7" s="10" t="s">
        <v>58</v>
      </c>
      <c r="C7" s="20"/>
      <c r="D7" s="20"/>
      <c r="E7" s="20"/>
      <c r="F7" s="20"/>
      <c r="G7" s="20">
        <v>108144</v>
      </c>
      <c r="H7" s="20">
        <v>222641</v>
      </c>
      <c r="I7" s="20">
        <v>207030</v>
      </c>
      <c r="J7" s="20">
        <v>207775</v>
      </c>
      <c r="K7" s="20">
        <v>205992</v>
      </c>
      <c r="L7" s="20"/>
      <c r="M7" s="17"/>
      <c r="N7" s="17"/>
      <c r="O7" s="17"/>
      <c r="P7" s="17"/>
    </row>
    <row r="8" spans="1:16" ht="19.5" customHeight="1">
      <c r="A8" s="8">
        <v>2</v>
      </c>
      <c r="B8" s="10" t="s">
        <v>59</v>
      </c>
      <c r="C8" s="17"/>
      <c r="D8" s="17"/>
      <c r="E8" s="17"/>
      <c r="F8" s="17"/>
      <c r="G8" s="17">
        <v>26563</v>
      </c>
      <c r="H8" s="17">
        <v>34352</v>
      </c>
      <c r="I8" s="17">
        <v>37844</v>
      </c>
      <c r="J8" s="17">
        <v>38312</v>
      </c>
      <c r="K8" s="17">
        <v>34483</v>
      </c>
      <c r="L8" s="17"/>
      <c r="M8" s="69"/>
      <c r="N8" s="69"/>
      <c r="O8" s="69"/>
      <c r="P8" s="69"/>
    </row>
    <row r="9" spans="1:16" ht="19.5" customHeight="1">
      <c r="A9" s="8">
        <v>3</v>
      </c>
      <c r="B9" s="11" t="s">
        <v>53</v>
      </c>
      <c r="C9" s="17"/>
      <c r="D9" s="17"/>
      <c r="E9" s="17"/>
      <c r="F9" s="17"/>
      <c r="G9" s="17">
        <v>18265</v>
      </c>
      <c r="H9" s="17">
        <v>33200</v>
      </c>
      <c r="I9" s="17">
        <v>37511</v>
      </c>
      <c r="J9" s="17">
        <v>40174</v>
      </c>
      <c r="K9" s="17">
        <v>46626</v>
      </c>
      <c r="L9" s="17">
        <v>39496</v>
      </c>
      <c r="M9" s="69"/>
      <c r="N9" s="69"/>
      <c r="O9" s="69"/>
      <c r="P9" s="69" t="s">
        <v>79</v>
      </c>
    </row>
    <row r="10" spans="1:16" ht="19.5" customHeight="1">
      <c r="A10" s="8">
        <v>4</v>
      </c>
      <c r="B10" s="11" t="s">
        <v>54</v>
      </c>
      <c r="C10" s="17"/>
      <c r="D10" s="17"/>
      <c r="E10" s="17"/>
      <c r="F10" s="17"/>
      <c r="G10" s="17">
        <v>12137</v>
      </c>
      <c r="H10" s="17">
        <v>24654</v>
      </c>
      <c r="I10" s="17">
        <v>24972</v>
      </c>
      <c r="J10" s="17">
        <v>17306</v>
      </c>
      <c r="K10" s="17">
        <v>13162</v>
      </c>
      <c r="L10" s="17">
        <v>11706</v>
      </c>
      <c r="M10" s="69">
        <v>19693</v>
      </c>
      <c r="N10" s="69">
        <v>18918</v>
      </c>
      <c r="O10" s="69" t="s">
        <v>70</v>
      </c>
      <c r="P10" s="69" t="s">
        <v>80</v>
      </c>
    </row>
    <row r="11" spans="1:16" ht="24.75" customHeight="1">
      <c r="A11" s="8">
        <v>5</v>
      </c>
      <c r="B11" s="10" t="s">
        <v>60</v>
      </c>
      <c r="C11" s="17"/>
      <c r="D11" s="17"/>
      <c r="E11" s="17"/>
      <c r="F11" s="17"/>
      <c r="G11" s="17">
        <v>15945</v>
      </c>
      <c r="H11" s="17">
        <v>9531</v>
      </c>
      <c r="I11" s="17">
        <v>9242</v>
      </c>
      <c r="J11" s="17">
        <v>25800</v>
      </c>
      <c r="K11" s="17">
        <v>12445</v>
      </c>
      <c r="L11" s="17">
        <v>9949</v>
      </c>
      <c r="M11" s="69">
        <v>10149</v>
      </c>
      <c r="N11" s="69">
        <v>12961</v>
      </c>
      <c r="O11" s="69" t="s">
        <v>71</v>
      </c>
      <c r="P11" s="69" t="s">
        <v>81</v>
      </c>
    </row>
    <row r="12" spans="1:16" ht="24.75" customHeight="1">
      <c r="A12" s="8">
        <v>6</v>
      </c>
      <c r="B12" s="10" t="s">
        <v>61</v>
      </c>
      <c r="C12" s="17"/>
      <c r="D12" s="17"/>
      <c r="E12" s="17"/>
      <c r="F12" s="17"/>
      <c r="G12" s="17">
        <v>2358</v>
      </c>
      <c r="H12" s="17">
        <v>5138</v>
      </c>
      <c r="I12" s="17">
        <v>4268</v>
      </c>
      <c r="J12" s="17">
        <v>3767</v>
      </c>
      <c r="K12" s="17">
        <v>2945</v>
      </c>
      <c r="L12" s="17">
        <v>2082</v>
      </c>
      <c r="M12" s="69">
        <v>5417</v>
      </c>
      <c r="N12" s="69">
        <v>12528</v>
      </c>
      <c r="O12" s="69"/>
      <c r="P12" s="69" t="s">
        <v>82</v>
      </c>
    </row>
    <row r="13" spans="1:16" ht="19.5" customHeight="1">
      <c r="A13" s="8">
        <v>7</v>
      </c>
      <c r="B13" s="10" t="s">
        <v>55</v>
      </c>
      <c r="C13" s="8"/>
      <c r="D13" s="8"/>
      <c r="E13" s="8"/>
      <c r="F13" s="7"/>
      <c r="G13" s="17">
        <v>31888</v>
      </c>
      <c r="H13" s="17">
        <v>19911</v>
      </c>
      <c r="I13" s="17">
        <v>51017</v>
      </c>
      <c r="J13" s="17">
        <v>56373</v>
      </c>
      <c r="K13" s="17">
        <v>46929</v>
      </c>
      <c r="L13" s="17">
        <v>55618</v>
      </c>
      <c r="M13" s="69">
        <v>52466</v>
      </c>
      <c r="N13" s="69">
        <v>58206</v>
      </c>
      <c r="O13" s="69" t="s">
        <v>72</v>
      </c>
      <c r="P13" s="69" t="s">
        <v>83</v>
      </c>
    </row>
    <row r="14" spans="1:16" ht="24.75" customHeight="1">
      <c r="A14" s="8">
        <v>8</v>
      </c>
      <c r="B14" s="10" t="s">
        <v>56</v>
      </c>
      <c r="C14" s="8"/>
      <c r="D14" s="8"/>
      <c r="E14" s="8"/>
      <c r="F14" s="7"/>
      <c r="G14" s="51"/>
      <c r="H14" s="51"/>
      <c r="I14" s="51"/>
      <c r="J14" s="51"/>
      <c r="K14" s="51"/>
      <c r="L14" s="51"/>
      <c r="M14" s="66"/>
      <c r="N14" s="66"/>
      <c r="O14" s="69"/>
      <c r="P14" s="69"/>
    </row>
    <row r="15" spans="1:16" ht="24.75" customHeight="1">
      <c r="A15" s="8">
        <v>9</v>
      </c>
      <c r="B15" s="10" t="s">
        <v>57</v>
      </c>
      <c r="C15" s="8"/>
      <c r="D15" s="8"/>
      <c r="E15" s="8"/>
      <c r="F15" s="7"/>
      <c r="G15" s="17">
        <v>12003</v>
      </c>
      <c r="H15" s="17">
        <v>22401</v>
      </c>
      <c r="I15" s="17">
        <v>23045</v>
      </c>
      <c r="J15" s="17">
        <v>19389</v>
      </c>
      <c r="K15" s="17">
        <v>17800</v>
      </c>
      <c r="L15" s="17">
        <v>21560</v>
      </c>
      <c r="M15" s="69"/>
      <c r="N15" s="69"/>
      <c r="O15" s="69"/>
      <c r="P15" s="69"/>
    </row>
    <row r="16" spans="1:16" ht="24.75" customHeight="1">
      <c r="A16" s="8">
        <v>10</v>
      </c>
      <c r="B16" s="10" t="s">
        <v>62</v>
      </c>
      <c r="C16" s="8"/>
      <c r="D16" s="8"/>
      <c r="E16" s="8"/>
      <c r="F16" s="7"/>
      <c r="G16" s="17">
        <v>32560</v>
      </c>
      <c r="H16" s="17">
        <v>77927</v>
      </c>
      <c r="I16" s="17">
        <v>64528</v>
      </c>
      <c r="J16" s="17">
        <v>62071</v>
      </c>
      <c r="K16" s="17">
        <v>92956</v>
      </c>
      <c r="L16" s="17">
        <v>83660</v>
      </c>
      <c r="M16" s="69">
        <v>74274</v>
      </c>
      <c r="N16" s="69">
        <v>100002</v>
      </c>
      <c r="O16" s="69" t="s">
        <v>73</v>
      </c>
      <c r="P16" s="69" t="s">
        <v>84</v>
      </c>
    </row>
    <row r="17" spans="1:16" ht="19.5" customHeight="1">
      <c r="A17" s="8">
        <v>11</v>
      </c>
      <c r="B17" s="10"/>
      <c r="C17" s="8"/>
      <c r="D17" s="8"/>
      <c r="E17" s="8"/>
      <c r="F17" s="7"/>
      <c r="G17" s="52"/>
      <c r="H17" s="52"/>
      <c r="I17" s="52"/>
      <c r="J17" s="52"/>
      <c r="K17" s="66"/>
      <c r="L17" s="66"/>
      <c r="M17" s="66"/>
      <c r="N17" s="66"/>
      <c r="O17" s="69"/>
      <c r="P17" s="69"/>
    </row>
    <row r="18" spans="1:16" ht="19.5" customHeight="1">
      <c r="A18" s="8">
        <v>12</v>
      </c>
      <c r="B18" s="12"/>
      <c r="C18" s="8"/>
      <c r="D18" s="8"/>
      <c r="E18" s="8"/>
      <c r="F18" s="7"/>
      <c r="G18" s="52"/>
      <c r="H18" s="52"/>
      <c r="I18" s="52"/>
      <c r="J18" s="52"/>
      <c r="K18" s="66"/>
      <c r="L18" s="66"/>
      <c r="M18" s="66"/>
      <c r="N18" s="66"/>
      <c r="O18" s="69"/>
      <c r="P18" s="69"/>
    </row>
    <row r="19" spans="1:16" s="13" customFormat="1" ht="19.5" customHeight="1">
      <c r="A19" s="93" t="s">
        <v>0</v>
      </c>
      <c r="B19" s="93"/>
      <c r="C19" s="18">
        <f aca="true" t="shared" si="0" ref="C19:M19">SUM(C7:C18)</f>
        <v>0</v>
      </c>
      <c r="D19" s="18">
        <f t="shared" si="0"/>
        <v>0</v>
      </c>
      <c r="E19" s="18">
        <f t="shared" si="0"/>
        <v>0</v>
      </c>
      <c r="F19" s="18">
        <f t="shared" si="0"/>
        <v>0</v>
      </c>
      <c r="G19" s="18">
        <f t="shared" si="0"/>
        <v>259863</v>
      </c>
      <c r="H19" s="18">
        <f t="shared" si="0"/>
        <v>449755</v>
      </c>
      <c r="I19" s="18">
        <f t="shared" si="0"/>
        <v>459457</v>
      </c>
      <c r="J19" s="18">
        <f t="shared" si="0"/>
        <v>470967</v>
      </c>
      <c r="K19" s="18">
        <f t="shared" si="0"/>
        <v>473338</v>
      </c>
      <c r="L19" s="18">
        <f t="shared" si="0"/>
        <v>224071</v>
      </c>
      <c r="M19" s="18">
        <f t="shared" si="0"/>
        <v>161999</v>
      </c>
      <c r="N19" s="18">
        <f>SUM(N7:N18)</f>
        <v>202615</v>
      </c>
      <c r="O19" s="72" t="s">
        <v>74</v>
      </c>
      <c r="P19" s="72" t="s">
        <v>85</v>
      </c>
    </row>
    <row r="20" spans="1:14" ht="19.5" customHeight="1">
      <c r="A20" s="98" t="s">
        <v>11</v>
      </c>
      <c r="B20" s="98"/>
      <c r="C20" s="9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38"/>
    </row>
    <row r="21" spans="1:12" ht="19.5" customHeight="1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1:14" ht="19.5" customHeight="1">
      <c r="A22" s="97" t="s">
        <v>18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60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sheetProtection/>
  <mergeCells count="21">
    <mergeCell ref="A2:M2"/>
    <mergeCell ref="A4:A5"/>
    <mergeCell ref="B4:B5"/>
    <mergeCell ref="C4:C5"/>
    <mergeCell ref="D4:D5"/>
    <mergeCell ref="E4:E5"/>
    <mergeCell ref="F4:F5"/>
    <mergeCell ref="A22:M22"/>
    <mergeCell ref="J4:J5"/>
    <mergeCell ref="K4:K5"/>
    <mergeCell ref="L4:L5"/>
    <mergeCell ref="M4:M5"/>
    <mergeCell ref="A19:B19"/>
    <mergeCell ref="A20:C20"/>
    <mergeCell ref="P4:P5"/>
    <mergeCell ref="G4:G5"/>
    <mergeCell ref="H4:H5"/>
    <mergeCell ref="I4:I5"/>
    <mergeCell ref="A21:L21"/>
    <mergeCell ref="O4:O5"/>
    <mergeCell ref="N4:N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22"/>
  <sheetViews>
    <sheetView showGridLines="0" zoomScalePageLayoutView="0" workbookViewId="0" topLeftCell="A1">
      <selection activeCell="S8" sqref="S8"/>
    </sheetView>
  </sheetViews>
  <sheetFormatPr defaultColWidth="9.140625" defaultRowHeight="12.75"/>
  <cols>
    <col min="1" max="1" width="3.7109375" style="1" customWidth="1"/>
    <col min="2" max="2" width="49.7109375" style="1" customWidth="1"/>
    <col min="3" max="14" width="7.7109375" style="1" customWidth="1"/>
    <col min="15" max="16" width="8.7109375" style="1" customWidth="1"/>
    <col min="17" max="16384" width="9.140625" style="1" customWidth="1"/>
  </cols>
  <sheetData>
    <row r="1" ht="19.5" customHeight="1"/>
    <row r="2" spans="1:14" s="2" customFormat="1" ht="19.5" customHeight="1">
      <c r="A2" s="99" t="s">
        <v>12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65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5"/>
      <c r="M3" s="6"/>
      <c r="O3" s="6"/>
      <c r="P3" s="6" t="s">
        <v>42</v>
      </c>
    </row>
    <row r="4" spans="1:16" ht="19.5" customHeight="1">
      <c r="A4" s="94" t="s">
        <v>1</v>
      </c>
      <c r="B4" s="100" t="s">
        <v>2</v>
      </c>
      <c r="C4" s="94" t="s">
        <v>34</v>
      </c>
      <c r="D4" s="94" t="s">
        <v>35</v>
      </c>
      <c r="E4" s="94" t="s">
        <v>28</v>
      </c>
      <c r="F4" s="94" t="s">
        <v>36</v>
      </c>
      <c r="G4" s="94" t="s">
        <v>10</v>
      </c>
      <c r="H4" s="94" t="s">
        <v>14</v>
      </c>
      <c r="I4" s="94" t="s">
        <v>27</v>
      </c>
      <c r="J4" s="94" t="s">
        <v>29</v>
      </c>
      <c r="K4" s="94" t="s">
        <v>31</v>
      </c>
      <c r="L4" s="94" t="s">
        <v>32</v>
      </c>
      <c r="M4" s="94" t="s">
        <v>37</v>
      </c>
      <c r="N4" s="94" t="s">
        <v>67</v>
      </c>
      <c r="O4" s="94" t="s">
        <v>68</v>
      </c>
      <c r="P4" s="94" t="s">
        <v>69</v>
      </c>
    </row>
    <row r="5" spans="1:16" ht="19.5" customHeight="1">
      <c r="A5" s="94"/>
      <c r="B5" s="101"/>
      <c r="C5" s="102"/>
      <c r="D5" s="102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 s="9" customFormat="1" ht="15" customHeight="1">
      <c r="A6" s="8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  <c r="N6" s="8">
        <v>13</v>
      </c>
      <c r="O6" s="8">
        <v>14</v>
      </c>
      <c r="P6" s="8">
        <v>15</v>
      </c>
    </row>
    <row r="7" spans="1:16" ht="19.5" customHeight="1">
      <c r="A7" s="8">
        <v>1</v>
      </c>
      <c r="B7" s="10" t="s">
        <v>58</v>
      </c>
      <c r="C7" s="20">
        <v>38687</v>
      </c>
      <c r="D7" s="20">
        <v>108832</v>
      </c>
      <c r="E7" s="20">
        <v>253637</v>
      </c>
      <c r="F7" s="20">
        <v>192906</v>
      </c>
      <c r="G7" s="20">
        <v>105058</v>
      </c>
      <c r="H7" s="20">
        <v>232432</v>
      </c>
      <c r="I7" s="22">
        <v>253686</v>
      </c>
      <c r="J7" s="22">
        <v>225157</v>
      </c>
      <c r="K7" s="20">
        <v>271776</v>
      </c>
      <c r="L7" s="20"/>
      <c r="M7" s="17"/>
      <c r="N7" s="17"/>
      <c r="O7" s="17"/>
      <c r="P7" s="17"/>
    </row>
    <row r="8" spans="1:16" ht="19.5" customHeight="1">
      <c r="A8" s="8">
        <v>2</v>
      </c>
      <c r="B8" s="10" t="s">
        <v>59</v>
      </c>
      <c r="C8" s="17">
        <v>351897</v>
      </c>
      <c r="D8" s="17">
        <v>205752</v>
      </c>
      <c r="E8" s="17">
        <v>296779</v>
      </c>
      <c r="F8" s="17">
        <v>162329</v>
      </c>
      <c r="G8" s="17">
        <v>114550</v>
      </c>
      <c r="H8" s="17">
        <v>286251</v>
      </c>
      <c r="I8" s="23">
        <v>349415</v>
      </c>
      <c r="J8" s="23">
        <v>378010</v>
      </c>
      <c r="K8" s="17">
        <v>356623</v>
      </c>
      <c r="L8" s="17"/>
      <c r="M8" s="69"/>
      <c r="N8" s="69"/>
      <c r="O8" s="69"/>
      <c r="P8" s="69"/>
    </row>
    <row r="9" spans="1:16" ht="19.5" customHeight="1">
      <c r="A9" s="8">
        <v>3</v>
      </c>
      <c r="B9" s="11" t="s">
        <v>53</v>
      </c>
      <c r="C9" s="17">
        <v>15081</v>
      </c>
      <c r="D9" s="17">
        <v>103860</v>
      </c>
      <c r="E9" s="17">
        <v>171804</v>
      </c>
      <c r="F9" s="17">
        <v>102688</v>
      </c>
      <c r="G9" s="17">
        <v>97900</v>
      </c>
      <c r="H9" s="17">
        <v>127534</v>
      </c>
      <c r="I9" s="23">
        <v>117974</v>
      </c>
      <c r="J9" s="23">
        <v>108821</v>
      </c>
      <c r="K9" s="17">
        <v>155126</v>
      </c>
      <c r="L9" s="17">
        <v>39496</v>
      </c>
      <c r="M9" s="69"/>
      <c r="N9" s="69"/>
      <c r="O9" s="69"/>
      <c r="P9" s="69" t="s">
        <v>79</v>
      </c>
    </row>
    <row r="10" spans="1:16" ht="19.5" customHeight="1">
      <c r="A10" s="8">
        <v>4</v>
      </c>
      <c r="B10" s="11" t="s">
        <v>54</v>
      </c>
      <c r="C10" s="17">
        <v>30224</v>
      </c>
      <c r="D10" s="17">
        <v>68454</v>
      </c>
      <c r="E10" s="17">
        <v>146081</v>
      </c>
      <c r="F10" s="17">
        <v>125241</v>
      </c>
      <c r="G10" s="17">
        <v>77114</v>
      </c>
      <c r="H10" s="17">
        <v>207808</v>
      </c>
      <c r="I10" s="23">
        <v>270857</v>
      </c>
      <c r="J10" s="23">
        <v>189033</v>
      </c>
      <c r="K10" s="17">
        <v>165102</v>
      </c>
      <c r="L10" s="17">
        <v>11706</v>
      </c>
      <c r="M10" s="69">
        <v>163537</v>
      </c>
      <c r="N10" s="69">
        <v>116089</v>
      </c>
      <c r="O10" s="69" t="s">
        <v>70</v>
      </c>
      <c r="P10" s="69" t="s">
        <v>80</v>
      </c>
    </row>
    <row r="11" spans="1:16" ht="24.75" customHeight="1">
      <c r="A11" s="8">
        <v>5</v>
      </c>
      <c r="B11" s="10" t="s">
        <v>60</v>
      </c>
      <c r="C11" s="17">
        <v>54738</v>
      </c>
      <c r="D11" s="17">
        <v>449760</v>
      </c>
      <c r="E11" s="17">
        <v>84693</v>
      </c>
      <c r="F11" s="17">
        <v>631444</v>
      </c>
      <c r="G11" s="17">
        <v>490680</v>
      </c>
      <c r="H11" s="17">
        <v>124614</v>
      </c>
      <c r="I11" s="23">
        <v>28373</v>
      </c>
      <c r="J11" s="23">
        <v>31200</v>
      </c>
      <c r="K11" s="17">
        <v>17198</v>
      </c>
      <c r="L11" s="17">
        <v>9949</v>
      </c>
      <c r="M11" s="69">
        <v>9870</v>
      </c>
      <c r="N11" s="69">
        <v>17198</v>
      </c>
      <c r="O11" s="69" t="s">
        <v>71</v>
      </c>
      <c r="P11" s="69" t="s">
        <v>81</v>
      </c>
    </row>
    <row r="12" spans="1:16" ht="24.75" customHeight="1">
      <c r="A12" s="8">
        <v>6</v>
      </c>
      <c r="B12" s="10" t="s">
        <v>61</v>
      </c>
      <c r="C12" s="17">
        <v>6712</v>
      </c>
      <c r="D12" s="17">
        <v>9836</v>
      </c>
      <c r="E12" s="17">
        <v>10938</v>
      </c>
      <c r="F12" s="17">
        <v>9966</v>
      </c>
      <c r="G12" s="17">
        <v>9760</v>
      </c>
      <c r="H12" s="17">
        <v>7080</v>
      </c>
      <c r="I12" s="23">
        <v>5691</v>
      </c>
      <c r="J12" s="23">
        <v>1780</v>
      </c>
      <c r="K12" s="17">
        <v>1472</v>
      </c>
      <c r="L12" s="17">
        <v>2082</v>
      </c>
      <c r="M12" s="69"/>
      <c r="N12" s="69"/>
      <c r="O12" s="69"/>
      <c r="P12" s="69" t="s">
        <v>82</v>
      </c>
    </row>
    <row r="13" spans="1:16" ht="19.5" customHeight="1">
      <c r="A13" s="8">
        <v>7</v>
      </c>
      <c r="B13" s="10" t="s">
        <v>55</v>
      </c>
      <c r="C13" s="17">
        <v>26921</v>
      </c>
      <c r="D13" s="17">
        <v>37098</v>
      </c>
      <c r="E13" s="17">
        <v>79888</v>
      </c>
      <c r="F13" s="17">
        <v>57722</v>
      </c>
      <c r="G13" s="17">
        <v>27924</v>
      </c>
      <c r="H13" s="17">
        <v>112064</v>
      </c>
      <c r="I13" s="23">
        <v>132993</v>
      </c>
      <c r="J13" s="23">
        <v>130928</v>
      </c>
      <c r="K13" s="17">
        <v>118552</v>
      </c>
      <c r="L13" s="17">
        <v>55618</v>
      </c>
      <c r="M13" s="69">
        <v>137088</v>
      </c>
      <c r="N13" s="69">
        <v>118286</v>
      </c>
      <c r="O13" s="69" t="s">
        <v>72</v>
      </c>
      <c r="P13" s="69" t="s">
        <v>83</v>
      </c>
    </row>
    <row r="14" spans="1:16" ht="24.75" customHeight="1">
      <c r="A14" s="8">
        <v>8</v>
      </c>
      <c r="B14" s="10" t="s">
        <v>56</v>
      </c>
      <c r="C14" s="8"/>
      <c r="D14" s="8"/>
      <c r="E14" s="8"/>
      <c r="F14" s="7"/>
      <c r="G14" s="51"/>
      <c r="H14" s="51"/>
      <c r="I14" s="51"/>
      <c r="J14" s="51"/>
      <c r="K14" s="51"/>
      <c r="L14" s="51"/>
      <c r="M14" s="66"/>
      <c r="N14" s="66"/>
      <c r="O14" s="69"/>
      <c r="P14" s="69"/>
    </row>
    <row r="15" spans="1:16" ht="24.75" customHeight="1">
      <c r="A15" s="8">
        <v>9</v>
      </c>
      <c r="B15" s="10" t="s">
        <v>57</v>
      </c>
      <c r="C15" s="8"/>
      <c r="D15" s="8"/>
      <c r="E15" s="8"/>
      <c r="F15" s="17">
        <v>180615</v>
      </c>
      <c r="G15" s="17">
        <v>78193</v>
      </c>
      <c r="H15" s="17">
        <v>119028</v>
      </c>
      <c r="I15" s="23">
        <v>106845</v>
      </c>
      <c r="J15" s="23">
        <v>84070</v>
      </c>
      <c r="K15" s="17">
        <v>81102</v>
      </c>
      <c r="L15" s="17">
        <v>21560</v>
      </c>
      <c r="M15" s="69"/>
      <c r="N15" s="69"/>
      <c r="O15" s="69"/>
      <c r="P15" s="69"/>
    </row>
    <row r="16" spans="1:16" ht="24.75" customHeight="1">
      <c r="A16" s="8">
        <v>10</v>
      </c>
      <c r="B16" s="10" t="s">
        <v>62</v>
      </c>
      <c r="C16" s="17">
        <v>188916</v>
      </c>
      <c r="D16" s="17">
        <v>154836</v>
      </c>
      <c r="E16" s="17">
        <v>190560</v>
      </c>
      <c r="F16" s="17">
        <v>385605</v>
      </c>
      <c r="G16" s="17">
        <v>151200</v>
      </c>
      <c r="H16" s="17">
        <v>268336</v>
      </c>
      <c r="I16" s="23">
        <v>231240</v>
      </c>
      <c r="J16" s="23">
        <v>247860</v>
      </c>
      <c r="K16" s="17">
        <v>665000</v>
      </c>
      <c r="L16" s="17">
        <v>83660</v>
      </c>
      <c r="M16" s="69">
        <v>652860</v>
      </c>
      <c r="N16" s="69">
        <v>834990</v>
      </c>
      <c r="O16" s="69" t="s">
        <v>73</v>
      </c>
      <c r="P16" s="69" t="s">
        <v>84</v>
      </c>
    </row>
    <row r="17" spans="1:16" ht="19.5" customHeight="1">
      <c r="A17" s="8">
        <v>11</v>
      </c>
      <c r="B17" s="10"/>
      <c r="C17" s="8"/>
      <c r="D17" s="8"/>
      <c r="E17" s="8"/>
      <c r="F17" s="7"/>
      <c r="G17" s="52"/>
      <c r="H17" s="52"/>
      <c r="I17" s="52"/>
      <c r="J17" s="52"/>
      <c r="K17" s="66"/>
      <c r="L17" s="66"/>
      <c r="M17" s="66"/>
      <c r="N17" s="66"/>
      <c r="O17" s="69"/>
      <c r="P17" s="69"/>
    </row>
    <row r="18" spans="1:16" ht="19.5" customHeight="1">
      <c r="A18" s="8">
        <v>12</v>
      </c>
      <c r="B18" s="12"/>
      <c r="C18" s="8"/>
      <c r="D18" s="8"/>
      <c r="E18" s="8"/>
      <c r="F18" s="7"/>
      <c r="G18" s="52"/>
      <c r="H18" s="52"/>
      <c r="I18" s="52"/>
      <c r="J18" s="52"/>
      <c r="K18" s="66"/>
      <c r="L18" s="66"/>
      <c r="M18" s="66"/>
      <c r="N18" s="66"/>
      <c r="O18" s="69"/>
      <c r="P18" s="69"/>
    </row>
    <row r="19" spans="1:16" s="13" customFormat="1" ht="19.5" customHeight="1">
      <c r="A19" s="93" t="s">
        <v>0</v>
      </c>
      <c r="B19" s="93"/>
      <c r="C19" s="18">
        <f aca="true" t="shared" si="0" ref="C19:M19">SUM(C7:C18)</f>
        <v>713176</v>
      </c>
      <c r="D19" s="18">
        <f t="shared" si="0"/>
        <v>1138428</v>
      </c>
      <c r="E19" s="18">
        <f t="shared" si="0"/>
        <v>1234380</v>
      </c>
      <c r="F19" s="18">
        <f t="shared" si="0"/>
        <v>1848516</v>
      </c>
      <c r="G19" s="18">
        <f t="shared" si="0"/>
        <v>1152379</v>
      </c>
      <c r="H19" s="18">
        <f t="shared" si="0"/>
        <v>1485147</v>
      </c>
      <c r="I19" s="18">
        <f t="shared" si="0"/>
        <v>1497074</v>
      </c>
      <c r="J19" s="18">
        <f t="shared" si="0"/>
        <v>1396859</v>
      </c>
      <c r="K19" s="18">
        <f t="shared" si="0"/>
        <v>1831951</v>
      </c>
      <c r="L19" s="18">
        <f t="shared" si="0"/>
        <v>224071</v>
      </c>
      <c r="M19" s="18">
        <f t="shared" si="0"/>
        <v>963355</v>
      </c>
      <c r="N19" s="18">
        <f>SUM(N7:N18)</f>
        <v>1086563</v>
      </c>
      <c r="O19" s="72" t="s">
        <v>74</v>
      </c>
      <c r="P19" s="72" t="s">
        <v>85</v>
      </c>
    </row>
    <row r="20" spans="1:14" ht="19.5" customHeight="1">
      <c r="A20" s="103"/>
      <c r="B20" s="103"/>
      <c r="C20" s="103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38"/>
    </row>
    <row r="21" spans="1:12" ht="19.5" customHeight="1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1:14" ht="19.5" customHeight="1">
      <c r="A22" s="97" t="s">
        <v>21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60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sheetProtection/>
  <mergeCells count="21">
    <mergeCell ref="A2:M2"/>
    <mergeCell ref="A4:A5"/>
    <mergeCell ref="B4:B5"/>
    <mergeCell ref="C4:C5"/>
    <mergeCell ref="D4:D5"/>
    <mergeCell ref="E4:E5"/>
    <mergeCell ref="F4:F5"/>
    <mergeCell ref="A22:M22"/>
    <mergeCell ref="J4:J5"/>
    <mergeCell ref="K4:K5"/>
    <mergeCell ref="L4:L5"/>
    <mergeCell ref="M4:M5"/>
    <mergeCell ref="A19:B19"/>
    <mergeCell ref="A20:C20"/>
    <mergeCell ref="P4:P5"/>
    <mergeCell ref="G4:G5"/>
    <mergeCell ref="H4:H5"/>
    <mergeCell ref="I4:I5"/>
    <mergeCell ref="A21:L21"/>
    <mergeCell ref="O4:O5"/>
    <mergeCell ref="N4:N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2"/>
  <sheetViews>
    <sheetView showGridLines="0" zoomScalePageLayoutView="0" workbookViewId="0" topLeftCell="A1">
      <selection activeCell="S8" sqref="S8"/>
    </sheetView>
  </sheetViews>
  <sheetFormatPr defaultColWidth="9.140625" defaultRowHeight="12.75"/>
  <cols>
    <col min="1" max="1" width="3.7109375" style="1" customWidth="1"/>
    <col min="2" max="2" width="49.7109375" style="1" customWidth="1"/>
    <col min="3" max="14" width="7.7109375" style="1" customWidth="1"/>
    <col min="15" max="16" width="8.7109375" style="1" customWidth="1"/>
    <col min="17" max="16384" width="9.140625" style="1" customWidth="1"/>
  </cols>
  <sheetData>
    <row r="1" ht="19.5" customHeight="1"/>
    <row r="2" spans="1:14" s="2" customFormat="1" ht="19.5" customHeight="1">
      <c r="A2" s="99" t="s">
        <v>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65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5"/>
      <c r="M3" s="6"/>
      <c r="O3" s="6"/>
      <c r="P3" s="6" t="s">
        <v>43</v>
      </c>
    </row>
    <row r="4" spans="1:16" ht="19.5" customHeight="1">
      <c r="A4" s="94" t="s">
        <v>1</v>
      </c>
      <c r="B4" s="100" t="s">
        <v>2</v>
      </c>
      <c r="C4" s="94" t="s">
        <v>34</v>
      </c>
      <c r="D4" s="94" t="s">
        <v>35</v>
      </c>
      <c r="E4" s="94" t="s">
        <v>28</v>
      </c>
      <c r="F4" s="94" t="s">
        <v>36</v>
      </c>
      <c r="G4" s="94" t="s">
        <v>10</v>
      </c>
      <c r="H4" s="94" t="s">
        <v>14</v>
      </c>
      <c r="I4" s="94" t="s">
        <v>27</v>
      </c>
      <c r="J4" s="94" t="s">
        <v>29</v>
      </c>
      <c r="K4" s="94" t="s">
        <v>31</v>
      </c>
      <c r="L4" s="94" t="s">
        <v>32</v>
      </c>
      <c r="M4" s="94" t="s">
        <v>37</v>
      </c>
      <c r="N4" s="94" t="s">
        <v>67</v>
      </c>
      <c r="O4" s="94" t="s">
        <v>68</v>
      </c>
      <c r="P4" s="94" t="s">
        <v>69</v>
      </c>
    </row>
    <row r="5" spans="1:16" ht="19.5" customHeight="1">
      <c r="A5" s="94"/>
      <c r="B5" s="101"/>
      <c r="C5" s="102"/>
      <c r="D5" s="102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 s="9" customFormat="1" ht="15" customHeight="1">
      <c r="A6" s="8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  <c r="N6" s="8">
        <v>13</v>
      </c>
      <c r="O6" s="8">
        <v>14</v>
      </c>
      <c r="P6" s="8">
        <v>15</v>
      </c>
    </row>
    <row r="7" spans="1:16" ht="19.5" customHeight="1">
      <c r="A7" s="8">
        <v>1</v>
      </c>
      <c r="B7" s="10" t="s">
        <v>58</v>
      </c>
      <c r="C7" s="8"/>
      <c r="D7" s="8"/>
      <c r="E7" s="8"/>
      <c r="F7" s="7"/>
      <c r="G7" s="17"/>
      <c r="H7" s="20">
        <v>64469</v>
      </c>
      <c r="I7" s="20">
        <v>90340</v>
      </c>
      <c r="J7" s="20">
        <v>91571</v>
      </c>
      <c r="K7" s="20">
        <v>77393</v>
      </c>
      <c r="L7" s="20"/>
      <c r="M7" s="17"/>
      <c r="N7" s="17"/>
      <c r="O7" s="17"/>
      <c r="P7" s="17"/>
    </row>
    <row r="8" spans="1:16" ht="19.5" customHeight="1">
      <c r="A8" s="8">
        <v>2</v>
      </c>
      <c r="B8" s="10" t="s">
        <v>59</v>
      </c>
      <c r="C8" s="8"/>
      <c r="D8" s="8"/>
      <c r="E8" s="8"/>
      <c r="F8" s="7"/>
      <c r="G8" s="17">
        <v>26548</v>
      </c>
      <c r="H8" s="17">
        <v>34352</v>
      </c>
      <c r="I8" s="17">
        <v>37538</v>
      </c>
      <c r="J8" s="17">
        <v>38185</v>
      </c>
      <c r="K8" s="17">
        <v>34365</v>
      </c>
      <c r="L8" s="17"/>
      <c r="M8" s="69"/>
      <c r="N8" s="69"/>
      <c r="O8" s="69"/>
      <c r="P8" s="69"/>
    </row>
    <row r="9" spans="1:16" ht="19.5" customHeight="1">
      <c r="A9" s="8">
        <v>3</v>
      </c>
      <c r="B9" s="11" t="s">
        <v>53</v>
      </c>
      <c r="C9" s="8"/>
      <c r="D9" s="8"/>
      <c r="E9" s="8"/>
      <c r="F9" s="8"/>
      <c r="G9" s="17">
        <v>6088</v>
      </c>
      <c r="H9" s="17">
        <v>16500</v>
      </c>
      <c r="I9" s="17">
        <v>22747</v>
      </c>
      <c r="J9" s="17">
        <v>26343</v>
      </c>
      <c r="K9" s="17">
        <v>32154</v>
      </c>
      <c r="L9" s="17">
        <v>28003</v>
      </c>
      <c r="M9" s="69"/>
      <c r="N9" s="69"/>
      <c r="O9" s="69"/>
      <c r="P9" s="69" t="s">
        <v>79</v>
      </c>
    </row>
    <row r="10" spans="1:16" ht="19.5" customHeight="1">
      <c r="A10" s="8">
        <v>4</v>
      </c>
      <c r="B10" s="11" t="s">
        <v>54</v>
      </c>
      <c r="C10" s="8"/>
      <c r="D10" s="8"/>
      <c r="E10" s="8"/>
      <c r="F10" s="7"/>
      <c r="G10" s="17">
        <v>8916</v>
      </c>
      <c r="H10" s="17">
        <v>17688</v>
      </c>
      <c r="I10" s="17">
        <v>10307</v>
      </c>
      <c r="J10" s="17">
        <v>8348</v>
      </c>
      <c r="K10" s="17">
        <v>6285</v>
      </c>
      <c r="L10" s="17">
        <v>5808</v>
      </c>
      <c r="M10" s="69">
        <v>11710</v>
      </c>
      <c r="N10" s="69">
        <v>12013</v>
      </c>
      <c r="O10" s="69" t="s">
        <v>70</v>
      </c>
      <c r="P10" s="69" t="s">
        <v>80</v>
      </c>
    </row>
    <row r="11" spans="1:16" ht="24.75" customHeight="1">
      <c r="A11" s="8">
        <v>5</v>
      </c>
      <c r="B11" s="10" t="s">
        <v>60</v>
      </c>
      <c r="C11" s="8"/>
      <c r="D11" s="8"/>
      <c r="E11" s="8"/>
      <c r="F11" s="7"/>
      <c r="G11" s="17">
        <v>11908</v>
      </c>
      <c r="H11" s="17">
        <v>5945</v>
      </c>
      <c r="I11" s="17">
        <v>5109</v>
      </c>
      <c r="J11" s="17">
        <v>12870</v>
      </c>
      <c r="K11" s="17">
        <v>9832</v>
      </c>
      <c r="L11" s="17">
        <v>7517</v>
      </c>
      <c r="M11" s="69">
        <v>7818</v>
      </c>
      <c r="N11" s="69">
        <v>9832</v>
      </c>
      <c r="O11" s="69" t="s">
        <v>71</v>
      </c>
      <c r="P11" s="69" t="s">
        <v>81</v>
      </c>
    </row>
    <row r="12" spans="1:16" ht="24.75" customHeight="1">
      <c r="A12" s="8">
        <v>6</v>
      </c>
      <c r="B12" s="10" t="s">
        <v>61</v>
      </c>
      <c r="C12" s="8"/>
      <c r="D12" s="8"/>
      <c r="E12" s="8"/>
      <c r="F12" s="7"/>
      <c r="G12" s="17">
        <v>2340</v>
      </c>
      <c r="H12" s="17">
        <v>4467</v>
      </c>
      <c r="I12" s="17">
        <v>3800</v>
      </c>
      <c r="J12" s="17">
        <v>3103</v>
      </c>
      <c r="K12" s="17">
        <v>2384</v>
      </c>
      <c r="L12" s="17">
        <v>1856</v>
      </c>
      <c r="M12" s="69">
        <v>2618</v>
      </c>
      <c r="N12" s="69">
        <v>11105</v>
      </c>
      <c r="O12" s="69"/>
      <c r="P12" s="69" t="s">
        <v>82</v>
      </c>
    </row>
    <row r="13" spans="1:16" ht="19.5" customHeight="1">
      <c r="A13" s="8">
        <v>7</v>
      </c>
      <c r="B13" s="10" t="s">
        <v>55</v>
      </c>
      <c r="C13" s="8"/>
      <c r="D13" s="8"/>
      <c r="E13" s="8"/>
      <c r="F13" s="7"/>
      <c r="G13" s="17">
        <v>30987</v>
      </c>
      <c r="H13" s="17">
        <v>17980</v>
      </c>
      <c r="I13" s="17">
        <v>46426</v>
      </c>
      <c r="J13" s="17">
        <v>51827</v>
      </c>
      <c r="K13" s="17">
        <v>43174</v>
      </c>
      <c r="L13" s="17">
        <v>51133</v>
      </c>
      <c r="M13" s="69">
        <v>48235</v>
      </c>
      <c r="N13" s="69">
        <v>53512</v>
      </c>
      <c r="O13" s="69" t="s">
        <v>72</v>
      </c>
      <c r="P13" s="69" t="s">
        <v>83</v>
      </c>
    </row>
    <row r="14" spans="1:16" ht="24.75" customHeight="1">
      <c r="A14" s="8">
        <v>8</v>
      </c>
      <c r="B14" s="10" t="s">
        <v>56</v>
      </c>
      <c r="C14" s="8"/>
      <c r="D14" s="8"/>
      <c r="E14" s="8"/>
      <c r="F14" s="7"/>
      <c r="G14" s="51"/>
      <c r="H14" s="51"/>
      <c r="I14" s="51"/>
      <c r="J14" s="51"/>
      <c r="K14" s="51"/>
      <c r="L14" s="51"/>
      <c r="M14" s="66"/>
      <c r="N14" s="66"/>
      <c r="O14" s="69"/>
      <c r="P14" s="69"/>
    </row>
    <row r="15" spans="1:16" ht="24.75" customHeight="1">
      <c r="A15" s="8">
        <v>9</v>
      </c>
      <c r="B15" s="10" t="s">
        <v>57</v>
      </c>
      <c r="C15" s="8"/>
      <c r="D15" s="8"/>
      <c r="E15" s="8"/>
      <c r="F15" s="7"/>
      <c r="G15" s="51"/>
      <c r="H15" s="51"/>
      <c r="I15" s="51"/>
      <c r="J15" s="51"/>
      <c r="K15" s="51"/>
      <c r="L15" s="51"/>
      <c r="M15" s="66"/>
      <c r="N15" s="66"/>
      <c r="O15" s="69"/>
      <c r="P15" s="69"/>
    </row>
    <row r="16" spans="1:16" ht="24.75" customHeight="1">
      <c r="A16" s="8">
        <v>10</v>
      </c>
      <c r="B16" s="10" t="s">
        <v>62</v>
      </c>
      <c r="C16" s="8"/>
      <c r="D16" s="8"/>
      <c r="E16" s="8"/>
      <c r="F16" s="7"/>
      <c r="G16" s="17">
        <v>29847</v>
      </c>
      <c r="H16" s="17">
        <v>77927</v>
      </c>
      <c r="I16" s="17">
        <v>60341</v>
      </c>
      <c r="J16" s="17">
        <v>31035</v>
      </c>
      <c r="K16" s="17">
        <v>83556</v>
      </c>
      <c r="L16" s="17">
        <v>75509</v>
      </c>
      <c r="M16" s="69">
        <v>40839</v>
      </c>
      <c r="N16" s="69">
        <v>75803</v>
      </c>
      <c r="O16" s="69" t="s">
        <v>73</v>
      </c>
      <c r="P16" s="69" t="s">
        <v>84</v>
      </c>
    </row>
    <row r="17" spans="1:16" ht="19.5" customHeight="1">
      <c r="A17" s="8">
        <v>11</v>
      </c>
      <c r="B17" s="10"/>
      <c r="C17" s="8"/>
      <c r="D17" s="8"/>
      <c r="E17" s="8"/>
      <c r="F17" s="7"/>
      <c r="G17" s="52"/>
      <c r="H17" s="52"/>
      <c r="I17" s="52"/>
      <c r="J17" s="52"/>
      <c r="K17" s="66"/>
      <c r="L17" s="66"/>
      <c r="M17" s="66"/>
      <c r="N17" s="66"/>
      <c r="O17" s="69"/>
      <c r="P17" s="69"/>
    </row>
    <row r="18" spans="1:16" ht="19.5" customHeight="1">
      <c r="A18" s="8">
        <v>12</v>
      </c>
      <c r="B18" s="12"/>
      <c r="C18" s="8"/>
      <c r="D18" s="8"/>
      <c r="E18" s="8"/>
      <c r="F18" s="7"/>
      <c r="G18" s="52"/>
      <c r="H18" s="52"/>
      <c r="I18" s="52"/>
      <c r="J18" s="52"/>
      <c r="K18" s="66"/>
      <c r="L18" s="66"/>
      <c r="M18" s="66"/>
      <c r="N18" s="66"/>
      <c r="O18" s="69"/>
      <c r="P18" s="69"/>
    </row>
    <row r="19" spans="1:16" s="13" customFormat="1" ht="19.5" customHeight="1">
      <c r="A19" s="93" t="s">
        <v>0</v>
      </c>
      <c r="B19" s="93"/>
      <c r="C19" s="18">
        <f aca="true" t="shared" si="0" ref="C19:M19">SUM(C7:C18)</f>
        <v>0</v>
      </c>
      <c r="D19" s="18">
        <f t="shared" si="0"/>
        <v>0</v>
      </c>
      <c r="E19" s="18">
        <f t="shared" si="0"/>
        <v>0</v>
      </c>
      <c r="F19" s="18">
        <f t="shared" si="0"/>
        <v>0</v>
      </c>
      <c r="G19" s="18">
        <f t="shared" si="0"/>
        <v>116634</v>
      </c>
      <c r="H19" s="18">
        <f t="shared" si="0"/>
        <v>239328</v>
      </c>
      <c r="I19" s="18">
        <f t="shared" si="0"/>
        <v>276608</v>
      </c>
      <c r="J19" s="18">
        <f t="shared" si="0"/>
        <v>263282</v>
      </c>
      <c r="K19" s="18">
        <f t="shared" si="0"/>
        <v>289143</v>
      </c>
      <c r="L19" s="18">
        <f t="shared" si="0"/>
        <v>169826</v>
      </c>
      <c r="M19" s="18">
        <f t="shared" si="0"/>
        <v>111220</v>
      </c>
      <c r="N19" s="18">
        <f>SUM(N7:N18)</f>
        <v>162265</v>
      </c>
      <c r="O19" s="72" t="s">
        <v>74</v>
      </c>
      <c r="P19" s="72" t="s">
        <v>85</v>
      </c>
    </row>
    <row r="20" spans="1:14" ht="19.5" customHeight="1">
      <c r="A20" s="98" t="s">
        <v>11</v>
      </c>
      <c r="B20" s="98"/>
      <c r="C20" s="9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38"/>
    </row>
    <row r="21" spans="1:12" ht="19.5" customHeight="1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1:14" ht="19.5" customHeight="1">
      <c r="A22" s="97" t="s">
        <v>19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60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sheetProtection/>
  <mergeCells count="21">
    <mergeCell ref="A2:M2"/>
    <mergeCell ref="A4:A5"/>
    <mergeCell ref="B4:B5"/>
    <mergeCell ref="C4:C5"/>
    <mergeCell ref="D4:D5"/>
    <mergeCell ref="E4:E5"/>
    <mergeCell ref="A21:L21"/>
    <mergeCell ref="A22:M22"/>
    <mergeCell ref="J4:J5"/>
    <mergeCell ref="K4:K5"/>
    <mergeCell ref="L4:L5"/>
    <mergeCell ref="M4:M5"/>
    <mergeCell ref="G4:G5"/>
    <mergeCell ref="A20:C20"/>
    <mergeCell ref="A19:B19"/>
    <mergeCell ref="P4:P5"/>
    <mergeCell ref="F4:F5"/>
    <mergeCell ref="O4:O5"/>
    <mergeCell ref="H4:H5"/>
    <mergeCell ref="I4:I5"/>
    <mergeCell ref="N4:N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33"/>
  <sheetViews>
    <sheetView showGridLines="0" zoomScalePageLayoutView="0" workbookViewId="0" topLeftCell="A6">
      <selection activeCell="O26" sqref="O26"/>
    </sheetView>
  </sheetViews>
  <sheetFormatPr defaultColWidth="9.140625" defaultRowHeight="12.75"/>
  <cols>
    <col min="1" max="1" width="3.7109375" style="1" customWidth="1"/>
    <col min="2" max="2" width="49.7109375" style="1" customWidth="1"/>
    <col min="3" max="14" width="7.7109375" style="1" customWidth="1"/>
    <col min="15" max="16" width="8.7109375" style="1" customWidth="1"/>
    <col min="17" max="16384" width="9.140625" style="1" customWidth="1"/>
  </cols>
  <sheetData>
    <row r="1" ht="19.5" customHeight="1"/>
    <row r="2" spans="1:14" s="2" customFormat="1" ht="19.5" customHeight="1">
      <c r="A2" s="99" t="s">
        <v>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65"/>
    </row>
    <row r="3" spans="1:16" ht="19.5" customHeight="1">
      <c r="A3" s="3"/>
      <c r="B3" s="4"/>
      <c r="C3" s="4"/>
      <c r="D3" s="4"/>
      <c r="E3" s="4"/>
      <c r="F3" s="4"/>
      <c r="J3" s="5"/>
      <c r="K3" s="5"/>
      <c r="L3" s="5"/>
      <c r="M3" s="6"/>
      <c r="O3" s="6"/>
      <c r="P3" s="6" t="s">
        <v>45</v>
      </c>
    </row>
    <row r="4" spans="1:16" ht="19.5" customHeight="1">
      <c r="A4" s="104" t="s">
        <v>1</v>
      </c>
      <c r="B4" s="107" t="s">
        <v>2</v>
      </c>
      <c r="C4" s="104" t="s">
        <v>34</v>
      </c>
      <c r="D4" s="104" t="s">
        <v>35</v>
      </c>
      <c r="E4" s="104" t="s">
        <v>28</v>
      </c>
      <c r="F4" s="104" t="s">
        <v>36</v>
      </c>
      <c r="G4" s="104" t="s">
        <v>10</v>
      </c>
      <c r="H4" s="104" t="s">
        <v>14</v>
      </c>
      <c r="I4" s="104" t="s">
        <v>27</v>
      </c>
      <c r="J4" s="104" t="s">
        <v>29</v>
      </c>
      <c r="K4" s="104" t="s">
        <v>31</v>
      </c>
      <c r="L4" s="104" t="s">
        <v>32</v>
      </c>
      <c r="M4" s="104" t="s">
        <v>37</v>
      </c>
      <c r="N4" s="104" t="s">
        <v>67</v>
      </c>
      <c r="O4" s="104" t="s">
        <v>68</v>
      </c>
      <c r="P4" s="104" t="s">
        <v>69</v>
      </c>
    </row>
    <row r="5" spans="1:16" ht="19.5" customHeight="1">
      <c r="A5" s="104"/>
      <c r="B5" s="93"/>
      <c r="C5" s="104"/>
      <c r="D5" s="104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</row>
    <row r="6" spans="1:16" s="9" customFormat="1" ht="15" customHeight="1">
      <c r="A6" s="53">
        <v>0</v>
      </c>
      <c r="B6" s="53">
        <v>1</v>
      </c>
      <c r="C6" s="53">
        <v>2</v>
      </c>
      <c r="D6" s="53">
        <v>3</v>
      </c>
      <c r="E6" s="53">
        <v>4</v>
      </c>
      <c r="F6" s="53">
        <v>5</v>
      </c>
      <c r="G6" s="53">
        <v>6</v>
      </c>
      <c r="H6" s="53">
        <v>7</v>
      </c>
      <c r="I6" s="53">
        <v>8</v>
      </c>
      <c r="J6" s="53">
        <v>9</v>
      </c>
      <c r="K6" s="53">
        <v>10</v>
      </c>
      <c r="L6" s="53">
        <v>11</v>
      </c>
      <c r="M6" s="53">
        <v>12</v>
      </c>
      <c r="N6" s="53">
        <v>13</v>
      </c>
      <c r="O6" s="53">
        <v>14</v>
      </c>
      <c r="P6" s="53">
        <v>15</v>
      </c>
    </row>
    <row r="7" spans="1:16" ht="19.5" customHeight="1">
      <c r="A7" s="53">
        <v>1</v>
      </c>
      <c r="B7" s="54" t="s">
        <v>58</v>
      </c>
      <c r="C7" s="57">
        <f>'TAB 51'!C7/'TAB 49'!C7</f>
        <v>6.398776050281177</v>
      </c>
      <c r="D7" s="57">
        <f>'TAB 51'!D7/'TAB 49'!D7</f>
        <v>6.7879997505145635</v>
      </c>
      <c r="E7" s="57">
        <f>'TAB 51'!E7/'TAB 49'!E7</f>
        <v>9.093213351019969</v>
      </c>
      <c r="F7" s="57">
        <f>'TAB 51'!F7/'TAB 49'!F7</f>
        <v>14.766227801592162</v>
      </c>
      <c r="G7" s="57">
        <f>'TAB 51'!G7/'TAB 49'!G7</f>
        <v>15.748463498725828</v>
      </c>
      <c r="H7" s="57">
        <f>'TAB 51'!H7/'TAB 49'!H7</f>
        <v>15.590046280770006</v>
      </c>
      <c r="I7" s="57">
        <f>'TAB 51'!I7/'TAB 49'!I7</f>
        <v>15.689653039767457</v>
      </c>
      <c r="J7" s="57">
        <f>'TAB 51'!J7/'TAB 49'!J7</f>
        <v>14.792523487287301</v>
      </c>
      <c r="K7" s="57">
        <f>'TAB 51'!K7/'TAB 49'!K7</f>
        <v>19.92784865816102</v>
      </c>
      <c r="L7" s="57" t="e">
        <f>'TAB 51'!L7/'TAB 49'!L7</f>
        <v>#DIV/0!</v>
      </c>
      <c r="M7" s="57" t="e">
        <f>'TAB 51'!M7/'TAB 49'!M7</f>
        <v>#DIV/0!</v>
      </c>
      <c r="N7" s="57" t="e">
        <f>'TAB 51'!N7/'TAB 49'!N7</f>
        <v>#DIV/0!</v>
      </c>
      <c r="O7" s="57"/>
      <c r="P7" s="57"/>
    </row>
    <row r="8" spans="1:16" ht="19.5" customHeight="1">
      <c r="A8" s="53">
        <v>2</v>
      </c>
      <c r="B8" s="54" t="s">
        <v>59</v>
      </c>
      <c r="C8" s="57">
        <f>'TAB 51'!C8/'TAB 49'!C8</f>
        <v>13</v>
      </c>
      <c r="D8" s="57">
        <f>'TAB 51'!D8/'TAB 49'!D8</f>
        <v>9.955581361590943</v>
      </c>
      <c r="E8" s="57">
        <f>'TAB 51'!E8/'TAB 49'!E8</f>
        <v>21.74045857446341</v>
      </c>
      <c r="F8" s="57">
        <f>'TAB 51'!F8/'TAB 49'!F8</f>
        <v>11.705292760311508</v>
      </c>
      <c r="G8" s="57">
        <f>'TAB 51'!G8/'TAB 49'!G8</f>
        <v>23.9494041396613</v>
      </c>
      <c r="H8" s="57">
        <f>'TAB 51'!H8/'TAB 49'!H8</f>
        <v>25.00445492662474</v>
      </c>
      <c r="I8" s="57">
        <f>'TAB 51'!I8/'TAB 49'!I8</f>
        <v>23.306763607257203</v>
      </c>
      <c r="J8" s="57">
        <f>'TAB 51'!J8/'TAB 49'!J8</f>
        <v>23.070491303021054</v>
      </c>
      <c r="K8" s="57">
        <f>'TAB 51'!K8/'TAB 49'!K8</f>
        <v>26.128141255769652</v>
      </c>
      <c r="L8" s="57" t="e">
        <f>'TAB 51'!L8/'TAB 49'!L8</f>
        <v>#DIV/0!</v>
      </c>
      <c r="M8" s="57" t="e">
        <f>'TAB 51'!M8/'TAB 49'!M8</f>
        <v>#DIV/0!</v>
      </c>
      <c r="N8" s="57" t="e">
        <f>'TAB 51'!N8/'TAB 49'!N8</f>
        <v>#DIV/0!</v>
      </c>
      <c r="O8" s="57"/>
      <c r="P8" s="57"/>
    </row>
    <row r="9" spans="1:16" ht="19.5" customHeight="1">
      <c r="A9" s="53">
        <v>3</v>
      </c>
      <c r="B9" s="55" t="s">
        <v>53</v>
      </c>
      <c r="C9" s="57">
        <f>'TAB 51'!C9/'TAB 49'!C9</f>
        <v>5.556742815033162</v>
      </c>
      <c r="D9" s="57">
        <f>'TAB 51'!D9/'TAB 49'!D9</f>
        <v>16.230661040787624</v>
      </c>
      <c r="E9" s="57">
        <f>'TAB 51'!E9/'TAB 49'!E9</f>
        <v>25.676879390225675</v>
      </c>
      <c r="F9" s="57">
        <f>'TAB 51'!F9/'TAB 49'!F9</f>
        <v>14.60919049651444</v>
      </c>
      <c r="G9" s="57">
        <f>'TAB 51'!G9/'TAB 49'!G9</f>
        <v>19.91861648016277</v>
      </c>
      <c r="H9" s="57">
        <f>'TAB 51'!H9/'TAB 49'!H9</f>
        <v>16.528512182477968</v>
      </c>
      <c r="I9" s="57">
        <f>'TAB 51'!I9/'TAB 49'!I9</f>
        <v>14.933417721518987</v>
      </c>
      <c r="J9" s="57">
        <f>'TAB 51'!J9/'TAB 49'!J9</f>
        <v>8.147723869421982</v>
      </c>
      <c r="K9" s="57">
        <f>'TAB 51'!K9/'TAB 49'!K9</f>
        <v>13.44595648782179</v>
      </c>
      <c r="L9" s="57">
        <f>'TAB 51'!L9/'TAB 49'!L9</f>
        <v>2.550267966681733</v>
      </c>
      <c r="M9" s="57" t="e">
        <f>'TAB 51'!M9/'TAB 49'!M9</f>
        <v>#DIV/0!</v>
      </c>
      <c r="N9" s="57" t="e">
        <f>'TAB 51'!N9/'TAB 49'!N9</f>
        <v>#DIV/0!</v>
      </c>
      <c r="O9" s="57"/>
      <c r="P9" s="57" t="s">
        <v>79</v>
      </c>
    </row>
    <row r="10" spans="1:16" ht="19.5" customHeight="1">
      <c r="A10" s="53">
        <v>4</v>
      </c>
      <c r="B10" s="55" t="s">
        <v>54</v>
      </c>
      <c r="C10" s="57">
        <f>'TAB 51'!C10/'TAB 49'!C10</f>
        <v>5.832497105364724</v>
      </c>
      <c r="D10" s="57">
        <f>'TAB 51'!D10/'TAB 49'!D10</f>
        <v>5.807584627131586</v>
      </c>
      <c r="E10" s="57">
        <f>'TAB 51'!E10/'TAB 49'!E10</f>
        <v>11.18023878769325</v>
      </c>
      <c r="F10" s="57">
        <f>'TAB 51'!F10/'TAB 49'!F10</f>
        <v>11.796270132805878</v>
      </c>
      <c r="G10" s="57">
        <f>'TAB 51'!G10/'TAB 49'!G10</f>
        <v>11.922387136672851</v>
      </c>
      <c r="H10" s="57">
        <f>'TAB 51'!H10/'TAB 49'!H10</f>
        <v>16.00369657296881</v>
      </c>
      <c r="I10" s="57">
        <f>'TAB 51'!I10/'TAB 49'!I10</f>
        <v>19.31106516469414</v>
      </c>
      <c r="J10" s="57">
        <f>'TAB 51'!J10/'TAB 49'!J10</f>
        <v>20.68421052631579</v>
      </c>
      <c r="K10" s="57">
        <f>'TAB 51'!K10/'TAB 49'!K10</f>
        <v>25.865893780354064</v>
      </c>
      <c r="L10" s="57">
        <f>'TAB 51'!L10/'TAB 49'!L10</f>
        <v>1.8795761078998072</v>
      </c>
      <c r="M10" s="57">
        <f>'TAB 51'!M10/'TAB 49'!M10</f>
        <v>13.588450353136684</v>
      </c>
      <c r="N10" s="57">
        <f>'TAB 51'!N10/'TAB 49'!N10</f>
        <v>11.063470885352139</v>
      </c>
      <c r="O10" s="57" t="s">
        <v>70</v>
      </c>
      <c r="P10" s="57" t="s">
        <v>80</v>
      </c>
    </row>
    <row r="11" spans="1:16" ht="24.75" customHeight="1">
      <c r="A11" s="53">
        <v>5</v>
      </c>
      <c r="B11" s="54" t="s">
        <v>60</v>
      </c>
      <c r="C11" s="57">
        <f>'TAB 51'!C11/'TAB 49'!C11</f>
        <v>3</v>
      </c>
      <c r="D11" s="57">
        <f>'TAB 51'!D11/'TAB 49'!D11</f>
        <v>60</v>
      </c>
      <c r="E11" s="57">
        <f>'TAB 51'!E11/'TAB 49'!E11</f>
        <v>16.599960799686396</v>
      </c>
      <c r="F11" s="57">
        <f>'TAB 51'!F11/'TAB 49'!F11</f>
        <v>54.034228991956184</v>
      </c>
      <c r="G11" s="57">
        <f>'TAB 51'!G11/'TAB 49'!G11</f>
        <v>62.3640061006609</v>
      </c>
      <c r="H11" s="57">
        <f>'TAB 51'!H11/'TAB 49'!H11</f>
        <v>40.25</v>
      </c>
      <c r="I11" s="57">
        <f>'TAB 51'!I11/'TAB 49'!I11</f>
        <v>8.899937264742785</v>
      </c>
      <c r="J11" s="57">
        <f>'TAB 51'!J11/'TAB 49'!J11</f>
        <v>5</v>
      </c>
      <c r="K11" s="57">
        <f>'TAB 51'!K11/'TAB 49'!K11</f>
        <v>5.209936382914268</v>
      </c>
      <c r="L11" s="57">
        <f>'TAB 51'!L11/'TAB 49'!L11</f>
        <v>3.5118249205788916</v>
      </c>
      <c r="M11" s="57">
        <f>'TAB 51'!M11/'TAB 49'!M11</f>
        <v>3.053836633663366</v>
      </c>
      <c r="N11" s="57">
        <f>'TAB 51'!N11/'TAB 49'!N11</f>
        <v>3.4806719287593606</v>
      </c>
      <c r="O11" s="57" t="s">
        <v>71</v>
      </c>
      <c r="P11" s="57" t="s">
        <v>81</v>
      </c>
    </row>
    <row r="12" spans="1:16" ht="24.75" customHeight="1">
      <c r="A12" s="53">
        <v>6</v>
      </c>
      <c r="B12" s="54" t="s">
        <v>61</v>
      </c>
      <c r="C12" s="57">
        <f>'TAB 51'!C12/'TAB 49'!C12</f>
        <v>13.21259842519685</v>
      </c>
      <c r="D12" s="57">
        <f>'TAB 51'!D12/'TAB 49'!D12</f>
        <v>10.796926454445664</v>
      </c>
      <c r="E12" s="57">
        <f>'TAB 51'!E12/'TAB 49'!E12</f>
        <v>7.093385214007782</v>
      </c>
      <c r="F12" s="57">
        <f>'TAB 51'!F12/'TAB 49'!F12</f>
        <v>5.329411764705882</v>
      </c>
      <c r="G12" s="57">
        <f>'TAB 51'!G12/'TAB 49'!G12</f>
        <v>10.134994807892005</v>
      </c>
      <c r="H12" s="57">
        <f>'TAB 51'!H12/'TAB 49'!H12</f>
        <v>4.196799051570836</v>
      </c>
      <c r="I12" s="57">
        <f>'TAB 51'!I12/'TAB 49'!I12</f>
        <v>4.224944320712694</v>
      </c>
      <c r="J12" s="57">
        <f>'TAB 51'!J12/'TAB 49'!J12</f>
        <v>1.53184165232358</v>
      </c>
      <c r="K12" s="57">
        <f>'TAB 51'!K12/'TAB 49'!K12</f>
        <v>1.3860640301318268</v>
      </c>
      <c r="L12" s="57">
        <f>'TAB 51'!L12/'TAB 49'!L12</f>
        <v>3.424342105263158</v>
      </c>
      <c r="M12" s="57">
        <f>'TAB 51'!M12/'TAB 49'!M12</f>
        <v>0</v>
      </c>
      <c r="N12" s="57">
        <f>'TAB 51'!N12/'TAB 49'!N12</f>
        <v>0</v>
      </c>
      <c r="O12" s="57"/>
      <c r="P12" s="57" t="s">
        <v>82</v>
      </c>
    </row>
    <row r="13" spans="1:16" ht="19.5" customHeight="1">
      <c r="A13" s="53">
        <v>7</v>
      </c>
      <c r="B13" s="54" t="s">
        <v>55</v>
      </c>
      <c r="C13" s="57">
        <f>'TAB 51'!C13/'TAB 49'!C13</f>
        <v>1</v>
      </c>
      <c r="D13" s="57">
        <f>'TAB 51'!D13/'TAB 49'!D13</f>
        <v>1</v>
      </c>
      <c r="E13" s="57">
        <f>'TAB 51'!E13/'TAB 49'!E13</f>
        <v>8</v>
      </c>
      <c r="F13" s="57">
        <f>'TAB 51'!F13/'TAB 49'!F13</f>
        <v>6.5690224194833275</v>
      </c>
      <c r="G13" s="57">
        <f>'TAB 51'!G13/'TAB 49'!G13</f>
        <v>5.500098483356313</v>
      </c>
      <c r="H13" s="57">
        <f>'TAB 51'!H13/'TAB 49'!H13</f>
        <v>8</v>
      </c>
      <c r="I13" s="57">
        <f>'TAB 51'!I13/'TAB 49'!I13</f>
        <v>9</v>
      </c>
      <c r="J13" s="57">
        <f>'TAB 51'!J13/'TAB 49'!J13</f>
        <v>8</v>
      </c>
      <c r="K13" s="57">
        <f>'TAB 51'!K13/'TAB 49'!K13</f>
        <v>8</v>
      </c>
      <c r="L13" s="57">
        <f>'TAB 51'!L13/'TAB 49'!L13</f>
        <v>3.4444788505604755</v>
      </c>
      <c r="M13" s="57">
        <f>'TAB 51'!M13/'TAB 49'!M13</f>
        <v>9</v>
      </c>
      <c r="N13" s="57">
        <f>'TAB 51'!N13/'TAB 49'!N13</f>
        <v>7</v>
      </c>
      <c r="O13" s="57" t="s">
        <v>72</v>
      </c>
      <c r="P13" s="57" t="s">
        <v>83</v>
      </c>
    </row>
    <row r="14" spans="1:16" ht="24.75" customHeight="1">
      <c r="A14" s="53">
        <v>8</v>
      </c>
      <c r="B14" s="54" t="s">
        <v>56</v>
      </c>
      <c r="C14" s="57" t="e">
        <f>'TAB 51'!C14/'TAB 49'!C14</f>
        <v>#DIV/0!</v>
      </c>
      <c r="D14" s="57" t="e">
        <f>'TAB 51'!D14/'TAB 49'!D14</f>
        <v>#DIV/0!</v>
      </c>
      <c r="E14" s="57" t="e">
        <f>'TAB 51'!E14/'TAB 49'!E14</f>
        <v>#DIV/0!</v>
      </c>
      <c r="F14" s="57" t="e">
        <f>'TAB 51'!F14/'TAB 49'!F14</f>
        <v>#DIV/0!</v>
      </c>
      <c r="G14" s="57" t="e">
        <f>'TAB 51'!G14/'TAB 49'!G14</f>
        <v>#DIV/0!</v>
      </c>
      <c r="H14" s="57" t="e">
        <f>'TAB 51'!H14/'TAB 49'!H14</f>
        <v>#DIV/0!</v>
      </c>
      <c r="I14" s="57" t="e">
        <f>'TAB 51'!I14/'TAB 49'!I14</f>
        <v>#DIV/0!</v>
      </c>
      <c r="J14" s="57" t="e">
        <f>'TAB 51'!J14/'TAB 49'!J14</f>
        <v>#DIV/0!</v>
      </c>
      <c r="K14" s="57" t="e">
        <f>'TAB 51'!K14/'TAB 49'!K14</f>
        <v>#DIV/0!</v>
      </c>
      <c r="L14" s="57" t="e">
        <f>'TAB 51'!L14/'TAB 49'!L14</f>
        <v>#DIV/0!</v>
      </c>
      <c r="M14" s="57" t="e">
        <f>'TAB 51'!M14/'TAB 49'!M14</f>
        <v>#DIV/0!</v>
      </c>
      <c r="N14" s="57" t="e">
        <f>'TAB 51'!N14/'TAB 49'!N14</f>
        <v>#DIV/0!</v>
      </c>
      <c r="O14" s="57"/>
      <c r="P14" s="57"/>
    </row>
    <row r="15" spans="1:16" ht="24.75" customHeight="1">
      <c r="A15" s="53">
        <v>9</v>
      </c>
      <c r="B15" s="54" t="s">
        <v>57</v>
      </c>
      <c r="C15" s="57" t="e">
        <f>'TAB 51'!C15/'TAB 49'!C15</f>
        <v>#DIV/0!</v>
      </c>
      <c r="D15" s="57" t="e">
        <f>'TAB 51'!D15/'TAB 49'!D15</f>
        <v>#DIV/0!</v>
      </c>
      <c r="E15" s="57" t="e">
        <f>'TAB 51'!E15/'TAB 49'!E15</f>
        <v>#DIV/0!</v>
      </c>
      <c r="F15" s="57">
        <f>'TAB 51'!F15/'TAB 49'!F15</f>
        <v>19.79993422495067</v>
      </c>
      <c r="G15" s="57">
        <f>'TAB 51'!G15/'TAB 49'!G15</f>
        <v>18.138019021108793</v>
      </c>
      <c r="H15" s="57">
        <f>'TAB 51'!H15/'TAB 49'!H15</f>
        <v>15.006051437216339</v>
      </c>
      <c r="I15" s="57">
        <f>'TAB 51'!I15/'TAB 49'!I15</f>
        <v>15</v>
      </c>
      <c r="J15" s="57">
        <f>'TAB 51'!J15/'TAB 49'!J15</f>
        <v>14</v>
      </c>
      <c r="K15" s="57">
        <f>'TAB 51'!K15/'TAB 49'!K15</f>
        <v>14</v>
      </c>
      <c r="L15" s="57">
        <f>'TAB 51'!L15/'TAB 49'!L15</f>
        <v>3.977859778597786</v>
      </c>
      <c r="M15" s="57" t="e">
        <f>'TAB 51'!M15/'TAB 49'!M15</f>
        <v>#DIV/0!</v>
      </c>
      <c r="N15" s="57" t="e">
        <f>'TAB 51'!N15/'TAB 49'!N15</f>
        <v>#DIV/0!</v>
      </c>
      <c r="O15" s="57"/>
      <c r="P15" s="57"/>
    </row>
    <row r="16" spans="1:16" ht="24.75" customHeight="1">
      <c r="A16" s="53">
        <v>10</v>
      </c>
      <c r="B16" s="54" t="s">
        <v>62</v>
      </c>
      <c r="C16" s="57">
        <f>'TAB 51'!C16/'TAB 49'!C16</f>
        <v>12</v>
      </c>
      <c r="D16" s="57">
        <f>'TAB 51'!D16/'TAB 49'!D16</f>
        <v>12</v>
      </c>
      <c r="E16" s="57">
        <f>'TAB 51'!E16/'TAB 49'!E16</f>
        <v>12</v>
      </c>
      <c r="F16" s="57">
        <f>'TAB 51'!F16/'TAB 49'!F16</f>
        <v>15</v>
      </c>
      <c r="G16" s="57">
        <f>'TAB 51'!G16/'TAB 49'!G16</f>
        <v>14</v>
      </c>
      <c r="H16" s="57">
        <f>'TAB 51'!H16/'TAB 49'!H16</f>
        <v>15.5</v>
      </c>
      <c r="I16" s="57">
        <f>'TAB 51'!I16/'TAB 49'!I16</f>
        <v>12</v>
      </c>
      <c r="J16" s="57">
        <f>'TAB 51'!J16/'TAB 49'!J16</f>
        <v>12</v>
      </c>
      <c r="K16" s="57">
        <f>'TAB 51'!K16/'TAB 49'!K16</f>
        <v>19</v>
      </c>
      <c r="L16" s="57">
        <f>'TAB 51'!L16/'TAB 49'!L16</f>
        <v>1.8500254306627453</v>
      </c>
      <c r="M16" s="57">
        <f>'TAB 51'!M16/'TAB 49'!M16</f>
        <v>15</v>
      </c>
      <c r="N16" s="57">
        <f>'TAB 51'!N16/'TAB 49'!N16</f>
        <v>15</v>
      </c>
      <c r="O16" s="57" t="s">
        <v>73</v>
      </c>
      <c r="P16" s="57" t="s">
        <v>84</v>
      </c>
    </row>
    <row r="17" spans="1:16" ht="19.5" customHeight="1">
      <c r="A17" s="53">
        <v>11</v>
      </c>
      <c r="B17" s="54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</row>
    <row r="18" spans="1:16" ht="19.5" customHeight="1">
      <c r="A18" s="53">
        <v>12</v>
      </c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16" s="13" customFormat="1" ht="19.5" customHeight="1">
      <c r="A19" s="93" t="s">
        <v>0</v>
      </c>
      <c r="B19" s="93"/>
      <c r="C19" s="30">
        <f>'TAB 51'!C19/'TAB 49'!C19</f>
        <v>6.962637534292046</v>
      </c>
      <c r="D19" s="30">
        <f>'TAB 51'!D19/'TAB 49'!D19</f>
        <v>10.048440341059544</v>
      </c>
      <c r="E19" s="30">
        <f>'TAB 51'!E19/'TAB 49'!E19</f>
        <v>13.158158424918186</v>
      </c>
      <c r="F19" s="30">
        <f>'TAB 51'!F19/'TAB 49'!F19</f>
        <v>18.167233415233415</v>
      </c>
      <c r="G19" s="30">
        <f>'TAB 51'!G19/'TAB 49'!G19</f>
        <v>22.22267432891083</v>
      </c>
      <c r="H19" s="30">
        <f>'TAB 51'!H19/'TAB 49'!H19</f>
        <v>16.303634746907008</v>
      </c>
      <c r="I19" s="30">
        <f>'TAB 51'!I19/'TAB 49'!I19</f>
        <v>15.153797878370717</v>
      </c>
      <c r="J19" s="30">
        <f>'TAB 51'!J19/'TAB 49'!J19</f>
        <v>13.363363277176669</v>
      </c>
      <c r="K19" s="30">
        <f>'TAB 51'!K19/'TAB 49'!K19</f>
        <v>17.41696297845639</v>
      </c>
      <c r="L19" s="30">
        <f>'TAB 51'!L19/'TAB 49'!L19</f>
        <v>2.437037762116071</v>
      </c>
      <c r="M19" s="30">
        <f>'TAB 51'!M19/'TAB 49'!M19</f>
        <v>12.72310049262385</v>
      </c>
      <c r="N19" s="30">
        <f>'TAB 51'!N19/'TAB 49'!N19</f>
        <v>12.0102022769979</v>
      </c>
      <c r="O19" s="57" t="s">
        <v>74</v>
      </c>
      <c r="P19" s="57" t="s">
        <v>85</v>
      </c>
    </row>
    <row r="20" spans="1:16" s="118" customFormat="1" ht="19.5" customHeight="1">
      <c r="A20" s="114"/>
      <c r="B20" s="11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6"/>
      <c r="O20" s="117"/>
      <c r="P20" s="117"/>
    </row>
    <row r="21" spans="1:14" ht="19.5" customHeight="1">
      <c r="A21" s="106" t="s">
        <v>65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61"/>
    </row>
    <row r="22" spans="1:14" ht="19.5" customHeight="1">
      <c r="A22" s="106" t="s">
        <v>44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61"/>
    </row>
    <row r="23" spans="1:14" ht="19.5" customHeight="1">
      <c r="A23" s="97" t="s">
        <v>20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60"/>
    </row>
    <row r="24" spans="1:14" ht="19.5" customHeight="1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60"/>
    </row>
    <row r="25" ht="19.5" customHeight="1"/>
    <row r="26" ht="19.5" customHeight="1"/>
    <row r="27" spans="15:16" ht="19.5" customHeight="1">
      <c r="O27" s="68"/>
      <c r="P27" s="68"/>
    </row>
    <row r="28" spans="15:16" ht="19.5" customHeight="1">
      <c r="O28" s="68"/>
      <c r="P28" s="68"/>
    </row>
    <row r="29" spans="15:16" ht="19.5" customHeight="1">
      <c r="O29" s="68"/>
      <c r="P29" s="68"/>
    </row>
    <row r="30" spans="15:16" ht="19.5" customHeight="1">
      <c r="O30" s="68"/>
      <c r="P30" s="68"/>
    </row>
    <row r="31" spans="15:16" ht="19.5" customHeight="1">
      <c r="O31" s="13"/>
      <c r="P31" s="13"/>
    </row>
    <row r="32" spans="15:16" ht="19.5" customHeight="1">
      <c r="O32" s="13"/>
      <c r="P32" s="13"/>
    </row>
    <row r="33" spans="15:16" ht="19.5" customHeight="1">
      <c r="O33" s="13"/>
      <c r="P33" s="13"/>
    </row>
    <row r="34" ht="19.5" customHeight="1"/>
  </sheetData>
  <sheetProtection/>
  <mergeCells count="22">
    <mergeCell ref="A2:M2"/>
    <mergeCell ref="A4:A5"/>
    <mergeCell ref="B4:B5"/>
    <mergeCell ref="C4:C5"/>
    <mergeCell ref="D4:D5"/>
    <mergeCell ref="A24:M24"/>
    <mergeCell ref="A21:M21"/>
    <mergeCell ref="A23:M23"/>
    <mergeCell ref="J4:J5"/>
    <mergeCell ref="K4:K5"/>
    <mergeCell ref="N4:N5"/>
    <mergeCell ref="A22:M22"/>
    <mergeCell ref="F4:F5"/>
    <mergeCell ref="G4:G5"/>
    <mergeCell ref="H4:H5"/>
    <mergeCell ref="O4:O5"/>
    <mergeCell ref="P4:P5"/>
    <mergeCell ref="I4:I5"/>
    <mergeCell ref="E4:E5"/>
    <mergeCell ref="A19:B19"/>
    <mergeCell ref="M4:M5"/>
    <mergeCell ref="L4:L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22"/>
  <sheetViews>
    <sheetView showGridLines="0" zoomScalePageLayoutView="0" workbookViewId="0" topLeftCell="A1">
      <selection activeCell="O9" sqref="O9:P19"/>
    </sheetView>
  </sheetViews>
  <sheetFormatPr defaultColWidth="9.140625" defaultRowHeight="12.75"/>
  <cols>
    <col min="1" max="1" width="3.7109375" style="1" customWidth="1"/>
    <col min="2" max="2" width="49.7109375" style="1" customWidth="1"/>
    <col min="3" max="13" width="7.7109375" style="1" customWidth="1"/>
    <col min="14" max="14" width="8.7109375" style="1" customWidth="1"/>
    <col min="15" max="16384" width="9.140625" style="1" customWidth="1"/>
  </cols>
  <sheetData>
    <row r="1" ht="19.5" customHeight="1"/>
    <row r="2" spans="1:13" s="2" customFormat="1" ht="19.5" customHeight="1">
      <c r="A2" s="99" t="s">
        <v>46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9.5" customHeight="1">
      <c r="A3" s="3"/>
      <c r="B3" s="4"/>
      <c r="C3" s="4"/>
      <c r="D3" s="4"/>
      <c r="E3" s="4"/>
      <c r="F3" s="4"/>
      <c r="J3" s="5"/>
      <c r="K3" s="5"/>
      <c r="L3" s="5"/>
      <c r="M3" s="6"/>
    </row>
    <row r="4" spans="1:16" ht="19.5" customHeight="1">
      <c r="A4" s="94" t="s">
        <v>1</v>
      </c>
      <c r="B4" s="100" t="s">
        <v>2</v>
      </c>
      <c r="C4" s="94" t="s">
        <v>34</v>
      </c>
      <c r="D4" s="94" t="s">
        <v>35</v>
      </c>
      <c r="E4" s="94" t="s">
        <v>28</v>
      </c>
      <c r="F4" s="94" t="s">
        <v>36</v>
      </c>
      <c r="G4" s="94" t="s">
        <v>10</v>
      </c>
      <c r="H4" s="94" t="s">
        <v>14</v>
      </c>
      <c r="I4" s="94" t="s">
        <v>27</v>
      </c>
      <c r="J4" s="94" t="s">
        <v>29</v>
      </c>
      <c r="K4" s="94" t="s">
        <v>31</v>
      </c>
      <c r="L4" s="94" t="s">
        <v>32</v>
      </c>
      <c r="M4" s="94" t="s">
        <v>37</v>
      </c>
      <c r="N4" s="94" t="s">
        <v>67</v>
      </c>
      <c r="O4" s="94" t="s">
        <v>68</v>
      </c>
      <c r="P4" s="94" t="s">
        <v>69</v>
      </c>
    </row>
    <row r="5" spans="1:16" ht="19.5" customHeight="1">
      <c r="A5" s="94"/>
      <c r="B5" s="101"/>
      <c r="C5" s="102"/>
      <c r="D5" s="102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 s="9" customFormat="1" ht="15" customHeight="1">
      <c r="A6" s="8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  <c r="N6" s="8">
        <v>13</v>
      </c>
      <c r="O6" s="8">
        <v>14</v>
      </c>
      <c r="P6" s="8">
        <v>15</v>
      </c>
    </row>
    <row r="7" spans="1:16" ht="19.5" customHeight="1">
      <c r="A7" s="8">
        <v>1</v>
      </c>
      <c r="B7" s="10" t="s">
        <v>58</v>
      </c>
      <c r="C7" s="24">
        <v>9.1</v>
      </c>
      <c r="D7" s="25">
        <v>13.19</v>
      </c>
      <c r="E7" s="25">
        <v>18.13</v>
      </c>
      <c r="F7" s="25">
        <v>10.58</v>
      </c>
      <c r="G7" s="49"/>
      <c r="H7" s="49"/>
      <c r="I7" s="49"/>
      <c r="J7" s="49"/>
      <c r="K7" s="49"/>
      <c r="L7" s="49"/>
      <c r="M7" s="66"/>
      <c r="N7" s="66"/>
      <c r="O7" s="66"/>
      <c r="P7" s="66"/>
    </row>
    <row r="8" spans="1:16" ht="19.5" customHeight="1">
      <c r="A8" s="8">
        <v>2</v>
      </c>
      <c r="B8" s="10" t="s">
        <v>59</v>
      </c>
      <c r="C8" s="26">
        <v>59.06</v>
      </c>
      <c r="D8" s="27">
        <v>38.89</v>
      </c>
      <c r="E8" s="27">
        <v>26.01</v>
      </c>
      <c r="F8" s="27">
        <v>34</v>
      </c>
      <c r="G8" s="51"/>
      <c r="H8" s="51"/>
      <c r="I8" s="51"/>
      <c r="J8" s="51"/>
      <c r="K8" s="51"/>
      <c r="L8" s="51"/>
      <c r="M8" s="66"/>
      <c r="N8" s="66"/>
      <c r="O8" s="66"/>
      <c r="P8" s="66"/>
    </row>
    <row r="9" spans="1:16" ht="19.5" customHeight="1">
      <c r="A9" s="8">
        <v>3</v>
      </c>
      <c r="B9" s="11" t="s">
        <v>53</v>
      </c>
      <c r="C9" s="26">
        <v>17.51</v>
      </c>
      <c r="D9" s="27">
        <v>11.85</v>
      </c>
      <c r="E9" s="27">
        <v>8.79</v>
      </c>
      <c r="F9" s="27">
        <v>10.37</v>
      </c>
      <c r="G9" s="51"/>
      <c r="H9" s="51"/>
      <c r="I9" s="51"/>
      <c r="J9" s="51"/>
      <c r="K9" s="51"/>
      <c r="L9" s="51"/>
      <c r="M9" s="66"/>
      <c r="N9" s="66"/>
      <c r="O9" s="66"/>
      <c r="P9" s="66"/>
    </row>
    <row r="10" spans="1:16" ht="19.5" customHeight="1">
      <c r="A10" s="8">
        <v>4</v>
      </c>
      <c r="B10" s="11" t="s">
        <v>54</v>
      </c>
      <c r="C10" s="28">
        <v>27.7</v>
      </c>
      <c r="D10" s="27">
        <v>24.06</v>
      </c>
      <c r="E10" s="27">
        <v>26.9</v>
      </c>
      <c r="F10" s="27">
        <v>25.03</v>
      </c>
      <c r="G10" s="51"/>
      <c r="H10" s="51"/>
      <c r="I10" s="51"/>
      <c r="J10" s="51"/>
      <c r="K10" s="51"/>
      <c r="L10" s="51"/>
      <c r="M10" s="66"/>
      <c r="N10" s="66"/>
      <c r="O10" s="66"/>
      <c r="P10" s="66"/>
    </row>
    <row r="11" spans="1:16" ht="24.75" customHeight="1">
      <c r="A11" s="8">
        <v>5</v>
      </c>
      <c r="B11" s="10" t="s">
        <v>60</v>
      </c>
      <c r="C11" s="26">
        <v>52.71</v>
      </c>
      <c r="D11" s="27">
        <v>36.32</v>
      </c>
      <c r="E11" s="27">
        <v>27.99</v>
      </c>
      <c r="F11" s="27">
        <v>75.61</v>
      </c>
      <c r="G11" s="51"/>
      <c r="H11" s="51"/>
      <c r="I11" s="51"/>
      <c r="J11" s="51"/>
      <c r="K11" s="51"/>
      <c r="L11" s="51"/>
      <c r="M11" s="66"/>
      <c r="N11" s="66"/>
      <c r="O11" s="66"/>
      <c r="P11" s="66"/>
    </row>
    <row r="12" spans="1:16" ht="24.75" customHeight="1">
      <c r="A12" s="8">
        <v>6</v>
      </c>
      <c r="B12" s="10" t="s">
        <v>61</v>
      </c>
      <c r="C12" s="26">
        <v>36.6</v>
      </c>
      <c r="D12" s="27">
        <v>23.35</v>
      </c>
      <c r="E12" s="27">
        <v>37.45</v>
      </c>
      <c r="F12" s="27">
        <v>42.5</v>
      </c>
      <c r="G12" s="51"/>
      <c r="H12" s="51"/>
      <c r="I12" s="51"/>
      <c r="J12" s="51"/>
      <c r="K12" s="51"/>
      <c r="L12" s="51"/>
      <c r="M12" s="66"/>
      <c r="N12" s="66"/>
      <c r="O12" s="66"/>
      <c r="P12" s="66"/>
    </row>
    <row r="13" spans="1:16" ht="19.5" customHeight="1">
      <c r="A13" s="8">
        <v>7</v>
      </c>
      <c r="B13" s="10" t="s">
        <v>55</v>
      </c>
      <c r="C13" s="26">
        <v>89.59</v>
      </c>
      <c r="D13" s="27">
        <v>89</v>
      </c>
      <c r="E13" s="27">
        <v>20</v>
      </c>
      <c r="F13" s="27">
        <v>17.38</v>
      </c>
      <c r="G13" s="51"/>
      <c r="H13" s="51"/>
      <c r="I13" s="51"/>
      <c r="J13" s="51"/>
      <c r="K13" s="51"/>
      <c r="L13" s="51"/>
      <c r="M13" s="66"/>
      <c r="N13" s="66"/>
      <c r="O13" s="66"/>
      <c r="P13" s="66"/>
    </row>
    <row r="14" spans="1:16" ht="24.75" customHeight="1">
      <c r="A14" s="8">
        <v>8</v>
      </c>
      <c r="B14" s="10" t="s">
        <v>56</v>
      </c>
      <c r="C14" s="8"/>
      <c r="D14" s="8"/>
      <c r="E14" s="8"/>
      <c r="F14" s="7"/>
      <c r="G14" s="51"/>
      <c r="H14" s="51"/>
      <c r="I14" s="51"/>
      <c r="J14" s="51"/>
      <c r="K14" s="51"/>
      <c r="L14" s="51"/>
      <c r="M14" s="66"/>
      <c r="N14" s="66"/>
      <c r="O14" s="66"/>
      <c r="P14" s="66"/>
    </row>
    <row r="15" spans="1:16" ht="24.75" customHeight="1">
      <c r="A15" s="8">
        <v>9</v>
      </c>
      <c r="B15" s="10" t="s">
        <v>57</v>
      </c>
      <c r="C15" s="14"/>
      <c r="D15" s="14"/>
      <c r="E15" s="14"/>
      <c r="F15" s="27">
        <v>30.32</v>
      </c>
      <c r="G15" s="51"/>
      <c r="H15" s="51"/>
      <c r="I15" s="51"/>
      <c r="J15" s="51"/>
      <c r="K15" s="51"/>
      <c r="L15" s="51"/>
      <c r="M15" s="66"/>
      <c r="N15" s="66"/>
      <c r="O15" s="66"/>
      <c r="P15" s="66"/>
    </row>
    <row r="16" spans="1:16" ht="24.75" customHeight="1">
      <c r="A16" s="8">
        <v>10</v>
      </c>
      <c r="B16" s="10" t="s">
        <v>62</v>
      </c>
      <c r="C16" s="28">
        <v>86.78</v>
      </c>
      <c r="D16" s="27">
        <v>66.92</v>
      </c>
      <c r="E16" s="27">
        <v>100</v>
      </c>
      <c r="F16" s="27">
        <v>100</v>
      </c>
      <c r="G16" s="51"/>
      <c r="H16" s="51"/>
      <c r="I16" s="51"/>
      <c r="J16" s="51"/>
      <c r="K16" s="51"/>
      <c r="L16" s="66"/>
      <c r="M16" s="66"/>
      <c r="N16" s="66"/>
      <c r="O16" s="66"/>
      <c r="P16" s="66"/>
    </row>
    <row r="17" spans="1:16" ht="19.5" customHeight="1">
      <c r="A17" s="8">
        <v>11</v>
      </c>
      <c r="B17" s="10"/>
      <c r="C17" s="8"/>
      <c r="D17" s="8"/>
      <c r="E17" s="8"/>
      <c r="F17" s="7"/>
      <c r="G17" s="52"/>
      <c r="H17" s="52"/>
      <c r="I17" s="52"/>
      <c r="J17" s="52"/>
      <c r="K17" s="66"/>
      <c r="L17" s="66"/>
      <c r="M17" s="66"/>
      <c r="N17" s="66"/>
      <c r="O17" s="66"/>
      <c r="P17" s="66"/>
    </row>
    <row r="18" spans="1:16" ht="19.5" customHeight="1">
      <c r="A18" s="8">
        <v>12</v>
      </c>
      <c r="B18" s="12"/>
      <c r="C18" s="8"/>
      <c r="D18" s="8"/>
      <c r="E18" s="8"/>
      <c r="F18" s="7"/>
      <c r="G18" s="52"/>
      <c r="H18" s="52"/>
      <c r="I18" s="52"/>
      <c r="J18" s="52"/>
      <c r="K18" s="66"/>
      <c r="L18" s="66"/>
      <c r="M18" s="66"/>
      <c r="N18" s="66"/>
      <c r="O18" s="66"/>
      <c r="P18" s="66"/>
    </row>
    <row r="19" spans="1:16" s="13" customFormat="1" ht="19.5" customHeight="1">
      <c r="A19" s="93" t="s">
        <v>0</v>
      </c>
      <c r="B19" s="93"/>
      <c r="C19" s="64">
        <v>38.06</v>
      </c>
      <c r="D19" s="29">
        <v>25.39</v>
      </c>
      <c r="E19" s="29">
        <v>18.06</v>
      </c>
      <c r="F19" s="29">
        <v>21.97</v>
      </c>
      <c r="G19" s="18"/>
      <c r="H19" s="18"/>
      <c r="I19" s="18"/>
      <c r="J19" s="18"/>
      <c r="K19" s="18"/>
      <c r="L19" s="18"/>
      <c r="M19" s="18"/>
      <c r="N19" s="18"/>
      <c r="O19" s="71"/>
      <c r="P19" s="71"/>
    </row>
    <row r="20" spans="1:13" ht="19.5" customHeight="1">
      <c r="A20" s="67" t="s">
        <v>5</v>
      </c>
      <c r="B20" s="67"/>
      <c r="C20" s="67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2" ht="19.5" customHeight="1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1:13" ht="19.5" customHeight="1">
      <c r="A22" s="97" t="s">
        <v>22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sheetProtection/>
  <mergeCells count="20">
    <mergeCell ref="N4:N5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I4:I5"/>
    <mergeCell ref="A21:L21"/>
    <mergeCell ref="A22:M22"/>
    <mergeCell ref="J4:J5"/>
    <mergeCell ref="K4:K5"/>
    <mergeCell ref="L4:L5"/>
    <mergeCell ref="M4:M5"/>
    <mergeCell ref="A19:B19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 Neskovic</cp:lastModifiedBy>
  <cp:lastPrinted>2018-10-16T10:56:45Z</cp:lastPrinted>
  <dcterms:created xsi:type="dcterms:W3CDTF">2001-11-26T11:42:29Z</dcterms:created>
  <dcterms:modified xsi:type="dcterms:W3CDTF">2022-01-19T08:33:24Z</dcterms:modified>
  <cp:category/>
  <cp:version/>
  <cp:contentType/>
  <cp:contentStatus/>
</cp:coreProperties>
</file>