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00" windowHeight="5535" activeTab="1"/>
  </bookViews>
  <sheets>
    <sheet name="SPEC PREGLEDI NIVO USTANOVE TAB" sheetId="1" r:id="rId1"/>
    <sheet name="TAB 23" sheetId="2" r:id="rId2"/>
    <sheet name="TAB 24" sheetId="3" r:id="rId3"/>
    <sheet name="TAB 25" sheetId="4" r:id="rId4"/>
    <sheet name="TAB 26" sheetId="5" r:id="rId5"/>
    <sheet name="TAB 27" sheetId="6" r:id="rId6"/>
    <sheet name="TAB 28" sheetId="7" r:id="rId7"/>
    <sheet name="TAB 29 " sheetId="8" r:id="rId8"/>
    <sheet name="TAB 30" sheetId="9" r:id="rId9"/>
    <sheet name="TAB 31 " sheetId="10" r:id="rId10"/>
    <sheet name="TAB 32 " sheetId="11" r:id="rId11"/>
    <sheet name="TAB 33 " sheetId="12" r:id="rId12"/>
    <sheet name="TAB 34" sheetId="13" r:id="rId13"/>
  </sheets>
  <definedNames/>
  <calcPr fullCalcOnLoad="1"/>
</workbook>
</file>

<file path=xl/sharedStrings.xml><?xml version="1.0" encoding="utf-8"?>
<sst xmlns="http://schemas.openxmlformats.org/spreadsheetml/2006/main" count="778" uniqueCount="246">
  <si>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</si>
  <si>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</si>
  <si>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</si>
  <si>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</si>
  <si>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</si>
  <si>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</si>
  <si>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</si>
  <si>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</si>
  <si>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</si>
  <si>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</si>
  <si>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</si>
  <si>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</si>
  <si>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</si>
  <si>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</si>
  <si>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</si>
  <si>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</si>
  <si>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</si>
  <si>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</si>
  <si>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СПЕЦИЈАЛНА БОЛНИЦА ЗА ЕНДЕМСКУ НЕФРОПАТИЈУ  ЛАЗАРЕВАЦ</t>
  </si>
  <si>
    <t>28,74</t>
  </si>
  <si>
    <t>14,72</t>
  </si>
  <si>
    <t>28,07</t>
  </si>
  <si>
    <t>23,29</t>
  </si>
  <si>
    <t>47,57</t>
  </si>
  <si>
    <t>31,37</t>
  </si>
  <si>
    <t>30,62</t>
  </si>
  <si>
    <t>20,56</t>
  </si>
  <si>
    <t>61,14</t>
  </si>
  <si>
    <t>100,0</t>
  </si>
  <si>
    <t>10,04</t>
  </si>
  <si>
    <t>50,20</t>
  </si>
  <si>
    <t>88,88</t>
  </si>
  <si>
    <t>75,13</t>
  </si>
  <si>
    <t>71,76</t>
  </si>
  <si>
    <t>21,67</t>
  </si>
  <si>
    <t>13,10</t>
  </si>
  <si>
    <t>36,01</t>
  </si>
  <si>
    <t>27,16</t>
  </si>
  <si>
    <t>48,19</t>
  </si>
  <si>
    <t>48,77</t>
  </si>
  <si>
    <t>32,31</t>
  </si>
  <si>
    <t>84,66</t>
  </si>
  <si>
    <t>62,50</t>
  </si>
  <si>
    <t>66,92</t>
  </si>
  <si>
    <t>42,81</t>
  </si>
  <si>
    <t>47,50</t>
  </si>
  <si>
    <t>88,96</t>
  </si>
  <si>
    <t>84,84</t>
  </si>
  <si>
    <t>73,48</t>
  </si>
  <si>
    <t>11,15</t>
  </si>
  <si>
    <t>54,26</t>
  </si>
  <si>
    <t>30,52</t>
  </si>
  <si>
    <t>49,36</t>
  </si>
  <si>
    <t>39,93</t>
  </si>
  <si>
    <t>16,66</t>
  </si>
  <si>
    <t>85,58</t>
  </si>
  <si>
    <t>65,08</t>
  </si>
  <si>
    <t>86,78</t>
  </si>
  <si>
    <t>17,55</t>
  </si>
  <si>
    <t>41,98</t>
  </si>
  <si>
    <t>94,49</t>
  </si>
  <si>
    <t>18,94</t>
  </si>
  <si>
    <t>76,89</t>
  </si>
  <si>
    <t>34,31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</si>
  <si>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</si>
  <si>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</si>
  <si>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</si>
  <si>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</si>
  <si>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КЛИНИЧКИ ЦEНТАР СРБИЈЕ</t>
  </si>
  <si>
    <t xml:space="preserve">јул-децембар
 2007 </t>
  </si>
  <si>
    <t>јул-децембар 
2011.</t>
  </si>
  <si>
    <t>јул-децембар 
2011</t>
  </si>
  <si>
    <t>Ред.
бр.</t>
  </si>
  <si>
    <t>ЗДРАВСТВЕНА
УСТАНОВА</t>
  </si>
  <si>
    <t>СПЕЦИЈАЛНА БОЛНИЦА ЗА ЦЕРЕБРАЛНУ ПАРАЛИЗУ И  РАЗВОЈНУ НЕУРОЛОГИЈУ</t>
  </si>
  <si>
    <t>КЛИНИКА ЗА НЕУРОЛОГИЈУ И ПСИЈХИЈАТРИЈУ ЗА ДЕЦУ И ОМЛАДИНУ</t>
  </si>
  <si>
    <t>УКУПАН БРОЈ ПРВИХ ПРЕГЛЕДА - НИВО УСТАНОВЕ</t>
  </si>
  <si>
    <t>БРОЈ ПАЦИЈЕНАТА КОЈИ СУ ИМАЛИ ЗАКАЗАН ПРВИ ПРЕГЛЕД - НИВО УСТАНОВЕ</t>
  </si>
  <si>
    <t>УКУПНА ДУЖИНА ЧЕКАЊА НА ЗАКАЗАН ПРВИ ПРЕГЛЕД (ДАНИ) - НИВО УСТАНОВЕ</t>
  </si>
  <si>
    <t>УКУПАН БРОЈ ПРЕГЛЕДА - НИВО УСТАНОВЕ</t>
  </si>
  <si>
    <t>УКУПАН БРОЈ ЗАКАЗАНИХ ПРЕГЛЕДА - НИВО УСТАНОВЕ</t>
  </si>
  <si>
    <t>ПРОЦЕНАТ ЗАКАЗАНИХ У ОДНОСУ НА УКУПАН БРОЈ ПОСЕТА - НИВО УСТАНОВЕ</t>
  </si>
  <si>
    <t>УКУПАН БРОЈ САТИ У НЕДЕЉИ КАДА СЛУЖБА РАДИ ПОПОДНЕ - НИВО УСТАНОВЕ</t>
  </si>
  <si>
    <t>БРОЈ ДАНА У МЕСЕЦУ КАДА ЈЕ ОМОГУЋЕНО ЗАКАЗИВАЊЕ СПЕЦИЈАЛИСТИЧКО-КОНСУЛТАТИВНОГ ПРЕГЛЕДА - НИВО УСТАНОВЕ</t>
  </si>
  <si>
    <t>СПЕЦИЈАЛНА БОЛНИЦА ЗА РЕХАБИЛИТАЦИЈУ И ОРТОПЕДСКУ ПРОТЕТИКУ</t>
  </si>
  <si>
    <t>ПРОЦЕНАТ ПАЦИЈАНАТА КОЈИ СУ ПРИМЉЕНИ КОД ЛЕКАРА У 
РОКУ ОД 30 МИН ОД ВРЕМЕНА ЗАКАЗАНОГ ТЕРМИНА - НИВО УСТАНОВЕ</t>
  </si>
  <si>
    <t>КЛИНИКА ЗА РЕХАБИЛИТАЦИЈУ "ДР М.ЗОТОВИЋ"</t>
  </si>
  <si>
    <t>Овај показатељ се прати од  1. јула 2011. године</t>
  </si>
  <si>
    <t>јануар-децембар 
2012</t>
  </si>
  <si>
    <t>јануар-децембар 
2010</t>
  </si>
  <si>
    <t>КЛИНИКА ЗА ПСИХИЈАТРИЈСКЕ БОЛЕСТИ "ДР Л. ЛАЗАРЕВИЋ"</t>
  </si>
  <si>
    <t>СТРАНА 23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</si>
  <si>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</si>
  <si>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</si>
  <si>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</si>
  <si>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</si>
  <si>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</si>
  <si>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</si>
  <si>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</si>
  <si>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</si>
  <si>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</si>
  <si>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>СТРАНА 34</t>
  </si>
  <si>
    <t>јануар-децембар 
2013</t>
  </si>
  <si>
    <t>јануар-децембар 
2014</t>
  </si>
  <si>
    <t>јануар-децембар 
2015</t>
  </si>
  <si>
    <t>БРОЈ ПАЦИЈЕНАТА КОЈИ СУ ПРЕГЛЕДАНИ У РОКУ ОД 30 МИНУТА ОД ВРЕМЕНА ЗАКАЗАНОГ ТЕРМИНА - НИВО УСТАНОВЕ</t>
  </si>
  <si>
    <t>јануар-децембар 
2016    *</t>
  </si>
  <si>
    <t>ЗАВОД ЗА ПСИХОФИЗИОЛ. ПОРЕМЕЋАЈЕ И ГОВОРНУ ПАТОЛО. "ПРОФ. ДР ЦВЕТКО БРАЈОВИЋ"</t>
  </si>
  <si>
    <t>јануар-децембар 2017</t>
  </si>
  <si>
    <t>јануар-децембар 
2016 *</t>
  </si>
  <si>
    <t>јануар-децембар 
2016 **</t>
  </si>
  <si>
    <t>ВМА - ВОЈНОМЕДИЦИНСКА АКАДЕМИЈА - БЕОГРАД</t>
  </si>
  <si>
    <t>ЗАВОД ЗА ЗДРАВСТВЕНУ ЗАШТИТУ СТУДЕНАТА</t>
  </si>
  <si>
    <t>ИНСТИТУТ ЗА МЕД.РАДА СРБИЈЕ "ДР ДРАГОМИР КАРАЈОВИЋ"</t>
  </si>
  <si>
    <t>Д.З-"ДР Ђ.КОВАЧЕВИЋ"ЛАЗАРЕВАЦ-ВАНБОЛНИЧКО ПОРОДИЛИШТЕ</t>
  </si>
  <si>
    <t>СТРАНА 24</t>
  </si>
  <si>
    <t>** 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домо.здрав.</t>
  </si>
  <si>
    <t>*Уведен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дом.здравља.</t>
  </si>
  <si>
    <t>* Уведен је нови Интегрисани здравствено информациони систем (ИЗИС), заказивање спец. прегледа у секундарним и терцијарним установама обавља се преко изабраног лекара у дом. здравља.</t>
  </si>
  <si>
    <t xml:space="preserve">*Уведен је нови Интегрисани здрав. информац. систем (ИЗИС),заказивање специјалистичких прегледа у секундарним и терцијарним установама обавља се преко изабраног </t>
  </si>
  <si>
    <t>лекара у домовима здравља.</t>
  </si>
  <si>
    <t xml:space="preserve">јануар-децембар 
2016 </t>
  </si>
  <si>
    <t>ПРОЦЕНАТ ЗАКАЗАНИХ  ПРВИХ ПОСЕТА У ОДНОСУ НА УКУПАН БРОЈ ПРВИХ ПОСЕТА - НИВО УСТАНОВЕ*</t>
  </si>
  <si>
    <t>јануар-децембар 2016 *</t>
  </si>
  <si>
    <t>ТАБЕЛА</t>
  </si>
  <si>
    <t>( *ЗБОГ ПРОМЕНЕ ПРАВИЛНИКА О ПОКАЗАТЕЉИМА КВАЛИТЕТА, ОВАЈ ПОКАЗАТЕЉ СЕ ВИШЕ НЕ ПРАТИ )</t>
  </si>
  <si>
    <t>ТАБЕЛА 23</t>
  </si>
  <si>
    <t>ТАБЕЛА 24</t>
  </si>
  <si>
    <t>ТАБЕЛА 25</t>
  </si>
  <si>
    <t>ТАБЕЛА 26</t>
  </si>
  <si>
    <t>ТАБЕЛА 27</t>
  </si>
  <si>
    <t>ТАБЕЛА 28</t>
  </si>
  <si>
    <t>ТАБЕЛА 29</t>
  </si>
  <si>
    <t>ТАБЕЛА 30</t>
  </si>
  <si>
    <t>ТАБЕЛА 31</t>
  </si>
  <si>
    <t>ТАБЕЛА 32</t>
  </si>
  <si>
    <t>ТАБЕЛА 33</t>
  </si>
  <si>
    <t>ТАБЕЛА 34</t>
  </si>
  <si>
    <t>ПРОСЕЧНА ДУЖИНА ЧЕКАЊА НА ЗАКАЗАН ПРВИ ПРЕГЛЕД- НИВО УСТАНОВЕ</t>
  </si>
  <si>
    <r>
      <rPr>
        <b/>
        <i/>
        <sz val="10"/>
        <color indexed="10"/>
        <rFont val="Arial Narrow"/>
        <family val="2"/>
      </rPr>
      <t>ПРОСЕЧНА</t>
    </r>
    <r>
      <rPr>
        <b/>
        <i/>
        <sz val="10"/>
        <color indexed="8"/>
        <rFont val="Arial Narrow"/>
        <family val="2"/>
      </rPr>
      <t xml:space="preserve"> ДУЖИНА ЧЕКАЊА НА ЗАКАЗАН ПРВИ ПРЕГЛЕД- НИВО УСТАНОВЕ*</t>
    </r>
  </si>
  <si>
    <r>
      <rPr>
        <b/>
        <i/>
        <sz val="10"/>
        <color indexed="36"/>
        <rFont val="Arial Narrow"/>
        <family val="2"/>
      </rPr>
      <t>ПРОЦЕНАТ</t>
    </r>
    <r>
      <rPr>
        <b/>
        <i/>
        <sz val="10"/>
        <color indexed="8"/>
        <rFont val="Arial Narrow"/>
        <family val="2"/>
      </rPr>
      <t xml:space="preserve"> ЗАКАЗАНИХ  ПРВИХ ПОСЕТА У ОДНОСУ НА УКУПАН БРОЈ ПРВИХ ПОСЕТА - НИВО УСТАНОВЕ*</t>
    </r>
  </si>
  <si>
    <r>
      <rPr>
        <b/>
        <i/>
        <sz val="10"/>
        <color indexed="36"/>
        <rFont val="Arial Narrow"/>
        <family val="2"/>
      </rPr>
      <t>ПРОЦЕНАТ</t>
    </r>
    <r>
      <rPr>
        <b/>
        <i/>
        <sz val="10"/>
        <rFont val="Arial Narrow"/>
        <family val="2"/>
      </rPr>
      <t xml:space="preserve"> ЗАКАЗАНИХ У ОДНОСУ НА УКУПАН БРОЈ ПОСЕТА - НИВО УСТАНОВЕ</t>
    </r>
  </si>
  <si>
    <r>
      <rPr>
        <b/>
        <i/>
        <sz val="10"/>
        <color indexed="36"/>
        <rFont val="Arial Narrow"/>
        <family val="2"/>
      </rPr>
      <t>ПРОЦЕНАТ</t>
    </r>
    <r>
      <rPr>
        <b/>
        <i/>
        <sz val="10"/>
        <rFont val="Arial Narrow"/>
        <family val="2"/>
      </rPr>
      <t xml:space="preserve"> ПАЦИЈАНАТА КОЈИ СУ ПРИМЉЕНИ КОД ЛЕКАРА У 
РОКУ ОД 30 МИН ОД ВРЕМЕНА ЗАКАЗАНОГ ТЕРМИНА - НИВО УСТАНОВЕ</t>
    </r>
  </si>
  <si>
    <t>јануар-децембар 2018</t>
  </si>
  <si>
    <t>јануар-децембар 2019</t>
  </si>
  <si>
    <t>јануар-децембар 2020</t>
  </si>
  <si>
    <t>1391470</t>
  </si>
  <si>
    <t>78364</t>
  </si>
  <si>
    <t>93350</t>
  </si>
  <si>
    <t>56277</t>
  </si>
  <si>
    <t>118907</t>
  </si>
  <si>
    <t>43006</t>
  </si>
  <si>
    <t>92932</t>
  </si>
  <si>
    <t>113688</t>
  </si>
  <si>
    <t>109187</t>
  </si>
  <si>
    <t>9689</t>
  </si>
  <si>
    <t>66947</t>
  </si>
  <si>
    <t>45367</t>
  </si>
  <si>
    <t>44561</t>
  </si>
  <si>
    <t>10894</t>
  </si>
  <si>
    <t>19365</t>
  </si>
  <si>
    <t>62382</t>
  </si>
  <si>
    <t>970</t>
  </si>
  <si>
    <t>33150</t>
  </si>
  <si>
    <t>31733</t>
  </si>
  <si>
    <t>18315</t>
  </si>
  <si>
    <t>9483</t>
  </si>
  <si>
    <t>9282</t>
  </si>
  <si>
    <t>2521</t>
  </si>
  <si>
    <t>5392</t>
  </si>
  <si>
    <t>8597</t>
  </si>
  <si>
    <t>2475829</t>
  </si>
  <si>
    <t>681927</t>
  </si>
  <si>
    <t>42876</t>
  </si>
  <si>
    <t>52694</t>
  </si>
  <si>
    <t>39849</t>
  </si>
  <si>
    <t>72239</t>
  </si>
  <si>
    <t>11259</t>
  </si>
  <si>
    <t>70935</t>
  </si>
  <si>
    <t>83591</t>
  </si>
  <si>
    <t>65512</t>
  </si>
  <si>
    <t>950</t>
  </si>
  <si>
    <t>33237</t>
  </si>
  <si>
    <t>11807</t>
  </si>
  <si>
    <t>1</t>
  </si>
  <si>
    <t>9480</t>
  </si>
  <si>
    <t>50868</t>
  </si>
  <si>
    <t>185</t>
  </si>
  <si>
    <t>12194</t>
  </si>
  <si>
    <t>1369</t>
  </si>
  <si>
    <t>10120</t>
  </si>
  <si>
    <t>5353</t>
  </si>
  <si>
    <t>2580</t>
  </si>
  <si>
    <t>1376</t>
  </si>
  <si>
    <t>3563</t>
  </si>
  <si>
    <t>4156</t>
  </si>
  <si>
    <t>1268122</t>
  </si>
  <si>
    <t>18488</t>
  </si>
  <si>
    <t>9669</t>
  </si>
  <si>
    <t>4348</t>
  </si>
  <si>
    <t>23882</t>
  </si>
  <si>
    <t>10648</t>
  </si>
  <si>
    <t>631</t>
  </si>
  <si>
    <t>25401</t>
  </si>
  <si>
    <t>2322</t>
  </si>
  <si>
    <t>5076</t>
  </si>
  <si>
    <t>3482</t>
  </si>
  <si>
    <t>119184</t>
  </si>
  <si>
    <t>220162</t>
  </si>
  <si>
    <t>36969</t>
  </si>
  <si>
    <t>249224</t>
  </si>
  <si>
    <t>74536</t>
  </si>
  <si>
    <t>4417</t>
  </si>
  <si>
    <t>381015</t>
  </si>
  <si>
    <t>5550</t>
  </si>
  <si>
    <t>186312</t>
  </si>
  <si>
    <t>74881</t>
  </si>
  <si>
    <t>43477</t>
  </si>
  <si>
    <t>20012</t>
  </si>
  <si>
    <t>36043</t>
  </si>
  <si>
    <t>39578</t>
  </si>
  <si>
    <t>62229</t>
  </si>
  <si>
    <t>25358</t>
  </si>
  <si>
    <t>39633</t>
  </si>
  <si>
    <t>42116</t>
  </si>
  <si>
    <t>1588</t>
  </si>
  <si>
    <t>35998</t>
  </si>
  <si>
    <t>730</t>
  </si>
  <si>
    <t>27500</t>
  </si>
  <si>
    <t>15386</t>
  </si>
  <si>
    <t>8716</t>
  </si>
  <si>
    <t>8200</t>
  </si>
  <si>
    <t>5193</t>
  </si>
  <si>
    <t>7139</t>
  </si>
  <si>
    <t>438998</t>
  </si>
  <si>
    <t>37550</t>
  </si>
  <si>
    <t>45736</t>
  </si>
  <si>
    <t>23418</t>
  </si>
  <si>
    <t>77336</t>
  </si>
  <si>
    <t>18604</t>
  </si>
  <si>
    <t>28709</t>
  </si>
  <si>
    <t>8271</t>
  </si>
  <si>
    <t>5747</t>
  </si>
  <si>
    <t>333771</t>
  </si>
  <si>
    <t>10,88</t>
  </si>
  <si>
    <t>2  -  СПЕЦИЈАЛИСТИЧКИ ПРЕГЛЕДИ - НИВО УСТАНОВЕ - ПОКАЗАТЕЉИ КВАЛИТЕТА ЗА 2007 - 2020. ГОДИНЕ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</si>
</sst>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#,##0.0"/>
    <numFmt numFmtId="177" formatCode="0.000"/>
    <numFmt numFmtId="178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.5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10"/>
      <name val="Arial Narrow"/>
      <family val="2"/>
    </font>
    <font>
      <b/>
      <i/>
      <sz val="10"/>
      <color indexed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rgb="FFFF0000"/>
      <name val="Arial Narrow"/>
      <family val="2"/>
    </font>
    <font>
      <b/>
      <i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60" fillId="33" borderId="11" xfId="0" applyNumberFormat="1" applyFont="1" applyFill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6" fillId="7" borderId="11" xfId="0" applyNumberFormat="1" applyFont="1" applyFill="1" applyBorder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61" fillId="33" borderId="11" xfId="0" applyNumberFormat="1" applyFont="1" applyFill="1" applyBorder="1" applyAlignment="1">
      <alignment horizontal="center" vertical="center"/>
    </xf>
    <xf numFmtId="3" fontId="61" fillId="33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60" fillId="0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9" fillId="34" borderId="15" xfId="0" applyFont="1" applyFill="1" applyBorder="1" applyAlignment="1">
      <alignment vertical="center"/>
    </xf>
    <xf numFmtId="3" fontId="9" fillId="7" borderId="11" xfId="0" applyNumberFormat="1" applyFont="1" applyFill="1" applyBorder="1" applyAlignment="1">
      <alignment horizontal="center" vertical="center"/>
    </xf>
    <xf numFmtId="3" fontId="60" fillId="7" borderId="11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vertical="center"/>
      <protection locked="0"/>
    </xf>
    <xf numFmtId="0" fontId="9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3" fontId="60" fillId="0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9" fillId="6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2" fontId="9" fillId="7" borderId="11" xfId="0" applyNumberFormat="1" applyFont="1" applyFill="1" applyBorder="1" applyAlignment="1">
      <alignment horizontal="center" vertical="center"/>
    </xf>
    <xf numFmtId="4" fontId="6" fillId="7" borderId="11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3" fillId="33" borderId="11" xfId="0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" fontId="14" fillId="33" borderId="11" xfId="0" applyNumberFormat="1" applyFont="1" applyFill="1" applyBorder="1" applyAlignment="1">
      <alignment horizontal="center" vertical="center"/>
    </xf>
    <xf numFmtId="1" fontId="14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0" borderId="15" xfId="0" applyFont="1" applyBorder="1" applyAlignment="1">
      <alignment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0" fillId="34" borderId="16" xfId="0" applyFont="1" applyFill="1" applyBorder="1" applyAlignment="1">
      <alignment vertical="center"/>
    </xf>
    <xf numFmtId="0" fontId="8" fillId="7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4" fontId="9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63" fillId="0" borderId="0" xfId="0" applyFont="1" applyAlignment="1">
      <alignment vertical="center" wrapText="1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vertical="center" wrapText="1"/>
      <protection locked="0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7" borderId="11" xfId="0" applyNumberFormat="1" applyFont="1" applyFill="1" applyBorder="1" applyAlignment="1">
      <alignment horizontal="center"/>
    </xf>
    <xf numFmtId="0" fontId="11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 wrapText="1"/>
    </xf>
    <xf numFmtId="3" fontId="15" fillId="33" borderId="11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3" fontId="9" fillId="33" borderId="13" xfId="0" applyNumberFormat="1" applyFont="1" applyFill="1" applyBorder="1" applyAlignment="1">
      <alignment horizontal="center" wrapText="1"/>
    </xf>
    <xf numFmtId="3" fontId="60" fillId="33" borderId="11" xfId="0" applyNumberFormat="1" applyFont="1" applyFill="1" applyBorder="1" applyAlignment="1">
      <alignment horizontal="center"/>
    </xf>
    <xf numFmtId="3" fontId="9" fillId="7" borderId="11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12" fillId="33" borderId="0" xfId="0" applyFont="1" applyFill="1" applyAlignment="1" applyProtection="1">
      <alignment horizontal="center" wrapText="1"/>
      <protection locked="0"/>
    </xf>
    <xf numFmtId="0" fontId="10" fillId="33" borderId="11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7109375" style="99" customWidth="1"/>
    <col min="2" max="2" width="70.7109375" style="100" customWidth="1"/>
    <col min="3" max="12" width="7.7109375" style="100" customWidth="1"/>
    <col min="13" max="16384" width="9.140625" style="100" customWidth="1"/>
  </cols>
  <sheetData>
    <row r="1" ht="19.5" customHeight="1"/>
    <row r="2" ht="19.5" customHeight="1"/>
    <row r="3" ht="19.5" customHeight="1"/>
    <row r="4" ht="19.5" customHeight="1"/>
    <row r="5" spans="1:10" ht="19.5" customHeight="1">
      <c r="A5" s="101" t="s">
        <v>124</v>
      </c>
      <c r="B5" s="159" t="s">
        <v>245</v>
      </c>
      <c r="C5" s="159"/>
      <c r="D5" s="159"/>
      <c r="E5" s="159"/>
      <c r="F5" s="159"/>
      <c r="G5" s="159"/>
      <c r="H5" s="159"/>
      <c r="I5" s="159"/>
      <c r="J5" s="159"/>
    </row>
    <row r="6" ht="19.5" customHeight="1">
      <c r="A6" s="101"/>
    </row>
    <row r="7" spans="1:14" ht="19.5" customHeight="1">
      <c r="A7" s="101">
        <v>23</v>
      </c>
      <c r="B7" s="102" t="s">
        <v>79</v>
      </c>
      <c r="C7" s="102"/>
      <c r="D7" s="102"/>
      <c r="E7" s="102"/>
      <c r="F7" s="102"/>
      <c r="G7" s="102"/>
      <c r="H7" s="102"/>
      <c r="I7" s="102"/>
      <c r="J7" s="102"/>
      <c r="K7" s="103"/>
      <c r="L7" s="103"/>
      <c r="M7" s="103"/>
      <c r="N7" s="103"/>
    </row>
    <row r="8" spans="1:14" ht="19.5" customHeight="1">
      <c r="A8" s="101">
        <v>24</v>
      </c>
      <c r="B8" s="104" t="s">
        <v>76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9.5" customHeight="1">
      <c r="A9" s="101">
        <v>25</v>
      </c>
      <c r="B9" s="104" t="s">
        <v>77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9.5" customHeight="1">
      <c r="A10" s="101">
        <v>26</v>
      </c>
      <c r="B10" s="104" t="s">
        <v>78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9.5" customHeight="1">
      <c r="A11" s="101">
        <v>27</v>
      </c>
      <c r="B11" s="102" t="s">
        <v>80</v>
      </c>
      <c r="C11" s="102"/>
      <c r="D11" s="102"/>
      <c r="E11" s="102"/>
      <c r="F11" s="102"/>
      <c r="G11" s="102"/>
      <c r="H11" s="102"/>
      <c r="I11" s="102"/>
      <c r="J11" s="102"/>
      <c r="K11" s="103"/>
      <c r="L11" s="103"/>
      <c r="M11" s="103"/>
      <c r="N11" s="103"/>
    </row>
    <row r="12" spans="1:14" ht="19.5" customHeight="1">
      <c r="A12" s="101">
        <v>28</v>
      </c>
      <c r="B12" s="102" t="s">
        <v>105</v>
      </c>
      <c r="C12" s="102"/>
      <c r="D12" s="102"/>
      <c r="E12" s="102"/>
      <c r="F12" s="102"/>
      <c r="G12" s="102"/>
      <c r="H12" s="102"/>
      <c r="I12" s="102"/>
      <c r="J12" s="102"/>
      <c r="K12" s="103"/>
      <c r="L12" s="103"/>
      <c r="M12" s="103"/>
      <c r="N12" s="103"/>
    </row>
    <row r="13" spans="1:14" ht="19.5" customHeight="1">
      <c r="A13" s="101">
        <v>29</v>
      </c>
      <c r="B13" s="104" t="s">
        <v>139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9.5" customHeight="1">
      <c r="A14" s="101">
        <v>30</v>
      </c>
      <c r="B14" s="104" t="s">
        <v>140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3" ht="12" customHeight="1">
      <c r="A15" s="101"/>
      <c r="B15" s="97" t="s">
        <v>125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4" ht="19.5" customHeight="1">
      <c r="A16" s="101">
        <v>31</v>
      </c>
      <c r="B16" s="102" t="s">
        <v>141</v>
      </c>
      <c r="C16" s="102"/>
      <c r="D16" s="102"/>
      <c r="E16" s="102"/>
      <c r="F16" s="102"/>
      <c r="G16" s="102"/>
      <c r="H16" s="102"/>
      <c r="I16" s="102"/>
      <c r="J16" s="102"/>
      <c r="K16" s="103"/>
      <c r="L16" s="103"/>
      <c r="M16" s="103"/>
      <c r="N16" s="103"/>
    </row>
    <row r="17" spans="1:14" ht="19.5" customHeight="1">
      <c r="A17" s="101">
        <v>32</v>
      </c>
      <c r="B17" s="102" t="s">
        <v>142</v>
      </c>
      <c r="C17" s="102"/>
      <c r="D17" s="102"/>
      <c r="E17" s="102"/>
      <c r="F17" s="102"/>
      <c r="G17" s="102"/>
      <c r="H17" s="102"/>
      <c r="I17" s="102"/>
      <c r="J17" s="102"/>
      <c r="K17" s="103"/>
      <c r="L17" s="103"/>
      <c r="M17" s="103"/>
      <c r="N17" s="103"/>
    </row>
    <row r="18" spans="1:14" ht="19.5" customHeight="1">
      <c r="A18" s="101">
        <v>33</v>
      </c>
      <c r="B18" s="104" t="s">
        <v>82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9.5" customHeight="1">
      <c r="A19" s="101">
        <v>34</v>
      </c>
      <c r="B19" s="104" t="s">
        <v>83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ht="19.5" customHeight="1"/>
    <row r="21" spans="11:18" ht="19.5" customHeight="1">
      <c r="K21" s="84"/>
      <c r="L21" s="84"/>
      <c r="M21" s="84"/>
      <c r="N21" s="84"/>
      <c r="O21" s="84"/>
      <c r="P21" s="84"/>
      <c r="Q21" s="84"/>
      <c r="R21" s="8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">
    <mergeCell ref="B5:J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40"/>
  <sheetViews>
    <sheetView zoomScalePageLayoutView="0" workbookViewId="0" topLeftCell="A15">
      <selection activeCell="B9" sqref="B9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16" ht="12.75" customHeight="1">
      <c r="A2" s="194" t="s">
        <v>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23"/>
      <c r="O2" s="123"/>
      <c r="P2" s="123"/>
    </row>
    <row r="3" spans="9:16" ht="12.75" customHeight="1">
      <c r="I3" s="2"/>
      <c r="J3" s="2"/>
      <c r="K3" s="2"/>
      <c r="L3" s="2"/>
      <c r="M3" s="85"/>
      <c r="N3" s="85"/>
      <c r="O3" s="85"/>
      <c r="P3" s="85" t="s">
        <v>134</v>
      </c>
    </row>
    <row r="4" spans="1:19" ht="30" customHeight="1">
      <c r="A4" s="186" t="s">
        <v>72</v>
      </c>
      <c r="B4" s="186" t="s">
        <v>73</v>
      </c>
      <c r="C4" s="189" t="s">
        <v>69</v>
      </c>
      <c r="D4" s="189" t="s">
        <v>65</v>
      </c>
      <c r="E4" s="189" t="s">
        <v>66</v>
      </c>
      <c r="F4" s="189" t="s">
        <v>89</v>
      </c>
      <c r="G4" s="189" t="s">
        <v>70</v>
      </c>
      <c r="H4" s="189" t="s">
        <v>88</v>
      </c>
      <c r="I4" s="189" t="s">
        <v>102</v>
      </c>
      <c r="J4" s="189" t="s">
        <v>103</v>
      </c>
      <c r="K4" s="189" t="s">
        <v>104</v>
      </c>
      <c r="L4" s="190" t="s">
        <v>109</v>
      </c>
      <c r="M4" s="189" t="s">
        <v>108</v>
      </c>
      <c r="N4" s="189" t="s">
        <v>143</v>
      </c>
      <c r="O4" s="189" t="s">
        <v>144</v>
      </c>
      <c r="P4" s="189" t="s">
        <v>145</v>
      </c>
      <c r="Q4" s="106"/>
      <c r="S4" s="108"/>
    </row>
    <row r="5" spans="1:17" ht="30" customHeight="1">
      <c r="A5" s="186"/>
      <c r="B5" s="195"/>
      <c r="C5" s="189"/>
      <c r="D5" s="189"/>
      <c r="E5" s="189"/>
      <c r="F5" s="189"/>
      <c r="G5" s="189"/>
      <c r="H5" s="189"/>
      <c r="I5" s="189"/>
      <c r="J5" s="189"/>
      <c r="K5" s="189"/>
      <c r="L5" s="193"/>
      <c r="M5" s="189"/>
      <c r="N5" s="189"/>
      <c r="O5" s="189"/>
      <c r="P5" s="189"/>
      <c r="Q5" s="131"/>
    </row>
    <row r="6" spans="1:17" ht="12.75" customHeight="1">
      <c r="A6" s="110">
        <v>0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31"/>
    </row>
    <row r="7" spans="1:18" ht="12.75" customHeight="1">
      <c r="A7" s="111">
        <v>1</v>
      </c>
      <c r="B7" s="112" t="s">
        <v>68</v>
      </c>
      <c r="C7" s="112"/>
      <c r="D7" s="112"/>
      <c r="E7" s="112"/>
      <c r="F7" s="112"/>
      <c r="G7" s="57">
        <f>'TAB 27'!G7/'TAB 23'!G7*100</f>
        <v>52.37442799874293</v>
      </c>
      <c r="H7" s="57">
        <f>'TAB 27'!H7/'TAB 23'!H7*100</f>
        <v>53.95086399899095</v>
      </c>
      <c r="I7" s="57">
        <f>'TAB 27'!I7/'TAB 23'!I7*100</f>
        <v>52.30423331640834</v>
      </c>
      <c r="J7" s="57">
        <f>'TAB 27'!J7/'TAB 23'!J7*100</f>
        <v>52.279876714781594</v>
      </c>
      <c r="K7" s="57">
        <f>'TAB 27'!K7/'TAB 23'!K7*100</f>
        <v>51.77970590987936</v>
      </c>
      <c r="L7" s="57">
        <f>'TAB 27'!L7/'TAB 23'!L7*100</f>
        <v>0</v>
      </c>
      <c r="M7" s="57">
        <f>'TAB 27'!M7/'TAB 23'!M7*100</f>
        <v>0</v>
      </c>
      <c r="N7" s="57">
        <f>'TAB 27'!N7/'TAB 23'!N7*100</f>
        <v>0</v>
      </c>
      <c r="O7" s="57">
        <f>'TAB 27'!O7/'TAB 23'!O7*100</f>
        <v>0</v>
      </c>
      <c r="P7" s="57">
        <f>'TAB 27'!P7/'TAB 23'!P7*100</f>
        <v>0</v>
      </c>
      <c r="Q7" s="131"/>
      <c r="R7" s="40"/>
    </row>
    <row r="8" spans="1:16" ht="12.75" customHeight="1">
      <c r="A8" s="111">
        <v>2</v>
      </c>
      <c r="B8" s="112" t="s">
        <v>15</v>
      </c>
      <c r="C8" s="112"/>
      <c r="D8" s="112"/>
      <c r="E8" s="112"/>
      <c r="F8" s="112"/>
      <c r="G8" s="57">
        <f>'TAB 27'!G8/'TAB 23'!G8*100</f>
        <v>56.8793623475623</v>
      </c>
      <c r="H8" s="57">
        <f>'TAB 27'!H8/'TAB 23'!H8*100</f>
        <v>52.70715033291024</v>
      </c>
      <c r="I8" s="57">
        <f>'TAB 27'!I8/'TAB 23'!I8*100</f>
        <v>50.01767497182401</v>
      </c>
      <c r="J8" s="57">
        <f>'TAB 27'!J8/'TAB 23'!J8*100</f>
        <v>49.09276460311695</v>
      </c>
      <c r="K8" s="57">
        <f>'TAB 27'!K8/'TAB 23'!K8*100</f>
        <v>46.09062887049161</v>
      </c>
      <c r="L8" s="57">
        <f>'TAB 27'!L8/'TAB 23'!L8*100</f>
        <v>0</v>
      </c>
      <c r="M8" s="57">
        <f>'TAB 27'!M8/'TAB 23'!M8*100</f>
        <v>0</v>
      </c>
      <c r="N8" s="57">
        <f>'TAB 27'!N8/'TAB 23'!N8*100</f>
        <v>0</v>
      </c>
      <c r="O8" s="57">
        <f>'TAB 27'!O8/'TAB 23'!O8*100</f>
        <v>0</v>
      </c>
      <c r="P8" s="57">
        <f>'TAB 27'!P8/'TAB 23'!P8*100</f>
        <v>0</v>
      </c>
    </row>
    <row r="9" spans="1:16" ht="12.75" customHeight="1">
      <c r="A9" s="111">
        <v>3</v>
      </c>
      <c r="B9" s="113" t="s">
        <v>1</v>
      </c>
      <c r="C9" s="113"/>
      <c r="D9" s="113"/>
      <c r="E9" s="113"/>
      <c r="F9" s="113"/>
      <c r="G9" s="57">
        <f>'TAB 27'!G9/'TAB 23'!G9*100</f>
        <v>49.3973261355489</v>
      </c>
      <c r="H9" s="57">
        <f>'TAB 27'!H9/'TAB 23'!H9*100</f>
        <v>46.37394345810138</v>
      </c>
      <c r="I9" s="57">
        <f>'TAB 27'!I9/'TAB 23'!I9*100</f>
        <v>49.548806032677</v>
      </c>
      <c r="J9" s="57">
        <f>'TAB 27'!J9/'TAB 23'!J9*100</f>
        <v>50.16323662282903</v>
      </c>
      <c r="K9" s="57">
        <f>'TAB 27'!K9/'TAB 23'!K9*100</f>
        <v>50.13729829265535</v>
      </c>
      <c r="L9" s="57">
        <f>'TAB 27'!L9/'TAB 23'!L9*100</f>
        <v>48.40489823824581</v>
      </c>
      <c r="M9" s="57">
        <f>'TAB 27'!M9/'TAB 23'!M9*100</f>
        <v>0</v>
      </c>
      <c r="N9" s="57">
        <f>'TAB 27'!N9/'TAB 23'!N9*100</f>
        <v>0</v>
      </c>
      <c r="O9" s="57">
        <f>'TAB 27'!O9/'TAB 23'!O9*100</f>
        <v>61.63875056586691</v>
      </c>
      <c r="P9" s="57">
        <f>'TAB 27'!P9/'TAB 23'!P9*100</f>
        <v>38.610605249062665</v>
      </c>
    </row>
    <row r="10" spans="1:16" ht="12.75" customHeight="1">
      <c r="A10" s="111">
        <v>4</v>
      </c>
      <c r="B10" s="113" t="s">
        <v>2</v>
      </c>
      <c r="C10" s="113"/>
      <c r="D10" s="113"/>
      <c r="E10" s="113"/>
      <c r="F10" s="113"/>
      <c r="G10" s="57">
        <f>'TAB 27'!G10/'TAB 23'!G10*100</f>
        <v>59.31217954919222</v>
      </c>
      <c r="H10" s="57">
        <f>'TAB 27'!H10/'TAB 23'!H10*100</f>
        <v>63.46867714597321</v>
      </c>
      <c r="I10" s="57">
        <f>'TAB 27'!I10/'TAB 23'!I10*100</f>
        <v>64.94078644982739</v>
      </c>
      <c r="J10" s="57">
        <f>'TAB 27'!J10/'TAB 23'!J10*100</f>
        <v>62.449306896305146</v>
      </c>
      <c r="K10" s="57">
        <f>'TAB 27'!K10/'TAB 23'!K10*100</f>
        <v>58.5316118727539</v>
      </c>
      <c r="L10" s="57">
        <f>'TAB 27'!L10/'TAB 23'!L10*100</f>
        <v>55.76060410409005</v>
      </c>
      <c r="M10" s="57">
        <f>'TAB 27'!M10/'TAB 23'!M10*100</f>
        <v>61.87707958848051</v>
      </c>
      <c r="N10" s="57">
        <f>'TAB 27'!N10/'TAB 23'!N10*100</f>
        <v>61.1885698509111</v>
      </c>
      <c r="O10" s="57">
        <f>'TAB 27'!O10/'TAB 23'!O10*100</f>
        <v>58.12107804739484</v>
      </c>
      <c r="P10" s="57">
        <f>'TAB 27'!P10/'TAB 23'!P10*100</f>
        <v>70.3271318655934</v>
      </c>
    </row>
    <row r="11" spans="1:16" ht="12.75" customHeight="1">
      <c r="A11" s="111">
        <v>5</v>
      </c>
      <c r="B11" s="112" t="s">
        <v>3</v>
      </c>
      <c r="C11" s="112"/>
      <c r="D11" s="112"/>
      <c r="E11" s="112"/>
      <c r="F11" s="112"/>
      <c r="G11" s="57">
        <f>'TAB 27'!G11/'TAB 23'!G11*100</f>
        <v>75.81517339636693</v>
      </c>
      <c r="H11" s="57">
        <f>'TAB 27'!H11/'TAB 23'!H11*100</f>
        <v>56.70954057696929</v>
      </c>
      <c r="I11" s="57">
        <f>'TAB 27'!I11/'TAB 23'!I11*100</f>
        <v>46.982675285593004</v>
      </c>
      <c r="J11" s="57">
        <f>'TAB 27'!J11/'TAB 23'!J11*100</f>
        <v>65.27454901682114</v>
      </c>
      <c r="K11" s="57">
        <f>'TAB 27'!K11/'TAB 23'!K11*100</f>
        <v>47.04957684240239</v>
      </c>
      <c r="L11" s="57">
        <f>'TAB 27'!L11/'TAB 23'!L11*100</f>
        <v>33.19105658925758</v>
      </c>
      <c r="M11" s="57">
        <f>'TAB 27'!M11/'TAB 23'!M11*100</f>
        <v>37.85028249871591</v>
      </c>
      <c r="N11" s="57">
        <f>'TAB 27'!N11/'TAB 23'!N11*100</f>
        <v>43.01945752629156</v>
      </c>
      <c r="O11" s="57">
        <f>'TAB 27'!O11/'TAB 23'!O11*100</f>
        <v>47.81878475762847</v>
      </c>
      <c r="P11" s="57">
        <f>'TAB 27'!P11/'TAB 23'!P11*100</f>
        <v>52.334177130025985</v>
      </c>
    </row>
    <row r="12" spans="1:16" ht="12.75" customHeight="1">
      <c r="A12" s="111">
        <v>6</v>
      </c>
      <c r="B12" s="112" t="s">
        <v>10</v>
      </c>
      <c r="C12" s="112"/>
      <c r="D12" s="112"/>
      <c r="E12" s="112"/>
      <c r="F12" s="112"/>
      <c r="G12" s="57">
        <f>'TAB 27'!G12/'TAB 23'!G12*100</f>
        <v>41.84707050645481</v>
      </c>
      <c r="H12" s="57">
        <f>'TAB 27'!H12/'TAB 23'!H12*100</f>
        <v>43.01310448369817</v>
      </c>
      <c r="I12" s="57">
        <f>'TAB 27'!I12/'TAB 23'!I12*100</f>
        <v>42.73459199099954</v>
      </c>
      <c r="J12" s="57">
        <f>'TAB 27'!J12/'TAB 23'!J12*100</f>
        <v>42.647193229385636</v>
      </c>
      <c r="K12" s="57">
        <f>'TAB 27'!K12/'TAB 23'!K12*100</f>
        <v>43.411272708802464</v>
      </c>
      <c r="L12" s="57">
        <f>'TAB 27'!L12/'TAB 23'!L12*100</f>
        <v>41.8302686948406</v>
      </c>
      <c r="M12" s="57">
        <f>'TAB 27'!M12/'TAB 23'!M12*100</f>
        <v>56.33950751071173</v>
      </c>
      <c r="N12" s="57">
        <f>'TAB 27'!N12/'TAB 23'!N12*100</f>
        <v>60.521100722199314</v>
      </c>
      <c r="O12" s="57">
        <f>'TAB 27'!O12/'TAB 23'!O12*100</f>
        <v>53.94157213632336</v>
      </c>
      <c r="P12" s="57">
        <f>'TAB 27'!P12/'TAB 23'!P12*100</f>
        <v>58.963865507138536</v>
      </c>
    </row>
    <row r="13" spans="1:16" ht="12.75" customHeight="1">
      <c r="A13" s="111">
        <v>7</v>
      </c>
      <c r="B13" s="113" t="s">
        <v>4</v>
      </c>
      <c r="C13" s="113"/>
      <c r="D13" s="113"/>
      <c r="E13" s="113"/>
      <c r="F13" s="113"/>
      <c r="G13" s="57">
        <f>'TAB 27'!G13/'TAB 23'!G13*100</f>
        <v>0</v>
      </c>
      <c r="H13" s="57">
        <f>'TAB 27'!H13/'TAB 23'!H13*100</f>
        <v>0</v>
      </c>
      <c r="I13" s="57">
        <f>'TAB 27'!I13/'TAB 23'!I13*100</f>
        <v>0</v>
      </c>
      <c r="J13" s="57">
        <f>'TAB 27'!J13/'TAB 23'!J13*100</f>
        <v>0</v>
      </c>
      <c r="K13" s="57">
        <f>'TAB 27'!K13/'TAB 23'!K13*100</f>
        <v>0</v>
      </c>
      <c r="L13" s="57">
        <f>'TAB 27'!L13/'TAB 23'!L13*100</f>
        <v>0</v>
      </c>
      <c r="M13" s="57">
        <f>'TAB 27'!M13/'TAB 23'!M13*100</f>
        <v>0</v>
      </c>
      <c r="N13" s="57">
        <f>'TAB 27'!N13/'TAB 23'!N13*100</f>
        <v>0</v>
      </c>
      <c r="O13" s="57">
        <f>'TAB 27'!O13/'TAB 23'!O13*100</f>
        <v>0</v>
      </c>
      <c r="P13" s="57">
        <f>'TAB 27'!P13/'TAB 23'!P13*100</f>
        <v>0</v>
      </c>
    </row>
    <row r="14" spans="1:16" ht="12.75" customHeight="1">
      <c r="A14" s="111">
        <v>8</v>
      </c>
      <c r="B14" s="113" t="s">
        <v>111</v>
      </c>
      <c r="C14" s="113"/>
      <c r="D14" s="113"/>
      <c r="E14" s="113"/>
      <c r="F14" s="113"/>
      <c r="G14" s="57" t="e">
        <f>'TAB 27'!G14/'TAB 23'!G14*100</f>
        <v>#DIV/0!</v>
      </c>
      <c r="H14" s="57" t="e">
        <f>'TAB 27'!H14/'TAB 23'!H14*100</f>
        <v>#DIV/0!</v>
      </c>
      <c r="I14" s="57" t="e">
        <f>'TAB 27'!I14/'TAB 23'!I14*100</f>
        <v>#DIV/0!</v>
      </c>
      <c r="J14" s="57" t="e">
        <f>'TAB 27'!J14/'TAB 23'!J14*100</f>
        <v>#DIV/0!</v>
      </c>
      <c r="K14" s="57" t="e">
        <f>'TAB 27'!K14/'TAB 23'!K14*100</f>
        <v>#DIV/0!</v>
      </c>
      <c r="L14" s="57" t="e">
        <f>'TAB 27'!L14/'TAB 23'!L14*100</f>
        <v>#DIV/0!</v>
      </c>
      <c r="M14" s="57" t="e">
        <f>'TAB 27'!M14/'TAB 23'!M14*100</f>
        <v>#DIV/0!</v>
      </c>
      <c r="N14" s="57" t="e">
        <f>'TAB 27'!N14/'TAB 23'!N14*100</f>
        <v>#DIV/0!</v>
      </c>
      <c r="O14" s="57" t="e">
        <f>'TAB 27'!O14/'TAB 23'!O14*100</f>
        <v>#DIV/0!</v>
      </c>
      <c r="P14" s="57" t="e">
        <f>'TAB 27'!P14/'TAB 23'!P14*100</f>
        <v>#DIV/0!</v>
      </c>
    </row>
    <row r="15" spans="1:16" ht="12.75" customHeight="1">
      <c r="A15" s="111">
        <v>9</v>
      </c>
      <c r="B15" s="112" t="s">
        <v>5</v>
      </c>
      <c r="C15" s="112"/>
      <c r="D15" s="112"/>
      <c r="E15" s="112"/>
      <c r="F15" s="112"/>
      <c r="G15" s="57">
        <f>'TAB 27'!G15/'TAB 23'!G15*100</f>
        <v>59.69937299170809</v>
      </c>
      <c r="H15" s="57">
        <f>'TAB 27'!H15/'TAB 23'!H15*100</f>
        <v>31.238609390559336</v>
      </c>
      <c r="I15" s="57">
        <f>'TAB 27'!I15/'TAB 23'!I15*100</f>
        <v>74.24450956895222</v>
      </c>
      <c r="J15" s="57">
        <f>'TAB 27'!J15/'TAB 23'!J15*100</f>
        <v>73.38972420644832</v>
      </c>
      <c r="K15" s="57">
        <f>'TAB 27'!K15/'TAB 23'!K15*100</f>
        <v>67.66953976256302</v>
      </c>
      <c r="L15" s="57">
        <f>'TAB 27'!L15/'TAB 23'!L15*100</f>
        <v>72.92412856708103</v>
      </c>
      <c r="M15" s="57">
        <f>'TAB 27'!M15/'TAB 23'!M15*100</f>
        <v>73.07039318439521</v>
      </c>
      <c r="N15" s="57">
        <f>'TAB 27'!N15/'TAB 23'!N15*100</f>
        <v>72.68772201916991</v>
      </c>
      <c r="O15" s="57">
        <f>'TAB 27'!O15/'TAB 23'!O15*100</f>
        <v>73.10524683838675</v>
      </c>
      <c r="P15" s="57">
        <f>'TAB 27'!P15/'TAB 23'!P15*100</f>
        <v>73.52666948138766</v>
      </c>
    </row>
    <row r="16" spans="1:16" ht="24" customHeight="1">
      <c r="A16" s="111">
        <v>10</v>
      </c>
      <c r="B16" s="112" t="s">
        <v>12</v>
      </c>
      <c r="C16" s="112"/>
      <c r="D16" s="112"/>
      <c r="E16" s="112"/>
      <c r="F16" s="112"/>
      <c r="G16" s="57">
        <f>'TAB 27'!G16/'TAB 23'!G16*100</f>
        <v>0</v>
      </c>
      <c r="H16" s="57">
        <f>'TAB 27'!H16/'TAB 23'!H16*100</f>
        <v>0</v>
      </c>
      <c r="I16" s="57">
        <f>'TAB 27'!I16/'TAB 23'!I16*100</f>
        <v>0</v>
      </c>
      <c r="J16" s="57">
        <f>'TAB 27'!J16/'TAB 23'!J16*100</f>
        <v>0</v>
      </c>
      <c r="K16" s="57">
        <f>'TAB 27'!K16/'TAB 23'!K16*100</f>
        <v>0</v>
      </c>
      <c r="L16" s="57">
        <f>'TAB 27'!L16/'TAB 23'!L16*100</f>
        <v>0</v>
      </c>
      <c r="M16" s="57">
        <f>'TAB 27'!M16/'TAB 23'!M16*100</f>
        <v>0</v>
      </c>
      <c r="N16" s="57">
        <f>'TAB 27'!N16/'TAB 23'!N16*100</f>
        <v>0</v>
      </c>
      <c r="O16" s="57">
        <f>'TAB 27'!O16/'TAB 23'!O16*100</f>
        <v>0</v>
      </c>
      <c r="P16" s="57">
        <f>'TAB 27'!P16/'TAB 23'!P16*100</f>
        <v>0</v>
      </c>
    </row>
    <row r="17" spans="1:16" ht="12.75" customHeight="1">
      <c r="A17" s="111">
        <v>11</v>
      </c>
      <c r="B17" s="112" t="s">
        <v>75</v>
      </c>
      <c r="C17" s="112"/>
      <c r="D17" s="112"/>
      <c r="E17" s="112"/>
      <c r="F17" s="112"/>
      <c r="G17" s="57">
        <f>'TAB 27'!G17/'TAB 23'!G17*100</f>
        <v>0</v>
      </c>
      <c r="H17" s="57">
        <f>'TAB 27'!H17/'TAB 23'!H17*100</f>
        <v>0</v>
      </c>
      <c r="I17" s="57">
        <f>'TAB 27'!I17/'TAB 23'!I17*100</f>
        <v>0</v>
      </c>
      <c r="J17" s="57">
        <f>'TAB 27'!J17/'TAB 23'!J17*100</f>
        <v>0</v>
      </c>
      <c r="K17" s="57">
        <f>'TAB 27'!K17/'TAB 23'!K17*100</f>
        <v>0</v>
      </c>
      <c r="L17" s="57">
        <f>'TAB 27'!L17/'TAB 23'!L17*100</f>
        <v>0</v>
      </c>
      <c r="M17" s="57">
        <f>'TAB 27'!M17/'TAB 23'!M17*100</f>
        <v>0</v>
      </c>
      <c r="N17" s="57">
        <f>'TAB 27'!N17/'TAB 23'!N17*100</f>
        <v>0</v>
      </c>
      <c r="O17" s="57">
        <f>'TAB 27'!O17/'TAB 23'!O17*100</f>
        <v>0</v>
      </c>
      <c r="P17" s="57">
        <f>'TAB 27'!P17/'TAB 23'!P17*100</f>
        <v>0</v>
      </c>
    </row>
    <row r="18" spans="1:16" ht="12.75" customHeight="1">
      <c r="A18" s="111">
        <v>12</v>
      </c>
      <c r="B18" s="112" t="s">
        <v>16</v>
      </c>
      <c r="C18" s="112"/>
      <c r="D18" s="112"/>
      <c r="E18" s="112"/>
      <c r="F18" s="112"/>
      <c r="G18" s="57">
        <f>'TAB 27'!G18/'TAB 23'!G18*100</f>
        <v>62.50661756243526</v>
      </c>
      <c r="H18" s="57">
        <f>'TAB 27'!H18/'TAB 23'!H18*100</f>
        <v>61.8155443951436</v>
      </c>
      <c r="I18" s="57">
        <f>'TAB 27'!I18/'TAB 23'!I18*100</f>
        <v>62.2791845067627</v>
      </c>
      <c r="J18" s="57">
        <f>'TAB 27'!J18/'TAB 23'!J18*100</f>
        <v>60.75502944062807</v>
      </c>
      <c r="K18" s="57">
        <f>'TAB 27'!K18/'TAB 23'!K18*100</f>
        <v>60.54263565891473</v>
      </c>
      <c r="L18" s="57">
        <f>'TAB 27'!L18/'TAB 23'!L18*100</f>
        <v>88.96784849998079</v>
      </c>
      <c r="M18" s="57">
        <f>'TAB 27'!M18/'TAB 23'!M18*100</f>
        <v>0</v>
      </c>
      <c r="N18" s="57">
        <f>'TAB 27'!N18/'TAB 23'!N18*100</f>
        <v>0</v>
      </c>
      <c r="O18" s="57">
        <f>'TAB 27'!O18/'TAB 23'!O18*100</f>
        <v>0</v>
      </c>
      <c r="P18" s="57">
        <f>'TAB 27'!P18/'TAB 23'!P18*100</f>
        <v>0</v>
      </c>
    </row>
    <row r="19" spans="1:16" ht="12.75" customHeight="1">
      <c r="A19" s="111">
        <v>13</v>
      </c>
      <c r="B19" s="112" t="s">
        <v>6</v>
      </c>
      <c r="C19" s="112"/>
      <c r="D19" s="112"/>
      <c r="E19" s="112"/>
      <c r="F19" s="112"/>
      <c r="G19" s="57">
        <f>'TAB 27'!G19/'TAB 23'!G19*100</f>
        <v>31.790224551443025</v>
      </c>
      <c r="H19" s="57">
        <f>'TAB 27'!H19/'TAB 23'!H19*100</f>
        <v>47.02354310267658</v>
      </c>
      <c r="I19" s="57">
        <f>'TAB 27'!I19/'TAB 23'!I19*100</f>
        <v>48.161633690212426</v>
      </c>
      <c r="J19" s="57">
        <f>'TAB 27'!J19/'TAB 23'!J19*100</f>
        <v>50.094876660341555</v>
      </c>
      <c r="K19" s="57">
        <f>'TAB 27'!K19/'TAB 23'!K19*100</f>
        <v>50.020242587164574</v>
      </c>
      <c r="L19" s="57">
        <f>'TAB 27'!L19/'TAB 23'!L19*100</f>
        <v>49.24926898183132</v>
      </c>
      <c r="M19" s="57">
        <f>'TAB 27'!M19/'TAB 23'!M19*100</f>
        <v>47.249802994483844</v>
      </c>
      <c r="N19" s="57">
        <f>'TAB 27'!N19/'TAB 23'!N19*100</f>
        <v>48.98692810457516</v>
      </c>
      <c r="O19" s="57">
        <f>'TAB 27'!O19/'TAB 23'!O19*100</f>
        <v>7.135161019992816</v>
      </c>
      <c r="P19" s="57">
        <f>'TAB 27'!P19/'TAB 23'!P19*100</f>
        <v>87.36085701060242</v>
      </c>
    </row>
    <row r="20" spans="1:16" ht="12.75" customHeight="1">
      <c r="A20" s="111">
        <v>14</v>
      </c>
      <c r="B20" s="112" t="s">
        <v>7</v>
      </c>
      <c r="C20" s="112"/>
      <c r="D20" s="112"/>
      <c r="E20" s="112"/>
      <c r="F20" s="112"/>
      <c r="G20" s="57">
        <f>'TAB 27'!G20/'TAB 23'!G20*100</f>
        <v>89.26001107215353</v>
      </c>
      <c r="H20" s="57">
        <f>'TAB 27'!H20/'TAB 23'!H20*100</f>
        <v>91.29910469577928</v>
      </c>
      <c r="I20" s="57">
        <f>'TAB 27'!I20/'TAB 23'!I20*100</f>
        <v>77.68205915178571</v>
      </c>
      <c r="J20" s="57">
        <f>'TAB 27'!J20/'TAB 23'!J20*100</f>
        <v>50.58526724853879</v>
      </c>
      <c r="K20" s="57">
        <f>'TAB 27'!K20/'TAB 23'!K20*100</f>
        <v>90.22771723945236</v>
      </c>
      <c r="L20" s="57">
        <f>'TAB 27'!L20/'TAB 23'!L20*100</f>
        <v>0</v>
      </c>
      <c r="M20" s="57">
        <f>'TAB 27'!M20/'TAB 23'!M20*100</f>
        <v>0</v>
      </c>
      <c r="N20" s="57">
        <f>'TAB 27'!N20/'TAB 23'!N20*100</f>
        <v>80.81500687242284</v>
      </c>
      <c r="O20" s="57">
        <f>'TAB 27'!O20/'TAB 23'!O20*100</f>
        <v>67.496042738425</v>
      </c>
      <c r="P20" s="57">
        <f>'TAB 27'!P20/'TAB 23'!P20*100</f>
        <v>94.51313929220619</v>
      </c>
    </row>
    <row r="21" spans="1:16" ht="12.75" customHeight="1">
      <c r="A21" s="111">
        <v>15</v>
      </c>
      <c r="B21" s="112" t="s">
        <v>17</v>
      </c>
      <c r="C21" s="112"/>
      <c r="D21" s="112"/>
      <c r="E21" s="112"/>
      <c r="F21" s="112"/>
      <c r="G21" s="57">
        <f>'TAB 27'!G21/'TAB 23'!G21*100</f>
        <v>100</v>
      </c>
      <c r="H21" s="57">
        <f>'TAB 27'!H21/'TAB 23'!H21*100</f>
        <v>100</v>
      </c>
      <c r="I21" s="57">
        <f>'TAB 27'!I21/'TAB 23'!I21*100</f>
        <v>92.3606762680025</v>
      </c>
      <c r="J21" s="57">
        <f>'TAB 27'!J21/'TAB 23'!J21*100</f>
        <v>100</v>
      </c>
      <c r="K21" s="57">
        <f>'TAB 27'!K21/'TAB 23'!K21*100</f>
        <v>100</v>
      </c>
      <c r="L21" s="57">
        <f>'TAB 27'!L21/'TAB 23'!L21*100</f>
        <v>100</v>
      </c>
      <c r="M21" s="57">
        <f>'TAB 27'!M21/'TAB 23'!M21*100</f>
        <v>100</v>
      </c>
      <c r="N21" s="57">
        <f>'TAB 27'!N21/'TAB 23'!N21*100</f>
        <v>24.236423642364237</v>
      </c>
      <c r="O21" s="57">
        <f>'TAB 27'!O21/'TAB 23'!O21*100</f>
        <v>19.741789354473386</v>
      </c>
      <c r="P21" s="57">
        <f>'TAB 27'!P21/'TAB 23'!P21*100</f>
        <v>14.576831283275196</v>
      </c>
    </row>
    <row r="22" spans="1:16" ht="12.75" customHeight="1">
      <c r="A22" s="111">
        <v>16</v>
      </c>
      <c r="B22" s="112" t="s">
        <v>90</v>
      </c>
      <c r="C22" s="112"/>
      <c r="D22" s="112"/>
      <c r="E22" s="112"/>
      <c r="F22" s="112"/>
      <c r="G22" s="57">
        <f>'TAB 27'!G22/'TAB 23'!G22*100</f>
        <v>0</v>
      </c>
      <c r="H22" s="57">
        <f>'TAB 27'!H22/'TAB 23'!H22*100</f>
        <v>0</v>
      </c>
      <c r="I22" s="57">
        <f>'TAB 27'!I22/'TAB 23'!I22*100</f>
        <v>0</v>
      </c>
      <c r="J22" s="57">
        <f>'TAB 27'!J22/'TAB 23'!J22*100</f>
        <v>0</v>
      </c>
      <c r="K22" s="57">
        <f>'TAB 27'!K22/'TAB 23'!K22*100</f>
        <v>0</v>
      </c>
      <c r="L22" s="57">
        <f>'TAB 27'!L22/'TAB 23'!L22*100</f>
        <v>0</v>
      </c>
      <c r="M22" s="57">
        <f>'TAB 27'!M22/'TAB 23'!M22*100</f>
        <v>0</v>
      </c>
      <c r="N22" s="57">
        <f>'TAB 27'!N22/'TAB 23'!N22*100</f>
        <v>0</v>
      </c>
      <c r="O22" s="57">
        <f>'TAB 27'!O22/'TAB 23'!O22*100</f>
        <v>0</v>
      </c>
      <c r="P22" s="57">
        <f>'TAB 27'!P22/'TAB 23'!P22*100</f>
        <v>0</v>
      </c>
    </row>
    <row r="23" spans="1:16" ht="12.75" customHeight="1">
      <c r="A23" s="111">
        <v>17</v>
      </c>
      <c r="B23" s="112" t="s">
        <v>14</v>
      </c>
      <c r="C23" s="112"/>
      <c r="D23" s="112"/>
      <c r="E23" s="112"/>
      <c r="F23" s="112"/>
      <c r="G23" s="57">
        <f>'TAB 27'!G23/'TAB 23'!G23*100</f>
        <v>76.36380693278296</v>
      </c>
      <c r="H23" s="57">
        <f>'TAB 27'!H23/'TAB 23'!H23*100</f>
        <v>84.14352351747074</v>
      </c>
      <c r="I23" s="57">
        <f>'TAB 27'!I23/'TAB 23'!I23*100</f>
        <v>57.67659703787127</v>
      </c>
      <c r="J23" s="57">
        <f>'TAB 27'!J23/'TAB 23'!J23*100</f>
        <v>52.16664145361639</v>
      </c>
      <c r="K23" s="57">
        <f>'TAB 27'!K23/'TAB 23'!K23*100</f>
        <v>89.00080425874152</v>
      </c>
      <c r="L23" s="57">
        <f>'TAB 27'!L23/'TAB 23'!L23*100</f>
        <v>76.04071986911471</v>
      </c>
      <c r="M23" s="57">
        <f>'TAB 27'!M23/'TAB 23'!M23*100</f>
        <v>66.75054596435729</v>
      </c>
      <c r="N23" s="57">
        <f>'TAB 27'!N23/'TAB 23'!N23*100</f>
        <v>82.19657740296888</v>
      </c>
      <c r="O23" s="57">
        <f>'TAB 27'!O23/'TAB 23'!O23*100</f>
        <v>80.3998778759815</v>
      </c>
      <c r="P23" s="57">
        <f>'TAB 27'!P23/'TAB 23'!P23*100</f>
        <v>57.70574845307941</v>
      </c>
    </row>
    <row r="24" spans="1:16" ht="12.75" customHeight="1">
      <c r="A24" s="111">
        <v>18</v>
      </c>
      <c r="B24" s="112" t="s">
        <v>8</v>
      </c>
      <c r="C24" s="112"/>
      <c r="D24" s="112"/>
      <c r="E24" s="112"/>
      <c r="F24" s="112"/>
      <c r="G24" s="57">
        <f>'TAB 27'!G24/'TAB 23'!G24*100</f>
        <v>100</v>
      </c>
      <c r="H24" s="57">
        <f>'TAB 27'!H24/'TAB 23'!H24*100</f>
        <v>100</v>
      </c>
      <c r="I24" s="57">
        <f>'TAB 27'!I24/'TAB 23'!I24*100</f>
        <v>94.36430727943643</v>
      </c>
      <c r="J24" s="57">
        <f>'TAB 27'!J24/'TAB 23'!J24*100</f>
        <v>100</v>
      </c>
      <c r="K24" s="57">
        <f>'TAB 27'!K24/'TAB 23'!K24*100</f>
        <v>95.51440329218107</v>
      </c>
      <c r="L24" s="57">
        <f>'TAB 27'!L24/'TAB 23'!L24*100</f>
        <v>98.93992932862191</v>
      </c>
      <c r="M24" s="57">
        <f>'TAB 27'!M24/'TAB 23'!M24*100</f>
        <v>94.25981873111783</v>
      </c>
      <c r="N24" s="57">
        <f>'TAB 27'!N24/'TAB 23'!N24*100</f>
        <v>88.62541682104484</v>
      </c>
      <c r="O24" s="57">
        <f>'TAB 27'!O24/'TAB 23'!O24*100</f>
        <v>94.3523634131369</v>
      </c>
      <c r="P24" s="57">
        <f>'TAB 27'!P24/'TAB 23'!P24*100</f>
        <v>75.25773195876289</v>
      </c>
    </row>
    <row r="25" spans="1:16" ht="12.75" customHeight="1">
      <c r="A25" s="111">
        <v>19</v>
      </c>
      <c r="B25" s="112" t="s">
        <v>13</v>
      </c>
      <c r="C25" s="112"/>
      <c r="D25" s="112"/>
      <c r="E25" s="112"/>
      <c r="F25" s="112"/>
      <c r="G25" s="57">
        <f>'TAB 27'!G25/'TAB 23'!G25*100</f>
        <v>58.01665243381725</v>
      </c>
      <c r="H25" s="57">
        <f>'TAB 27'!H25/'TAB 23'!H25*100</f>
        <v>63.42747726184778</v>
      </c>
      <c r="I25" s="57">
        <f>'TAB 27'!I25/'TAB 23'!I25*100</f>
        <v>62.3980625710473</v>
      </c>
      <c r="J25" s="57">
        <f>'TAB 27'!J25/'TAB 23'!J25*100</f>
        <v>78.16044312144392</v>
      </c>
      <c r="K25" s="57">
        <f>'TAB 27'!K25/'TAB 23'!K25*100</f>
        <v>79.93453127176487</v>
      </c>
      <c r="L25" s="57">
        <f>'TAB 27'!L25/'TAB 23'!L25*100</f>
        <v>0</v>
      </c>
      <c r="M25" s="57">
        <f>'TAB 27'!M25/'TAB 23'!M25*100</f>
        <v>0</v>
      </c>
      <c r="N25" s="57">
        <f>'TAB 27'!N25/'TAB 23'!N25*100</f>
        <v>0</v>
      </c>
      <c r="O25" s="57">
        <f>'TAB 27'!O25/'TAB 23'!O25*100</f>
        <v>0</v>
      </c>
      <c r="P25" s="57">
        <f>'TAB 27'!P25/'TAB 23'!P25*100</f>
        <v>0</v>
      </c>
    </row>
    <row r="26" spans="1:16" ht="12.75" customHeight="1">
      <c r="A26" s="111">
        <v>20</v>
      </c>
      <c r="B26" s="112" t="s">
        <v>11</v>
      </c>
      <c r="C26" s="112"/>
      <c r="D26" s="112"/>
      <c r="E26" s="112"/>
      <c r="F26" s="112"/>
      <c r="G26" s="57">
        <f>'TAB 27'!G26/'TAB 23'!G26*100</f>
        <v>95.95318755774561</v>
      </c>
      <c r="H26" s="57">
        <f>'TAB 27'!H26/'TAB 23'!H26*100</f>
        <v>94.70167064439141</v>
      </c>
      <c r="I26" s="57">
        <f>'TAB 27'!I26/'TAB 23'!I26*100</f>
        <v>90.00247770069376</v>
      </c>
      <c r="J26" s="57">
        <f>'TAB 27'!J26/'TAB 23'!J26*100</f>
        <v>89.78382147838215</v>
      </c>
      <c r="K26" s="57">
        <f>'TAB 27'!K26/'TAB 23'!K26*100</f>
        <v>94.25882994681577</v>
      </c>
      <c r="L26" s="57">
        <f>'TAB 27'!L26/'TAB 23'!L26*100</f>
        <v>85.55837563451777</v>
      </c>
      <c r="M26" s="57">
        <f>'TAB 27'!M26/'TAB 23'!M26*100</f>
        <v>79.9986553717897</v>
      </c>
      <c r="N26" s="57">
        <f>'TAB 27'!N26/'TAB 23'!N26*100</f>
        <v>80.9260984875636</v>
      </c>
      <c r="O26" s="57">
        <f>'TAB 27'!O26/'TAB 23'!O26*100</f>
        <v>72.81969272945342</v>
      </c>
      <c r="P26" s="57">
        <f>'TAB 27'!P26/'TAB 23'!P26*100</f>
        <v>86.66057416569501</v>
      </c>
    </row>
    <row r="27" spans="1:16" ht="12.75" customHeight="1">
      <c r="A27" s="111">
        <v>21</v>
      </c>
      <c r="B27" s="112" t="s">
        <v>9</v>
      </c>
      <c r="C27" s="112"/>
      <c r="D27" s="112"/>
      <c r="E27" s="112"/>
      <c r="F27" s="112"/>
      <c r="G27" s="57">
        <f>'TAB 27'!G27/'TAB 23'!G27*100</f>
        <v>55.70218312153796</v>
      </c>
      <c r="H27" s="57">
        <f>'TAB 27'!H27/'TAB 23'!H27*100</f>
        <v>86.5865906078014</v>
      </c>
      <c r="I27" s="57">
        <f>'TAB 27'!I27/'TAB 23'!I27*100</f>
        <v>80.6615320317631</v>
      </c>
      <c r="J27" s="57">
        <f>'TAB 27'!J27/'TAB 23'!J27*100</f>
        <v>15.463168726059024</v>
      </c>
      <c r="K27" s="57">
        <f>'TAB 27'!K27/'TAB 23'!K27*100</f>
        <v>39.99675614305409</v>
      </c>
      <c r="L27" s="57">
        <f>'TAB 27'!L27/'TAB 23'!L27*100</f>
        <v>80.42752413442695</v>
      </c>
      <c r="M27" s="57">
        <f>'TAB 27'!M27/'TAB 23'!M27*100</f>
        <v>79.85233913013052</v>
      </c>
      <c r="N27" s="57">
        <f>'TAB 27'!N27/'TAB 23'!N27*100</f>
        <v>99.84771573604061</v>
      </c>
      <c r="O27" s="57">
        <f>'TAB 27'!O27/'TAB 23'!O27*100</f>
        <v>83.62133970089229</v>
      </c>
      <c r="P27" s="57">
        <f>'TAB 27'!P27/'TAB 23'!P27*100</f>
        <v>84.00764400764402</v>
      </c>
    </row>
    <row r="28" spans="1:16" ht="12.75" customHeight="1">
      <c r="A28" s="111">
        <v>22</v>
      </c>
      <c r="B28" s="112" t="s">
        <v>86</v>
      </c>
      <c r="C28" s="112"/>
      <c r="D28" s="112"/>
      <c r="E28" s="112"/>
      <c r="F28" s="112"/>
      <c r="G28" s="57">
        <f>'TAB 27'!G28/'TAB 23'!G28*100</f>
        <v>70.44496487119439</v>
      </c>
      <c r="H28" s="57">
        <f>'TAB 27'!H28/'TAB 23'!H28*100</f>
        <v>72.42238289081962</v>
      </c>
      <c r="I28" s="57">
        <f>'TAB 27'!I28/'TAB 23'!I28*100</f>
        <v>78.37277111136032</v>
      </c>
      <c r="J28" s="57">
        <f>'TAB 27'!J28/'TAB 23'!J28*100</f>
        <v>78.00207039337475</v>
      </c>
      <c r="K28" s="57">
        <f>'TAB 27'!K28/'TAB 23'!K28*100</f>
        <v>100</v>
      </c>
      <c r="L28" s="57">
        <f>'TAB 27'!L28/'TAB 23'!L28*100</f>
        <v>100</v>
      </c>
      <c r="M28" s="57">
        <f>'TAB 27'!M28/'TAB 23'!M28*100</f>
        <v>99.06112765635254</v>
      </c>
      <c r="N28" s="57">
        <f>'TAB 27'!N28/'TAB 23'!N28*100</f>
        <v>99.51032359028724</v>
      </c>
      <c r="O28" s="57">
        <f>'TAB 27'!O28/'TAB 23'!O28*100</f>
        <v>97.83848227244454</v>
      </c>
      <c r="P28" s="57">
        <f>'TAB 27'!P28/'TAB 23'!P28*100</f>
        <v>91.9118422440156</v>
      </c>
    </row>
    <row r="29" spans="1:16" ht="24" customHeight="1">
      <c r="A29" s="111">
        <v>23</v>
      </c>
      <c r="B29" s="112" t="s">
        <v>74</v>
      </c>
      <c r="C29" s="112"/>
      <c r="D29" s="112"/>
      <c r="E29" s="112"/>
      <c r="F29" s="112"/>
      <c r="G29" s="57">
        <f>'TAB 27'!G29/'TAB 23'!G29*100</f>
        <v>97.71349040660105</v>
      </c>
      <c r="H29" s="57">
        <f>'TAB 27'!H29/'TAB 23'!H29*100</f>
        <v>89.96262680192206</v>
      </c>
      <c r="I29" s="57">
        <f>'TAB 27'!I29/'TAB 23'!I29*100</f>
        <v>94.3962928001373</v>
      </c>
      <c r="J29" s="57">
        <f>'TAB 27'!J29/'TAB 23'!J29*100</f>
        <v>96.67472289357445</v>
      </c>
      <c r="K29" s="57">
        <f>'TAB 27'!K29/'TAB 23'!K29*100</f>
        <v>96.36443276390713</v>
      </c>
      <c r="L29" s="57">
        <f>'TAB 27'!L29/'TAB 23'!L29*100</f>
        <v>97.911227154047</v>
      </c>
      <c r="M29" s="57">
        <f>'TAB 27'!M29/'TAB 23'!M29*100</f>
        <v>92.91325280851423</v>
      </c>
      <c r="N29" s="57">
        <f>'TAB 27'!N29/'TAB 23'!N29*100</f>
        <v>92.08951100469656</v>
      </c>
      <c r="O29" s="57">
        <f>'TAB 27'!O29/'TAB 23'!O29*100</f>
        <v>96.3053755909648</v>
      </c>
      <c r="P29" s="57">
        <f>'TAB 27'!P29/'TAB 23'!P29*100</f>
        <v>88.3430295195001</v>
      </c>
    </row>
    <row r="30" spans="1:16" ht="12.75" customHeight="1">
      <c r="A30" s="111">
        <v>24</v>
      </c>
      <c r="B30" s="112" t="s">
        <v>84</v>
      </c>
      <c r="C30" s="112"/>
      <c r="D30" s="112"/>
      <c r="E30" s="112"/>
      <c r="F30" s="112"/>
      <c r="G30" s="57">
        <f>'TAB 27'!G30/'TAB 23'!G30*100</f>
        <v>0</v>
      </c>
      <c r="H30" s="57">
        <f>'TAB 27'!H30/'TAB 23'!H30*100</f>
        <v>0</v>
      </c>
      <c r="I30" s="57">
        <f>'TAB 27'!I30/'TAB 23'!I30*100</f>
        <v>0</v>
      </c>
      <c r="J30" s="57">
        <f>'TAB 27'!J30/'TAB 23'!J30*100</f>
        <v>0</v>
      </c>
      <c r="K30" s="57">
        <f>'TAB 27'!K30/'TAB 23'!K30*100</f>
        <v>0</v>
      </c>
      <c r="L30" s="57">
        <f>'TAB 27'!L30/'TAB 23'!L30*100</f>
        <v>0</v>
      </c>
      <c r="M30" s="57">
        <f>'TAB 27'!M30/'TAB 23'!M30*100</f>
        <v>0</v>
      </c>
      <c r="N30" s="57">
        <f>'TAB 27'!N30/'TAB 23'!N30*100</f>
        <v>0</v>
      </c>
      <c r="O30" s="57">
        <f>'TAB 27'!O30/'TAB 23'!O30*100</f>
        <v>0</v>
      </c>
      <c r="P30" s="57">
        <f>'TAB 27'!P30/'TAB 23'!P30*100</f>
        <v>0</v>
      </c>
    </row>
    <row r="31" spans="1:16" ht="24" customHeight="1">
      <c r="A31" s="111">
        <v>25</v>
      </c>
      <c r="B31" s="112" t="s">
        <v>107</v>
      </c>
      <c r="C31" s="112"/>
      <c r="D31" s="112"/>
      <c r="E31" s="112"/>
      <c r="F31" s="112"/>
      <c r="G31" s="57">
        <f>'TAB 27'!G31/'TAB 23'!G31*100</f>
        <v>29.514866979655714</v>
      </c>
      <c r="H31" s="57">
        <f>'TAB 27'!H31/'TAB 23'!H31*100</f>
        <v>44.457056375331064</v>
      </c>
      <c r="I31" s="57">
        <f>'TAB 27'!I31/'TAB 23'!I31*100</f>
        <v>12.896187413872301</v>
      </c>
      <c r="J31" s="57">
        <f>'TAB 27'!J31/'TAB 23'!J31*100</f>
        <v>13.318799958476072</v>
      </c>
      <c r="K31" s="57">
        <f>'TAB 27'!K31/'TAB 23'!K31*100</f>
        <v>24.37227074235808</v>
      </c>
      <c r="L31" s="57">
        <f>'TAB 27'!L31/'TAB 23'!L31*100</f>
        <v>64.2542723977214</v>
      </c>
      <c r="M31" s="57">
        <f>'TAB 27'!M31/'TAB 23'!M31*100</f>
        <v>100</v>
      </c>
      <c r="N31" s="57">
        <f>'TAB 27'!N31/'TAB 23'!N31*100</f>
        <v>100</v>
      </c>
      <c r="O31" s="57">
        <f>'TAB 27'!O31/'TAB 23'!O31*100</f>
        <v>87.3697730840588</v>
      </c>
      <c r="P31" s="57">
        <f>'TAB 27'!P31/'TAB 23'!P31*100</f>
        <v>96.3093471810089</v>
      </c>
    </row>
    <row r="32" spans="1:16" ht="12.75" customHeight="1">
      <c r="A32" s="111">
        <v>26</v>
      </c>
      <c r="B32" s="113" t="s">
        <v>112</v>
      </c>
      <c r="C32" s="113"/>
      <c r="D32" s="113"/>
      <c r="E32" s="113"/>
      <c r="F32" s="113"/>
      <c r="G32" s="57" t="e">
        <f>'TAB 27'!G32/'TAB 23'!G32*100</f>
        <v>#DIV/0!</v>
      </c>
      <c r="H32" s="57" t="e">
        <f>'TAB 27'!H32/'TAB 23'!H32*100</f>
        <v>#DIV/0!</v>
      </c>
      <c r="I32" s="57" t="e">
        <f>'TAB 27'!I32/'TAB 23'!I32*100</f>
        <v>#DIV/0!</v>
      </c>
      <c r="J32" s="57" t="e">
        <f>'TAB 27'!J32/'TAB 23'!J32*100</f>
        <v>#DIV/0!</v>
      </c>
      <c r="K32" s="57" t="e">
        <f>'TAB 27'!K32/'TAB 23'!K32*100</f>
        <v>#DIV/0!</v>
      </c>
      <c r="L32" s="57" t="e">
        <f>'TAB 27'!L32/'TAB 23'!L32*100</f>
        <v>#DIV/0!</v>
      </c>
      <c r="M32" s="57" t="e">
        <f>'TAB 27'!M32/'TAB 23'!M32*100</f>
        <v>#DIV/0!</v>
      </c>
      <c r="N32" s="57" t="e">
        <f>'TAB 27'!N32/'TAB 23'!N32*100</f>
        <v>#DIV/0!</v>
      </c>
      <c r="O32" s="57" t="e">
        <f>'TAB 27'!O32/'TAB 23'!O32*100</f>
        <v>#DIV/0!</v>
      </c>
      <c r="P32" s="57" t="e">
        <f>'TAB 27'!P32/'TAB 23'!P32*100</f>
        <v>#DIV/0!</v>
      </c>
    </row>
    <row r="33" spans="1:16" ht="12.75" customHeight="1">
      <c r="A33" s="111">
        <v>27</v>
      </c>
      <c r="B33" s="112" t="s">
        <v>18</v>
      </c>
      <c r="C33" s="112"/>
      <c r="D33" s="112"/>
      <c r="E33" s="112"/>
      <c r="F33" s="112"/>
      <c r="G33" s="57">
        <f>'TAB 27'!G33/'TAB 23'!G33*100</f>
        <v>81.81201221581269</v>
      </c>
      <c r="H33" s="57">
        <f>'TAB 27'!H33/'TAB 23'!H33*100</f>
        <v>80.11063408190225</v>
      </c>
      <c r="I33" s="57">
        <f>'TAB 27'!I33/'TAB 23'!I33*100</f>
        <v>70.16634429400386</v>
      </c>
      <c r="J33" s="57">
        <f>'TAB 27'!J33/'TAB 23'!J33*100</f>
        <v>60.91628548609599</v>
      </c>
      <c r="K33" s="57">
        <f>'TAB 27'!K33/'TAB 23'!K33*100</f>
        <v>78.05687203791469</v>
      </c>
      <c r="L33" s="57">
        <f>'TAB 27'!L33/'TAB 23'!L33*100</f>
        <v>75.51430005017562</v>
      </c>
      <c r="M33" s="57">
        <f>'TAB 27'!M33/'TAB 23'!M33*100</f>
        <v>84.61336484180123</v>
      </c>
      <c r="N33" s="57">
        <f>'TAB 27'!N33/'TAB 23'!N33*100</f>
        <v>88.91588045873114</v>
      </c>
      <c r="O33" s="57">
        <f>'TAB 27'!O33/'TAB 23'!O33*100</f>
        <v>87.46777955075487</v>
      </c>
      <c r="P33" s="57">
        <f>'TAB 27'!P33/'TAB 23'!P33*100</f>
        <v>83.04059555658951</v>
      </c>
    </row>
    <row r="34" spans="1:16" ht="12.75" customHeight="1">
      <c r="A34" s="111">
        <v>28</v>
      </c>
      <c r="B34" s="113" t="s">
        <v>114</v>
      </c>
      <c r="C34" s="113"/>
      <c r="D34" s="113"/>
      <c r="E34" s="113"/>
      <c r="F34" s="113"/>
      <c r="G34" s="57" t="e">
        <f>'TAB 27'!G34/'TAB 23'!G34*100</f>
        <v>#DIV/0!</v>
      </c>
      <c r="H34" s="57" t="e">
        <f>'TAB 27'!H34/'TAB 23'!H34*100</f>
        <v>#DIV/0!</v>
      </c>
      <c r="I34" s="57" t="e">
        <f>'TAB 27'!I34/'TAB 23'!I34*100</f>
        <v>#DIV/0!</v>
      </c>
      <c r="J34" s="57" t="e">
        <f>'TAB 27'!J34/'TAB 23'!J34*100</f>
        <v>#DIV/0!</v>
      </c>
      <c r="K34" s="57" t="e">
        <f>'TAB 27'!K34/'TAB 23'!K34*100</f>
        <v>#DIV/0!</v>
      </c>
      <c r="L34" s="57" t="e">
        <f>'TAB 27'!L34/'TAB 23'!L34*100</f>
        <v>#DIV/0!</v>
      </c>
      <c r="M34" s="57" t="e">
        <f>'TAB 27'!M34/'TAB 23'!M34*100</f>
        <v>#DIV/0!</v>
      </c>
      <c r="N34" s="57" t="e">
        <f>'TAB 27'!N34/'TAB 23'!N34*100</f>
        <v>#DIV/0!</v>
      </c>
      <c r="O34" s="57" t="e">
        <f>'TAB 27'!O34/'TAB 23'!O34*100</f>
        <v>#DIV/0!</v>
      </c>
      <c r="P34" s="57" t="e">
        <f>'TAB 27'!P34/'TAB 23'!P34*100</f>
        <v>#DIV/0!</v>
      </c>
    </row>
    <row r="35" spans="1:16" ht="12.75" customHeight="1">
      <c r="A35" s="111">
        <v>29</v>
      </c>
      <c r="B35" s="113" t="s">
        <v>113</v>
      </c>
      <c r="C35" s="113"/>
      <c r="D35" s="113"/>
      <c r="E35" s="113"/>
      <c r="F35" s="113"/>
      <c r="G35" s="57" t="e">
        <f>'TAB 27'!G35/'TAB 23'!G35*100</f>
        <v>#DIV/0!</v>
      </c>
      <c r="H35" s="57" t="e">
        <f>'TAB 27'!H35/'TAB 23'!H35*100</f>
        <v>#DIV/0!</v>
      </c>
      <c r="I35" s="57" t="e">
        <f>'TAB 27'!I35/'TAB 23'!I35*100</f>
        <v>#DIV/0!</v>
      </c>
      <c r="J35" s="57" t="e">
        <f>'TAB 27'!J35/'TAB 23'!J35*100</f>
        <v>#DIV/0!</v>
      </c>
      <c r="K35" s="57" t="e">
        <f>'TAB 27'!K35/'TAB 23'!K35*100</f>
        <v>#DIV/0!</v>
      </c>
      <c r="L35" s="57" t="e">
        <f>'TAB 27'!L35/'TAB 23'!L35*100</f>
        <v>#DIV/0!</v>
      </c>
      <c r="M35" s="57" t="e">
        <f>'TAB 27'!M35/'TAB 23'!M35*100</f>
        <v>#DIV/0!</v>
      </c>
      <c r="N35" s="57" t="e">
        <f>'TAB 27'!N35/'TAB 23'!N35*100</f>
        <v>#DIV/0!</v>
      </c>
      <c r="O35" s="57" t="e">
        <f>'TAB 27'!O35/'TAB 23'!O35*100</f>
        <v>#DIV/0!</v>
      </c>
      <c r="P35" s="57" t="e">
        <f>'TAB 27'!P35/'TAB 23'!P35*100</f>
        <v>#DIV/0!</v>
      </c>
    </row>
    <row r="36" spans="1:16" ht="15" customHeight="1">
      <c r="A36" s="161" t="s">
        <v>0</v>
      </c>
      <c r="B36" s="161"/>
      <c r="C36" s="118"/>
      <c r="D36" s="118"/>
      <c r="E36" s="118"/>
      <c r="F36" s="118"/>
      <c r="G36" s="57">
        <f>'TAB 27'!G36/'TAB 23'!G36*100</f>
        <v>49.5033189806709</v>
      </c>
      <c r="H36" s="57">
        <f>'TAB 27'!H36/'TAB 23'!H36*100</f>
        <v>49.57984766669413</v>
      </c>
      <c r="I36" s="57">
        <f>'TAB 27'!I36/'TAB 23'!I36*100</f>
        <v>49.90592461961432</v>
      </c>
      <c r="J36" s="57">
        <f>'TAB 27'!J36/'TAB 23'!J36*100</f>
        <v>48.2183327513944</v>
      </c>
      <c r="K36" s="57">
        <f>'TAB 27'!K36/'TAB 23'!K36*100</f>
        <v>49.290470551189955</v>
      </c>
      <c r="L36" s="57">
        <f>'TAB 27'!L36/'TAB 23'!L36*100</f>
        <v>22.813679099245576</v>
      </c>
      <c r="M36" s="57">
        <f>'TAB 27'!M36/'TAB 23'!M36*100</f>
        <v>18.230321911045095</v>
      </c>
      <c r="N36" s="57">
        <f>'TAB 27'!N36/'TAB 23'!N36*100</f>
        <v>21.313631518893796</v>
      </c>
      <c r="O36" s="57">
        <f>'TAB 27'!O36/'TAB 23'!O36*100</f>
        <v>23.1017511426264</v>
      </c>
      <c r="P36" s="57">
        <f>'TAB 27'!P36/'TAB 23'!P36*100</f>
        <v>17.73135382128572</v>
      </c>
    </row>
    <row r="37" spans="1:17" ht="12.75" customHeight="1">
      <c r="A37" s="36" t="s">
        <v>87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2.75" customHeight="1">
      <c r="A38" s="38" t="s">
        <v>119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6" ht="12.75" customHeight="1">
      <c r="A39" s="39" t="s">
        <v>120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2.75" customHeight="1">
      <c r="A40" s="163" t="s">
        <v>98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19"/>
      <c r="O40" s="119"/>
      <c r="P40" s="119"/>
    </row>
    <row r="41" ht="12.75" customHeight="1"/>
    <row r="42" ht="12.75" customHeight="1"/>
    <row r="43" ht="12.75" customHeight="1"/>
    <row r="44" ht="12.75" customHeight="1"/>
  </sheetData>
  <sheetProtection/>
  <mergeCells count="19">
    <mergeCell ref="A36:B36"/>
    <mergeCell ref="A40:M40"/>
    <mergeCell ref="A2:M2"/>
    <mergeCell ref="A4:A5"/>
    <mergeCell ref="B4:B5"/>
    <mergeCell ref="G4:G5"/>
    <mergeCell ref="H4:H5"/>
    <mergeCell ref="I4:I5"/>
    <mergeCell ref="J4:J5"/>
    <mergeCell ref="P4:P5"/>
    <mergeCell ref="O4:O5"/>
    <mergeCell ref="K4:K5"/>
    <mergeCell ref="L4:L5"/>
    <mergeCell ref="N4:N5"/>
    <mergeCell ref="C4:C5"/>
    <mergeCell ref="D4:D5"/>
    <mergeCell ref="E4:E5"/>
    <mergeCell ref="F4:F5"/>
    <mergeCell ref="M4:M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15">
      <selection activeCell="A40" sqref="A40:M41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18" ht="12.75" customHeight="1">
      <c r="A2" s="165" t="s">
        <v>85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20"/>
      <c r="O2" s="120"/>
      <c r="P2" s="120"/>
      <c r="Q2" s="65"/>
      <c r="R2" s="64"/>
    </row>
    <row r="3" spans="9:16" ht="12.75" customHeight="1">
      <c r="I3" s="2"/>
      <c r="J3" s="2"/>
      <c r="K3" s="2"/>
      <c r="L3" s="2"/>
      <c r="M3" s="85"/>
      <c r="N3" s="85"/>
      <c r="O3" s="85"/>
      <c r="P3" s="85" t="s">
        <v>135</v>
      </c>
    </row>
    <row r="4" spans="1:17" ht="22.5" customHeight="1">
      <c r="A4" s="186" t="s">
        <v>72</v>
      </c>
      <c r="B4" s="186" t="s">
        <v>73</v>
      </c>
      <c r="C4" s="189" t="s">
        <v>69</v>
      </c>
      <c r="D4" s="189" t="s">
        <v>65</v>
      </c>
      <c r="E4" s="189" t="s">
        <v>66</v>
      </c>
      <c r="F4" s="189" t="s">
        <v>89</v>
      </c>
      <c r="G4" s="189" t="s">
        <v>70</v>
      </c>
      <c r="H4" s="189" t="s">
        <v>88</v>
      </c>
      <c r="I4" s="189" t="s">
        <v>102</v>
      </c>
      <c r="J4" s="189" t="s">
        <v>103</v>
      </c>
      <c r="K4" s="189" t="s">
        <v>104</v>
      </c>
      <c r="L4" s="190" t="s">
        <v>109</v>
      </c>
      <c r="M4" s="189" t="s">
        <v>108</v>
      </c>
      <c r="N4" s="189" t="s">
        <v>143</v>
      </c>
      <c r="O4" s="189" t="s">
        <v>144</v>
      </c>
      <c r="P4" s="189" t="s">
        <v>145</v>
      </c>
      <c r="Q4" s="106"/>
    </row>
    <row r="5" spans="1:17" ht="22.5" customHeight="1">
      <c r="A5" s="186"/>
      <c r="B5" s="195"/>
      <c r="C5" s="189"/>
      <c r="D5" s="189"/>
      <c r="E5" s="189"/>
      <c r="F5" s="189"/>
      <c r="G5" s="189"/>
      <c r="H5" s="189"/>
      <c r="I5" s="189"/>
      <c r="J5" s="189"/>
      <c r="K5" s="189"/>
      <c r="L5" s="193"/>
      <c r="M5" s="189"/>
      <c r="N5" s="189"/>
      <c r="O5" s="189"/>
      <c r="P5" s="189"/>
      <c r="Q5" s="131"/>
    </row>
    <row r="6" spans="1:17" ht="10.5" customHeight="1">
      <c r="A6" s="110">
        <v>0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31"/>
    </row>
    <row r="7" spans="1:18" ht="12.75" customHeight="1">
      <c r="A7" s="111">
        <v>1</v>
      </c>
      <c r="B7" s="112" t="s">
        <v>68</v>
      </c>
      <c r="C7" s="112"/>
      <c r="D7" s="112"/>
      <c r="E7" s="112"/>
      <c r="F7" s="112"/>
      <c r="G7" s="57">
        <f>'TAB 28'!G7/'TAB 27'!G7*100</f>
        <v>0</v>
      </c>
      <c r="H7" s="57">
        <f>'TAB 28'!H7/'TAB 27'!H7*100</f>
        <v>42.71199009318688</v>
      </c>
      <c r="I7" s="57">
        <f>'TAB 28'!I7/'TAB 27'!I7*100</f>
        <v>53.539439821491555</v>
      </c>
      <c r="J7" s="57">
        <f>'TAB 28'!J7/'TAB 27'!J7*100</f>
        <v>51.71091291573219</v>
      </c>
      <c r="K7" s="57">
        <f>'TAB 28'!K7/'TAB 27'!K7*100</f>
        <v>51.94872424806093</v>
      </c>
      <c r="L7" s="57" t="e">
        <f>'TAB 28'!L7/'TAB 27'!L7*100</f>
        <v>#DIV/0!</v>
      </c>
      <c r="M7" s="57" t="e">
        <f>'TAB 28'!M7/'TAB 27'!M7*100</f>
        <v>#DIV/0!</v>
      </c>
      <c r="N7" s="57" t="e">
        <f>'TAB 28'!N7/'TAB 27'!N7*100</f>
        <v>#DIV/0!</v>
      </c>
      <c r="O7" s="57" t="e">
        <f>'TAB 28'!O7/'TAB 27'!O7*100</f>
        <v>#DIV/0!</v>
      </c>
      <c r="P7" s="57" t="e">
        <f>'TAB 28'!P7/'TAB 27'!P7*100</f>
        <v>#DIV/0!</v>
      </c>
      <c r="Q7" s="131"/>
      <c r="R7" s="40"/>
    </row>
    <row r="8" spans="1:17" ht="12.75" customHeight="1">
      <c r="A8" s="111">
        <v>2</v>
      </c>
      <c r="B8" s="112" t="s">
        <v>15</v>
      </c>
      <c r="C8" s="112"/>
      <c r="D8" s="112"/>
      <c r="E8" s="112"/>
      <c r="F8" s="112"/>
      <c r="G8" s="57">
        <f>'TAB 28'!G8/'TAB 27'!G8*100</f>
        <v>97.07203765396252</v>
      </c>
      <c r="H8" s="57">
        <f>'TAB 28'!H8/'TAB 27'!H8*100</f>
        <v>96.70542308147297</v>
      </c>
      <c r="I8" s="57">
        <f>'TAB 28'!I8/'TAB 27'!I8*100</f>
        <v>97.23619552835726</v>
      </c>
      <c r="J8" s="57">
        <f>'TAB 28'!J8/'TAB 27'!J8*100</f>
        <v>98.23215418222817</v>
      </c>
      <c r="K8" s="57">
        <f>'TAB 28'!K8/'TAB 27'!K8*100</f>
        <v>99.17969026235768</v>
      </c>
      <c r="L8" s="57" t="e">
        <f>'TAB 28'!L8/'TAB 27'!L8*100</f>
        <v>#DIV/0!</v>
      </c>
      <c r="M8" s="57" t="e">
        <f>'TAB 28'!M8/'TAB 27'!M8*100</f>
        <v>#DIV/0!</v>
      </c>
      <c r="N8" s="57" t="e">
        <f>'TAB 28'!N8/'TAB 27'!N8*100</f>
        <v>#DIV/0!</v>
      </c>
      <c r="O8" s="57" t="e">
        <f>'TAB 28'!O8/'TAB 27'!O8*100</f>
        <v>#DIV/0!</v>
      </c>
      <c r="P8" s="57" t="e">
        <f>'TAB 28'!P8/'TAB 27'!P8*100</f>
        <v>#DIV/0!</v>
      </c>
      <c r="Q8" s="131"/>
    </row>
    <row r="9" spans="1:17" ht="12.75" customHeight="1">
      <c r="A9" s="111">
        <v>3</v>
      </c>
      <c r="B9" s="113" t="s">
        <v>1</v>
      </c>
      <c r="C9" s="113"/>
      <c r="D9" s="113"/>
      <c r="E9" s="113"/>
      <c r="F9" s="113"/>
      <c r="G9" s="57">
        <f>'TAB 28'!G9/'TAB 27'!G9*100</f>
        <v>62.24237146321055</v>
      </c>
      <c r="H9" s="57">
        <f>'TAB 28'!H9/'TAB 27'!H9*100</f>
        <v>81.13288645550837</v>
      </c>
      <c r="I9" s="57">
        <f>'TAB 28'!I9/'TAB 27'!I9*100</f>
        <v>84.75053477970458</v>
      </c>
      <c r="J9" s="57">
        <f>'TAB 28'!J9/'TAB 27'!J9*100</f>
        <v>85.36651750334217</v>
      </c>
      <c r="K9" s="57">
        <f>'TAB 28'!K9/'TAB 27'!K9*100</f>
        <v>85.5087871905153</v>
      </c>
      <c r="L9" s="57">
        <f>'TAB 28'!L9/'TAB 27'!L9*100</f>
        <v>87.12134587736777</v>
      </c>
      <c r="M9" s="57" t="e">
        <f>'TAB 28'!M9/'TAB 27'!M9*100</f>
        <v>#DIV/0!</v>
      </c>
      <c r="N9" s="57" t="e">
        <f>'TAB 28'!N9/'TAB 27'!N9*100</f>
        <v>#DIV/0!</v>
      </c>
      <c r="O9" s="57">
        <f>'TAB 28'!O9/'TAB 27'!O9*100</f>
        <v>0</v>
      </c>
      <c r="P9" s="57">
        <f>'TAB 28'!P9/'TAB 27'!P9*100</f>
        <v>0</v>
      </c>
      <c r="Q9" s="131"/>
    </row>
    <row r="10" spans="1:17" ht="12.75" customHeight="1">
      <c r="A10" s="111">
        <v>4</v>
      </c>
      <c r="B10" s="113" t="s">
        <v>2</v>
      </c>
      <c r="C10" s="113"/>
      <c r="D10" s="113"/>
      <c r="E10" s="113"/>
      <c r="F10" s="113"/>
      <c r="G10" s="57">
        <f>'TAB 28'!G10/'TAB 27'!G10*100</f>
        <v>83.12048408931513</v>
      </c>
      <c r="H10" s="57">
        <f>'TAB 28'!H10/'TAB 27'!H10*100</f>
        <v>80.9624403893903</v>
      </c>
      <c r="I10" s="57">
        <f>'TAB 28'!I10/'TAB 27'!I10*100</f>
        <v>76.77636978307847</v>
      </c>
      <c r="J10" s="57">
        <f>'TAB 28'!J10/'TAB 27'!J10*100</f>
        <v>81.84792298821432</v>
      </c>
      <c r="K10" s="57">
        <f>'TAB 28'!K10/'TAB 27'!K10*100</f>
        <v>82.83471442735384</v>
      </c>
      <c r="L10" s="57">
        <f>'TAB 28'!L10/'TAB 27'!L10*100</f>
        <v>83.53067923236472</v>
      </c>
      <c r="M10" s="57">
        <f>'TAB 28'!M10/'TAB 27'!M10*100</f>
        <v>82.95424109442281</v>
      </c>
      <c r="N10" s="57">
        <f>'TAB 28'!N10/'TAB 27'!N10*100</f>
        <v>83.52735476593345</v>
      </c>
      <c r="O10" s="57">
        <f>'TAB 28'!O10/'TAB 27'!O10*100</f>
        <v>88.30289835754802</v>
      </c>
      <c r="P10" s="57">
        <f>'TAB 28'!P10/'TAB 27'!P10*100</f>
        <v>94.87594117944312</v>
      </c>
      <c r="Q10" s="131"/>
    </row>
    <row r="11" spans="1:17" ht="12.75" customHeight="1">
      <c r="A11" s="111">
        <v>5</v>
      </c>
      <c r="B11" s="112" t="s">
        <v>3</v>
      </c>
      <c r="C11" s="112"/>
      <c r="D11" s="112"/>
      <c r="E11" s="112"/>
      <c r="F11" s="112"/>
      <c r="G11" s="57">
        <f>'TAB 28'!G11/'TAB 27'!G11*100</f>
        <v>49.16502946954813</v>
      </c>
      <c r="H11" s="57">
        <f>'TAB 28'!H11/'TAB 27'!H11*100</f>
        <v>92.3076923076923</v>
      </c>
      <c r="I11" s="57">
        <f>'TAB 28'!I11/'TAB 27'!I11*100</f>
        <v>73.0158162169899</v>
      </c>
      <c r="J11" s="57">
        <f>'TAB 28'!J11/'TAB 27'!J11*100</f>
        <v>58.39891135303266</v>
      </c>
      <c r="K11" s="57">
        <f>'TAB 28'!K11/'TAB 27'!K11*100</f>
        <v>32.4968710241319</v>
      </c>
      <c r="L11" s="57">
        <f>'TAB 28'!L11/'TAB 27'!L11*100</f>
        <v>78.13199549113308</v>
      </c>
      <c r="M11" s="57">
        <f>'TAB 28'!M11/'TAB 27'!M11*100</f>
        <v>71.34896902883357</v>
      </c>
      <c r="N11" s="57">
        <f>'TAB 28'!N11/'TAB 27'!N11*100</f>
        <v>74.41791075488976</v>
      </c>
      <c r="O11" s="57">
        <f>'TAB 28'!O11/'TAB 27'!O11*100</f>
        <v>76.77806648149807</v>
      </c>
      <c r="P11" s="57">
        <f>'TAB 28'!P11/'TAB 27'!P11*100</f>
        <v>73.49627986951421</v>
      </c>
      <c r="Q11" s="131"/>
    </row>
    <row r="12" spans="1:17" ht="12.75" customHeight="1">
      <c r="A12" s="111">
        <v>6</v>
      </c>
      <c r="B12" s="112" t="s">
        <v>10</v>
      </c>
      <c r="C12" s="112"/>
      <c r="D12" s="112"/>
      <c r="E12" s="112"/>
      <c r="F12" s="112"/>
      <c r="G12" s="57">
        <f>'TAB 28'!G12/'TAB 27'!G12*100</f>
        <v>97.38965353583295</v>
      </c>
      <c r="H12" s="57">
        <f>'TAB 28'!H12/'TAB 27'!H12*100</f>
        <v>92.15289149357925</v>
      </c>
      <c r="I12" s="57">
        <f>'TAB 28'!I12/'TAB 27'!I12*100</f>
        <v>93.37721102426984</v>
      </c>
      <c r="J12" s="57">
        <f>'TAB 28'!J12/'TAB 27'!J12*100</f>
        <v>93.8879602245939</v>
      </c>
      <c r="K12" s="57">
        <f>'TAB 28'!K12/'TAB 27'!K12*100</f>
        <v>92.83151326053041</v>
      </c>
      <c r="L12" s="57">
        <f>'TAB 28'!L12/'TAB 27'!L12*100</f>
        <v>95.78424081105413</v>
      </c>
      <c r="M12" s="57">
        <f>'TAB 28'!M12/'TAB 27'!M12*100</f>
        <v>86.31965199893469</v>
      </c>
      <c r="N12" s="57">
        <f>'TAB 28'!N12/'TAB 27'!N12*100</f>
        <v>92.9698488045007</v>
      </c>
      <c r="O12" s="57">
        <f>'TAB 28'!O12/'TAB 27'!O12*100</f>
        <v>85.38577212261423</v>
      </c>
      <c r="P12" s="57">
        <f>'TAB 28'!P12/'TAB 27'!P12*100</f>
        <v>92.34955438126036</v>
      </c>
      <c r="Q12" s="131"/>
    </row>
    <row r="13" spans="1:16" ht="12.75" customHeight="1">
      <c r="A13" s="111">
        <v>7</v>
      </c>
      <c r="B13" s="113" t="s">
        <v>4</v>
      </c>
      <c r="C13" s="113"/>
      <c r="D13" s="113"/>
      <c r="E13" s="113"/>
      <c r="F13" s="113"/>
      <c r="G13" s="57" t="e">
        <f>'TAB 28'!G13/'TAB 27'!G13*100</f>
        <v>#DIV/0!</v>
      </c>
      <c r="H13" s="57" t="e">
        <f>'TAB 28'!H13/'TAB 27'!H13*100</f>
        <v>#DIV/0!</v>
      </c>
      <c r="I13" s="57" t="e">
        <f>'TAB 28'!I13/'TAB 27'!I13*100</f>
        <v>#DIV/0!</v>
      </c>
      <c r="J13" s="57" t="e">
        <f>'TAB 28'!J13/'TAB 27'!J13*100</f>
        <v>#DIV/0!</v>
      </c>
      <c r="K13" s="57" t="e">
        <f>'TAB 28'!K13/'TAB 27'!K13*100</f>
        <v>#DIV/0!</v>
      </c>
      <c r="L13" s="57" t="e">
        <f>'TAB 28'!L13/'TAB 27'!L13*100</f>
        <v>#DIV/0!</v>
      </c>
      <c r="M13" s="57" t="e">
        <f>'TAB 28'!M13/'TAB 27'!M13*100</f>
        <v>#DIV/0!</v>
      </c>
      <c r="N13" s="57" t="e">
        <f>'TAB 28'!N13/'TAB 27'!N13*100</f>
        <v>#DIV/0!</v>
      </c>
      <c r="O13" s="57" t="e">
        <f>'TAB 28'!O13/'TAB 27'!O13*100</f>
        <v>#DIV/0!</v>
      </c>
      <c r="P13" s="57" t="e">
        <f>'TAB 28'!P13/'TAB 27'!P13*100</f>
        <v>#DIV/0!</v>
      </c>
    </row>
    <row r="14" spans="1:16" ht="12.75" customHeight="1">
      <c r="A14" s="111">
        <v>8</v>
      </c>
      <c r="B14" s="113" t="s">
        <v>111</v>
      </c>
      <c r="C14" s="113"/>
      <c r="D14" s="113"/>
      <c r="E14" s="113"/>
      <c r="F14" s="113"/>
      <c r="G14" s="33"/>
      <c r="H14" s="33"/>
      <c r="I14" s="33"/>
      <c r="J14" s="33"/>
      <c r="K14" s="33"/>
      <c r="L14" s="33"/>
      <c r="M14" s="114"/>
      <c r="N14" s="114"/>
      <c r="O14" s="114" t="e">
        <f>'TAB 28'!O14/'TAB 27'!O14*100</f>
        <v>#DIV/0!</v>
      </c>
      <c r="P14" s="114" t="e">
        <f>'TAB 28'!P14/'TAB 27'!P14*100</f>
        <v>#DIV/0!</v>
      </c>
    </row>
    <row r="15" spans="1:16" ht="12.75" customHeight="1">
      <c r="A15" s="111">
        <v>9</v>
      </c>
      <c r="B15" s="112" t="s">
        <v>5</v>
      </c>
      <c r="C15" s="112"/>
      <c r="D15" s="112"/>
      <c r="E15" s="112"/>
      <c r="F15" s="112"/>
      <c r="G15" s="57">
        <f>'TAB 28'!G15/'TAB 27'!G15*100</f>
        <v>68.91908236906826</v>
      </c>
      <c r="H15" s="57">
        <f>'TAB 28'!H15/'TAB 27'!H15*100</f>
        <v>90.18023617153511</v>
      </c>
      <c r="I15" s="57">
        <f>'TAB 28'!I15/'TAB 27'!I15*100</f>
        <v>91.60534074837597</v>
      </c>
      <c r="J15" s="57">
        <f>'TAB 28'!J15/'TAB 27'!J15*100</f>
        <v>92.5159006859416</v>
      </c>
      <c r="K15" s="57">
        <f>'TAB 28'!K15/'TAB 27'!K15*100</f>
        <v>30.89863753165844</v>
      </c>
      <c r="L15" s="57">
        <f>'TAB 28'!L15/'TAB 27'!L15*100</f>
        <v>92.49221533819139</v>
      </c>
      <c r="M15" s="57">
        <f>'TAB 28'!M15/'TAB 27'!M15*100</f>
        <v>92.49861598080827</v>
      </c>
      <c r="N15" s="57">
        <f>'TAB 28'!N15/'TAB 27'!N15*100</f>
        <v>92.48189897943975</v>
      </c>
      <c r="O15" s="57">
        <f>'TAB 28'!O15/'TAB 27'!O15*100</f>
        <v>92.50024615431225</v>
      </c>
      <c r="P15" s="57">
        <f>'TAB 28'!P15/'TAB 27'!P15*100</f>
        <v>92.5171370123578</v>
      </c>
    </row>
    <row r="16" spans="1:16" ht="24" customHeight="1">
      <c r="A16" s="111">
        <v>10</v>
      </c>
      <c r="B16" s="112" t="s">
        <v>12</v>
      </c>
      <c r="C16" s="112"/>
      <c r="D16" s="112"/>
      <c r="E16" s="112"/>
      <c r="F16" s="112"/>
      <c r="G16" s="57" t="e">
        <f>'TAB 28'!G16/'TAB 27'!G16*100</f>
        <v>#DIV/0!</v>
      </c>
      <c r="H16" s="57" t="e">
        <f>'TAB 28'!H16/'TAB 27'!H16*100</f>
        <v>#DIV/0!</v>
      </c>
      <c r="I16" s="57" t="e">
        <f>'TAB 28'!I16/'TAB 27'!I16*100</f>
        <v>#DIV/0!</v>
      </c>
      <c r="J16" s="57" t="e">
        <f>'TAB 28'!J16/'TAB 27'!J16*100</f>
        <v>#DIV/0!</v>
      </c>
      <c r="K16" s="57" t="e">
        <f>'TAB 28'!K16/'TAB 27'!K16*100</f>
        <v>#DIV/0!</v>
      </c>
      <c r="L16" s="57" t="e">
        <f>'TAB 28'!L16/'TAB 27'!L16*100</f>
        <v>#DIV/0!</v>
      </c>
      <c r="M16" s="57" t="e">
        <f>'TAB 28'!M16/'TAB 27'!M16*100</f>
        <v>#DIV/0!</v>
      </c>
      <c r="N16" s="57" t="e">
        <f>'TAB 28'!N16/'TAB 27'!N16*100</f>
        <v>#DIV/0!</v>
      </c>
      <c r="O16" s="57" t="e">
        <f>'TAB 28'!O16/'TAB 27'!O16*100</f>
        <v>#DIV/0!</v>
      </c>
      <c r="P16" s="57" t="e">
        <f>'TAB 28'!P16/'TAB 27'!P16*100</f>
        <v>#DIV/0!</v>
      </c>
    </row>
    <row r="17" spans="1:16" ht="12.75" customHeight="1">
      <c r="A17" s="111">
        <v>11</v>
      </c>
      <c r="B17" s="112" t="s">
        <v>75</v>
      </c>
      <c r="C17" s="112"/>
      <c r="D17" s="112"/>
      <c r="E17" s="112"/>
      <c r="F17" s="112"/>
      <c r="G17" s="57" t="e">
        <f>'TAB 28'!G17/'TAB 27'!G17*100</f>
        <v>#DIV/0!</v>
      </c>
      <c r="H17" s="57" t="e">
        <f>'TAB 28'!H17/'TAB 27'!H17*100</f>
        <v>#DIV/0!</v>
      </c>
      <c r="I17" s="57" t="e">
        <f>'TAB 28'!I17/'TAB 27'!I17*100</f>
        <v>#DIV/0!</v>
      </c>
      <c r="J17" s="57" t="e">
        <f>'TAB 28'!J17/'TAB 27'!J17*100</f>
        <v>#DIV/0!</v>
      </c>
      <c r="K17" s="57" t="e">
        <f>'TAB 28'!K17/'TAB 27'!K17*100</f>
        <v>#DIV/0!</v>
      </c>
      <c r="L17" s="57" t="e">
        <f>'TAB 28'!L17/'TAB 27'!L17*100</f>
        <v>#DIV/0!</v>
      </c>
      <c r="M17" s="57" t="e">
        <f>'TAB 28'!M17/'TAB 27'!M17*100</f>
        <v>#DIV/0!</v>
      </c>
      <c r="N17" s="57" t="e">
        <f>'TAB 28'!N17/'TAB 27'!N17*100</f>
        <v>#DIV/0!</v>
      </c>
      <c r="O17" s="57" t="e">
        <f>'TAB 28'!O17/'TAB 27'!O17*100</f>
        <v>#DIV/0!</v>
      </c>
      <c r="P17" s="57" t="e">
        <f>'TAB 28'!P17/'TAB 27'!P17*100</f>
        <v>#DIV/0!</v>
      </c>
    </row>
    <row r="18" spans="1:16" ht="12.75" customHeight="1">
      <c r="A18" s="111">
        <v>12</v>
      </c>
      <c r="B18" s="112" t="s">
        <v>16</v>
      </c>
      <c r="C18" s="112"/>
      <c r="D18" s="112"/>
      <c r="E18" s="112"/>
      <c r="F18" s="112"/>
      <c r="G18" s="57">
        <f>'TAB 28'!G18/'TAB 27'!G18*100</f>
        <v>0</v>
      </c>
      <c r="H18" s="57">
        <f>'TAB 28'!H18/'TAB 27'!H18*100</f>
        <v>0</v>
      </c>
      <c r="I18" s="57">
        <f>'TAB 28'!I18/'TAB 27'!I18*100</f>
        <v>0</v>
      </c>
      <c r="J18" s="57">
        <f>'TAB 28'!J18/'TAB 27'!J18*100</f>
        <v>0</v>
      </c>
      <c r="K18" s="57">
        <f>'TAB 28'!K18/'TAB 27'!K18*100</f>
        <v>0</v>
      </c>
      <c r="L18" s="57">
        <f>'TAB 28'!L18/'TAB 27'!L18*100</f>
        <v>0</v>
      </c>
      <c r="M18" s="57" t="e">
        <f>'TAB 28'!M18/'TAB 27'!M18*100</f>
        <v>#DIV/0!</v>
      </c>
      <c r="N18" s="57" t="e">
        <f>'TAB 28'!N18/'TAB 27'!N18*100</f>
        <v>#DIV/0!</v>
      </c>
      <c r="O18" s="57" t="e">
        <f>'TAB 28'!O18/'TAB 27'!O18*100</f>
        <v>#DIV/0!</v>
      </c>
      <c r="P18" s="57" t="e">
        <f>'TAB 28'!P18/'TAB 27'!P18*100</f>
        <v>#DIV/0!</v>
      </c>
    </row>
    <row r="19" spans="1:16" ht="12.75" customHeight="1">
      <c r="A19" s="111">
        <v>13</v>
      </c>
      <c r="B19" s="112" t="s">
        <v>6</v>
      </c>
      <c r="C19" s="112"/>
      <c r="D19" s="112"/>
      <c r="E19" s="112"/>
      <c r="F19" s="112"/>
      <c r="G19" s="57">
        <f>'TAB 28'!G19/'TAB 27'!G19*100</f>
        <v>92.73039496279335</v>
      </c>
      <c r="H19" s="57">
        <f>'TAB 28'!H19/'TAB 27'!H19*100</f>
        <v>99.93146773272416</v>
      </c>
      <c r="I19" s="57">
        <f>'TAB 28'!I19/'TAB 27'!I19*100</f>
        <v>100</v>
      </c>
      <c r="J19" s="57">
        <f>'TAB 28'!J19/'TAB 27'!J19*100</f>
        <v>100</v>
      </c>
      <c r="K19" s="57">
        <f>'TAB 28'!K19/'TAB 27'!K19*100</f>
        <v>100</v>
      </c>
      <c r="L19" s="57">
        <f>'TAB 28'!L19/'TAB 27'!L19*100</f>
        <v>100</v>
      </c>
      <c r="M19" s="57">
        <f>'TAB 28'!M19/'TAB 27'!M19*100</f>
        <v>100</v>
      </c>
      <c r="N19" s="57">
        <f>'TAB 28'!N19/'TAB 27'!N19*100</f>
        <v>100</v>
      </c>
      <c r="O19" s="57">
        <f>'TAB 28'!O19/'TAB 27'!O19*100</f>
        <v>100</v>
      </c>
      <c r="P19" s="57">
        <f>'TAB 28'!P19/'TAB 27'!P19*100</f>
        <v>100</v>
      </c>
    </row>
    <row r="20" spans="1:16" ht="12.75" customHeight="1">
      <c r="A20" s="111">
        <v>14</v>
      </c>
      <c r="B20" s="112" t="s">
        <v>7</v>
      </c>
      <c r="C20" s="112"/>
      <c r="D20" s="112"/>
      <c r="E20" s="112"/>
      <c r="F20" s="112"/>
      <c r="G20" s="57">
        <f>'TAB 28'!G20/'TAB 27'!G20*100</f>
        <v>96.39445937564605</v>
      </c>
      <c r="H20" s="57">
        <f>'TAB 28'!H20/'TAB 27'!H20*100</f>
        <v>98.41098302913865</v>
      </c>
      <c r="I20" s="57">
        <f>'TAB 28'!I20/'TAB 27'!I20*100</f>
        <v>98.44879450455709</v>
      </c>
      <c r="J20" s="57">
        <f>'TAB 28'!J20/'TAB 27'!J20*100</f>
        <v>95.08704541230408</v>
      </c>
      <c r="K20" s="57">
        <f>'TAB 28'!K20/'TAB 27'!K20*100</f>
        <v>93.70287218394364</v>
      </c>
      <c r="L20" s="57" t="e">
        <f>'TAB 28'!L20/'TAB 27'!L20*100</f>
        <v>#DIV/0!</v>
      </c>
      <c r="M20" s="57" t="e">
        <f>'TAB 28'!M20/'TAB 27'!M20*100</f>
        <v>#DIV/0!</v>
      </c>
      <c r="N20" s="57">
        <f>'TAB 28'!N20/'TAB 27'!N20*100</f>
        <v>100</v>
      </c>
      <c r="O20" s="57">
        <f>'TAB 28'!O20/'TAB 27'!O20*100</f>
        <v>100</v>
      </c>
      <c r="P20" s="57">
        <f>'TAB 28'!P20/'TAB 27'!P20*100</f>
        <v>44.17323582486466</v>
      </c>
    </row>
    <row r="21" spans="1:16" ht="12.75" customHeight="1">
      <c r="A21" s="111">
        <v>15</v>
      </c>
      <c r="B21" s="112" t="s">
        <v>17</v>
      </c>
      <c r="C21" s="112"/>
      <c r="D21" s="112"/>
      <c r="E21" s="112"/>
      <c r="F21" s="112"/>
      <c r="G21" s="57">
        <f>'TAB 28'!G21/'TAB 27'!G21*100</f>
        <v>109.8993288590604</v>
      </c>
      <c r="H21" s="57">
        <f>'TAB 28'!H21/'TAB 27'!H21*100</f>
        <v>179.7456279809221</v>
      </c>
      <c r="I21" s="57">
        <f>'TAB 28'!I21/'TAB 27'!I21*100</f>
        <v>100</v>
      </c>
      <c r="J21" s="57">
        <f>'TAB 28'!J21/'TAB 27'!J21*100</f>
        <v>194.14604707302354</v>
      </c>
      <c r="K21" s="57">
        <f>'TAB 28'!K21/'TAB 27'!K21*100</f>
        <v>100</v>
      </c>
      <c r="L21" s="57">
        <f>'TAB 28'!L21/'TAB 27'!L21*100</f>
        <v>100</v>
      </c>
      <c r="M21" s="57">
        <f>'TAB 28'!M21/'TAB 27'!M21*100</f>
        <v>100</v>
      </c>
      <c r="N21" s="57">
        <f>'TAB 28'!N21/'TAB 27'!N21*100</f>
        <v>100</v>
      </c>
      <c r="O21" s="57">
        <f>'TAB 28'!O21/'TAB 27'!O21*100</f>
        <v>100</v>
      </c>
      <c r="P21" s="57">
        <f>'TAB 28'!P21/'TAB 27'!P21*100</f>
        <v>100</v>
      </c>
    </row>
    <row r="22" spans="1:16" ht="12.75" customHeight="1">
      <c r="A22" s="111">
        <v>16</v>
      </c>
      <c r="B22" s="112" t="s">
        <v>90</v>
      </c>
      <c r="C22" s="112"/>
      <c r="D22" s="112"/>
      <c r="E22" s="112"/>
      <c r="F22" s="112"/>
      <c r="G22" s="57" t="e">
        <f>'TAB 28'!G22/'TAB 27'!G22*100</f>
        <v>#DIV/0!</v>
      </c>
      <c r="H22" s="57" t="e">
        <f>'TAB 28'!H22/'TAB 27'!H22*100</f>
        <v>#DIV/0!</v>
      </c>
      <c r="I22" s="57" t="e">
        <f>'TAB 28'!I22/'TAB 27'!I22*100</f>
        <v>#DIV/0!</v>
      </c>
      <c r="J22" s="57" t="e">
        <f>'TAB 28'!J22/'TAB 27'!J22*100</f>
        <v>#DIV/0!</v>
      </c>
      <c r="K22" s="57" t="e">
        <f>'TAB 28'!K22/'TAB 27'!K22*100</f>
        <v>#DIV/0!</v>
      </c>
      <c r="L22" s="57" t="e">
        <f>'TAB 28'!L22/'TAB 27'!L22*100</f>
        <v>#DIV/0!</v>
      </c>
      <c r="M22" s="57" t="e">
        <f>'TAB 28'!M22/'TAB 27'!M22*100</f>
        <v>#DIV/0!</v>
      </c>
      <c r="N22" s="57" t="e">
        <f>'TAB 28'!N22/'TAB 27'!N22*100</f>
        <v>#DIV/0!</v>
      </c>
      <c r="O22" s="57" t="e">
        <f>'TAB 28'!O22/'TAB 27'!O22*100</f>
        <v>#DIV/0!</v>
      </c>
      <c r="P22" s="57" t="e">
        <f>'TAB 28'!P22/'TAB 27'!P22*100</f>
        <v>#DIV/0!</v>
      </c>
    </row>
    <row r="23" spans="1:16" ht="12.75" customHeight="1">
      <c r="A23" s="111">
        <v>17</v>
      </c>
      <c r="B23" s="112" t="s">
        <v>14</v>
      </c>
      <c r="C23" s="112"/>
      <c r="D23" s="112"/>
      <c r="E23" s="112"/>
      <c r="F23" s="112"/>
      <c r="G23" s="57">
        <f>'TAB 28'!G23/'TAB 27'!G23*100</f>
        <v>91.66769041769042</v>
      </c>
      <c r="H23" s="57">
        <f>'TAB 28'!H23/'TAB 27'!H23*100</f>
        <v>100</v>
      </c>
      <c r="I23" s="57">
        <f>'TAB 28'!I23/'TAB 27'!I23*100</f>
        <v>93.51134391272005</v>
      </c>
      <c r="J23" s="57">
        <f>'TAB 28'!J23/'TAB 27'!J23*100</f>
        <v>49.999194470847904</v>
      </c>
      <c r="K23" s="57">
        <f>'TAB 28'!K23/'TAB 27'!K23*100</f>
        <v>89.88768879900168</v>
      </c>
      <c r="L23" s="57">
        <f>'TAB 28'!L23/'TAB 27'!L23*100</f>
        <v>90.25699258905092</v>
      </c>
      <c r="M23" s="57">
        <f>'TAB 28'!M23/'TAB 27'!M23*100</f>
        <v>54.98424751595444</v>
      </c>
      <c r="N23" s="57">
        <f>'TAB 28'!N23/'TAB 27'!N23*100</f>
        <v>75.80148397032059</v>
      </c>
      <c r="O23" s="57">
        <f>'TAB 28'!O23/'TAB 27'!O23*100</f>
        <v>76.82420984985687</v>
      </c>
      <c r="P23" s="57">
        <f>'TAB 28'!P23/'TAB 27'!P23*100</f>
        <v>79.75165286960386</v>
      </c>
    </row>
    <row r="24" spans="1:16" ht="12.75" customHeight="1">
      <c r="A24" s="111">
        <v>18</v>
      </c>
      <c r="B24" s="112" t="s">
        <v>8</v>
      </c>
      <c r="C24" s="112"/>
      <c r="D24" s="112"/>
      <c r="E24" s="112"/>
      <c r="F24" s="112"/>
      <c r="G24" s="57">
        <f>'TAB 28'!G24/'TAB 27'!G24*100</f>
        <v>98.5</v>
      </c>
      <c r="H24" s="57">
        <f>'TAB 28'!H24/'TAB 27'!H24*100</f>
        <v>100</v>
      </c>
      <c r="I24" s="57">
        <f>'TAB 28'!I24/'TAB 27'!I24*100</f>
        <v>98.96907216494846</v>
      </c>
      <c r="J24" s="57">
        <f>'TAB 28'!J24/'TAB 27'!J24*100</f>
        <v>100</v>
      </c>
      <c r="K24" s="57">
        <f>'TAB 28'!K24/'TAB 27'!K24*100</f>
        <v>27.31581214993537</v>
      </c>
      <c r="L24" s="57">
        <f>'TAB 28'!L24/'TAB 27'!L24*100</f>
        <v>29.107142857142858</v>
      </c>
      <c r="M24" s="57">
        <f>'TAB 28'!M24/'TAB 27'!M24*100</f>
        <v>36.81318681318682</v>
      </c>
      <c r="N24" s="57">
        <f>'TAB 28'!N24/'TAB 27'!N24*100</f>
        <v>100</v>
      </c>
      <c r="O24" s="57">
        <f>'TAB 28'!O24/'TAB 27'!O24*100</f>
        <v>100</v>
      </c>
      <c r="P24" s="57">
        <f>'TAB 28'!P24/'TAB 27'!P24*100</f>
        <v>100</v>
      </c>
    </row>
    <row r="25" spans="1:16" ht="12.75" customHeight="1">
      <c r="A25" s="111">
        <v>19</v>
      </c>
      <c r="B25" s="112" t="s">
        <v>13</v>
      </c>
      <c r="C25" s="112"/>
      <c r="D25" s="112"/>
      <c r="E25" s="112"/>
      <c r="F25" s="112"/>
      <c r="G25" s="57">
        <f>'TAB 28'!G25/'TAB 27'!G25*100</f>
        <v>100</v>
      </c>
      <c r="H25" s="57">
        <f>'TAB 28'!H25/'TAB 27'!H25*100</f>
        <v>95.28301886792453</v>
      </c>
      <c r="I25" s="57">
        <f>'TAB 28'!I25/'TAB 27'!I25*100</f>
        <v>96.35643564356435</v>
      </c>
      <c r="J25" s="57">
        <f>'TAB 28'!J25/'TAB 27'!J25*100</f>
        <v>89.78932651978981</v>
      </c>
      <c r="K25" s="57">
        <f>'TAB 28'!K25/'TAB 27'!K25*100</f>
        <v>89.89718567569922</v>
      </c>
      <c r="L25" s="57" t="e">
        <f>'TAB 28'!L25/'TAB 27'!L25*100</f>
        <v>#DIV/0!</v>
      </c>
      <c r="M25" s="57" t="e">
        <f>'TAB 28'!M25/'TAB 27'!M25*100</f>
        <v>#DIV/0!</v>
      </c>
      <c r="N25" s="57" t="e">
        <f>'TAB 28'!N25/'TAB 27'!N25*100</f>
        <v>#DIV/0!</v>
      </c>
      <c r="O25" s="57" t="e">
        <f>'TAB 28'!O25/'TAB 27'!O25*100</f>
        <v>#DIV/0!</v>
      </c>
      <c r="P25" s="57" t="e">
        <f>'TAB 28'!P25/'TAB 27'!P25*100</f>
        <v>#DIV/0!</v>
      </c>
    </row>
    <row r="26" spans="1:16" ht="12.75" customHeight="1">
      <c r="A26" s="111">
        <v>20</v>
      </c>
      <c r="B26" s="112" t="s">
        <v>11</v>
      </c>
      <c r="C26" s="112"/>
      <c r="D26" s="112"/>
      <c r="E26" s="112"/>
      <c r="F26" s="112"/>
      <c r="G26" s="57">
        <f>'TAB 28'!G26/'TAB 27'!G26*100</f>
        <v>100</v>
      </c>
      <c r="H26" s="57">
        <f>'TAB 28'!H26/'TAB 27'!H26*100</f>
        <v>89.75374423963135</v>
      </c>
      <c r="I26" s="57">
        <f>'TAB 28'!I26/'TAB 27'!I26*100</f>
        <v>80.00688231245698</v>
      </c>
      <c r="J26" s="57">
        <f>'TAB 28'!J26/'TAB 27'!J26*100</f>
        <v>88.9967637540453</v>
      </c>
      <c r="K26" s="57">
        <f>'TAB 28'!K26/'TAB 27'!K26*100</f>
        <v>99.74681712962963</v>
      </c>
      <c r="L26" s="57">
        <f>'TAB 28'!L26/'TAB 27'!L26*100</f>
        <v>99.6440225452388</v>
      </c>
      <c r="M26" s="57">
        <f>'TAB 28'!M26/'TAB 27'!M26*100</f>
        <v>90.29330195814774</v>
      </c>
      <c r="N26" s="57">
        <f>'TAB 28'!N26/'TAB 27'!N26*100</f>
        <v>89.74756421612045</v>
      </c>
      <c r="O26" s="57">
        <f>'TAB 28'!O26/'TAB 27'!O26*100</f>
        <v>100</v>
      </c>
      <c r="P26" s="57">
        <f>'TAB 28'!P26/'TAB 27'!P26*100</f>
        <v>100</v>
      </c>
    </row>
    <row r="27" spans="1:16" ht="12.75" customHeight="1">
      <c r="A27" s="111">
        <v>21</v>
      </c>
      <c r="B27" s="112" t="s">
        <v>9</v>
      </c>
      <c r="C27" s="112"/>
      <c r="D27" s="112"/>
      <c r="E27" s="112"/>
      <c r="F27" s="112"/>
      <c r="G27" s="57">
        <f>'TAB 28'!G27/'TAB 27'!G27*100</f>
        <v>50.453348932436384</v>
      </c>
      <c r="H27" s="57">
        <f>'TAB 28'!H27/'TAB 27'!H27*100</f>
        <v>73.95379047972534</v>
      </c>
      <c r="I27" s="57">
        <f>'TAB 28'!I27/'TAB 27'!I27*100</f>
        <v>90</v>
      </c>
      <c r="J27" s="57">
        <f>'TAB 28'!J27/'TAB 27'!J27*100</f>
        <v>93.17228652910585</v>
      </c>
      <c r="K27" s="57">
        <f>'TAB 28'!K27/'TAB 27'!K27*100</f>
        <v>93.99837793998378</v>
      </c>
      <c r="L27" s="57">
        <f>'TAB 28'!L27/'TAB 27'!L27*100</f>
        <v>99.99097513650106</v>
      </c>
      <c r="M27" s="57">
        <f>'TAB 28'!M27/'TAB 27'!M27*100</f>
        <v>99.98247228429955</v>
      </c>
      <c r="N27" s="57">
        <f>'TAB 28'!N27/'TAB 27'!N27*100</f>
        <v>80.82019996610744</v>
      </c>
      <c r="O27" s="57">
        <f>'TAB 28'!O27/'TAB 27'!O27*100</f>
        <v>99.95115536351682</v>
      </c>
      <c r="P27" s="57">
        <f>'TAB 28'!P27/'TAB 27'!P27*100</f>
        <v>100</v>
      </c>
    </row>
    <row r="28" spans="1:16" ht="12.75" customHeight="1">
      <c r="A28" s="111">
        <v>22</v>
      </c>
      <c r="B28" s="112" t="s">
        <v>86</v>
      </c>
      <c r="C28" s="112"/>
      <c r="D28" s="112"/>
      <c r="E28" s="112"/>
      <c r="F28" s="112"/>
      <c r="G28" s="57">
        <f>'TAB 28'!G28/'TAB 27'!G28*100</f>
        <v>78.6402925531915</v>
      </c>
      <c r="H28" s="57">
        <f>'TAB 28'!H28/'TAB 27'!H28*100</f>
        <v>100</v>
      </c>
      <c r="I28" s="57">
        <f>'TAB 28'!I28/'TAB 27'!I28*100</f>
        <v>100</v>
      </c>
      <c r="J28" s="57">
        <f>'TAB 28'!J28/'TAB 27'!J28*100</f>
        <v>80</v>
      </c>
      <c r="K28" s="57">
        <f>'TAB 28'!K28/'TAB 27'!K28*100</f>
        <v>100</v>
      </c>
      <c r="L28" s="57">
        <f>'TAB 28'!L28/'TAB 27'!L28*100</f>
        <v>58.59210052010917</v>
      </c>
      <c r="M28" s="57">
        <f>'TAB 28'!M28/'TAB 27'!M28*100</f>
        <v>92.44331210191082</v>
      </c>
      <c r="N28" s="57">
        <f>'TAB 28'!N28/'TAB 27'!N28*100</f>
        <v>98.31574675324676</v>
      </c>
      <c r="O28" s="57">
        <f>'TAB 28'!O28/'TAB 27'!O28*100</f>
        <v>96.8476821192053</v>
      </c>
      <c r="P28" s="57">
        <f>'TAB 28'!P28/'TAB 27'!P28*100</f>
        <v>94.89444699403397</v>
      </c>
    </row>
    <row r="29" spans="1:16" ht="24" customHeight="1">
      <c r="A29" s="111">
        <v>23</v>
      </c>
      <c r="B29" s="112" t="s">
        <v>74</v>
      </c>
      <c r="C29" s="112"/>
      <c r="D29" s="112"/>
      <c r="E29" s="112"/>
      <c r="F29" s="112"/>
      <c r="G29" s="57">
        <f>'TAB 28'!G29/'TAB 27'!G29*100</f>
        <v>0</v>
      </c>
      <c r="H29" s="57">
        <f>'TAB 28'!H29/'TAB 27'!H29*100</f>
        <v>0</v>
      </c>
      <c r="I29" s="57">
        <f>'TAB 28'!I29/'TAB 27'!I29*100</f>
        <v>0</v>
      </c>
      <c r="J29" s="57">
        <f>'TAB 28'!J29/'TAB 27'!J29*100</f>
        <v>0</v>
      </c>
      <c r="K29" s="57">
        <f>'TAB 28'!K29/'TAB 27'!K29*100</f>
        <v>0</v>
      </c>
      <c r="L29" s="57">
        <f>'TAB 28'!L29/'TAB 27'!L29*100</f>
        <v>0</v>
      </c>
      <c r="M29" s="57">
        <f>'TAB 28'!M29/'TAB 27'!M29*100</f>
        <v>0</v>
      </c>
      <c r="N29" s="57">
        <f>'TAB 28'!N29/'TAB 27'!N29*100</f>
        <v>0</v>
      </c>
      <c r="O29" s="57">
        <f>'TAB 28'!O29/'TAB 27'!O29*100</f>
        <v>0</v>
      </c>
      <c r="P29" s="57">
        <f>'TAB 28'!P29/'TAB 27'!P29*100</f>
        <v>0</v>
      </c>
    </row>
    <row r="30" spans="1:16" ht="12.75" customHeight="1">
      <c r="A30" s="111">
        <v>24</v>
      </c>
      <c r="B30" s="112" t="s">
        <v>84</v>
      </c>
      <c r="C30" s="112"/>
      <c r="D30" s="112"/>
      <c r="E30" s="112"/>
      <c r="F30" s="112"/>
      <c r="G30" s="57" t="e">
        <f>'TAB 28'!G30/'TAB 27'!G30*100</f>
        <v>#DIV/0!</v>
      </c>
      <c r="H30" s="57" t="e">
        <f>'TAB 28'!H30/'TAB 27'!H30*100</f>
        <v>#DIV/0!</v>
      </c>
      <c r="I30" s="57" t="e">
        <f>'TAB 28'!I30/'TAB 27'!I30*100</f>
        <v>#DIV/0!</v>
      </c>
      <c r="J30" s="57" t="e">
        <f>'TAB 28'!J30/'TAB 27'!J30*100</f>
        <v>#DIV/0!</v>
      </c>
      <c r="K30" s="57" t="e">
        <f>'TAB 28'!K30/'TAB 27'!K30*100</f>
        <v>#DIV/0!</v>
      </c>
      <c r="L30" s="57" t="e">
        <f>'TAB 28'!L30/'TAB 27'!L30*100</f>
        <v>#DIV/0!</v>
      </c>
      <c r="M30" s="57" t="e">
        <f>'TAB 28'!M30/'TAB 27'!M30*100</f>
        <v>#DIV/0!</v>
      </c>
      <c r="N30" s="57" t="e">
        <f>'TAB 28'!N30/'TAB 27'!N30*100</f>
        <v>#DIV/0!</v>
      </c>
      <c r="O30" s="57" t="e">
        <f>'TAB 28'!O30/'TAB 27'!O30*100</f>
        <v>#DIV/0!</v>
      </c>
      <c r="P30" s="57" t="e">
        <f>'TAB 28'!P30/'TAB 27'!P30*100</f>
        <v>#DIV/0!</v>
      </c>
    </row>
    <row r="31" spans="1:16" ht="24" customHeight="1">
      <c r="A31" s="111">
        <v>25</v>
      </c>
      <c r="B31" s="112" t="s">
        <v>107</v>
      </c>
      <c r="C31" s="112"/>
      <c r="D31" s="112"/>
      <c r="E31" s="112"/>
      <c r="F31" s="112"/>
      <c r="G31" s="57">
        <f>'TAB 28'!G31/'TAB 27'!G31*100</f>
        <v>67.76246023329799</v>
      </c>
      <c r="H31" s="57">
        <f>'TAB 28'!H31/'TAB 27'!H31*100</f>
        <v>100</v>
      </c>
      <c r="I31" s="57">
        <f>'TAB 28'!I31/'TAB 27'!I31*100</f>
        <v>100</v>
      </c>
      <c r="J31" s="57">
        <f>'TAB 28'!J31/'TAB 27'!J31*100</f>
        <v>100</v>
      </c>
      <c r="K31" s="57">
        <f>'TAB 28'!K31/'TAB 27'!K31*100</f>
        <v>100</v>
      </c>
      <c r="L31" s="57">
        <f>'TAB 28'!L31/'TAB 27'!L31*100</f>
        <v>0</v>
      </c>
      <c r="M31" s="57">
        <f>'TAB 28'!M31/'TAB 27'!M31*100</f>
        <v>89.18424582368004</v>
      </c>
      <c r="N31" s="57">
        <f>'TAB 28'!N31/'TAB 27'!N31*100</f>
        <v>96.9017798286091</v>
      </c>
      <c r="O31" s="57">
        <f>'TAB 28'!O31/'TAB 27'!O31*100</f>
        <v>77.50735053903954</v>
      </c>
      <c r="P31" s="57">
        <f>'TAB 28'!P31/'TAB 27'!P31*100</f>
        <v>68.61159252840362</v>
      </c>
    </row>
    <row r="32" spans="1:16" ht="12.75" customHeight="1">
      <c r="A32" s="111">
        <v>26</v>
      </c>
      <c r="B32" s="113" t="s">
        <v>112</v>
      </c>
      <c r="C32" s="113"/>
      <c r="D32" s="113"/>
      <c r="E32" s="113"/>
      <c r="F32" s="113"/>
      <c r="G32" s="57" t="e">
        <f>'TAB 28'!G32/'TAB 27'!G32*100</f>
        <v>#DIV/0!</v>
      </c>
      <c r="H32" s="57" t="e">
        <f>'TAB 28'!H32/'TAB 27'!H32*100</f>
        <v>#DIV/0!</v>
      </c>
      <c r="I32" s="57" t="e">
        <f>'TAB 28'!I32/'TAB 27'!I32*100</f>
        <v>#DIV/0!</v>
      </c>
      <c r="J32" s="57" t="e">
        <f>'TAB 28'!J32/'TAB 27'!J32*100</f>
        <v>#DIV/0!</v>
      </c>
      <c r="K32" s="57" t="e">
        <f>'TAB 28'!K32/'TAB 27'!K32*100</f>
        <v>#DIV/0!</v>
      </c>
      <c r="L32" s="57" t="e">
        <f>'TAB 28'!L32/'TAB 27'!L32*100</f>
        <v>#DIV/0!</v>
      </c>
      <c r="M32" s="57" t="e">
        <f>'TAB 28'!M32/'TAB 27'!M32*100</f>
        <v>#DIV/0!</v>
      </c>
      <c r="N32" s="57" t="e">
        <f>'TAB 28'!N32/'TAB 27'!N32*100</f>
        <v>#DIV/0!</v>
      </c>
      <c r="O32" s="57" t="e">
        <f>'TAB 28'!O32/'TAB 27'!O32*100</f>
        <v>#DIV/0!</v>
      </c>
      <c r="P32" s="57" t="e">
        <f>'TAB 28'!P32/'TAB 27'!P32*100</f>
        <v>#DIV/0!</v>
      </c>
    </row>
    <row r="33" spans="1:16" ht="12.75" customHeight="1">
      <c r="A33" s="111">
        <v>27</v>
      </c>
      <c r="B33" s="112" t="s">
        <v>18</v>
      </c>
      <c r="C33" s="112"/>
      <c r="D33" s="112"/>
      <c r="E33" s="112"/>
      <c r="F33" s="112"/>
      <c r="G33" s="57">
        <f>'TAB 28'!G33/'TAB 27'!G33*100</f>
        <v>0</v>
      </c>
      <c r="H33" s="57">
        <f>'TAB 28'!H33/'TAB 27'!H33*100</f>
        <v>0</v>
      </c>
      <c r="I33" s="57">
        <f>'TAB 28'!I33/'TAB 27'!I33*100</f>
        <v>56.389899658176205</v>
      </c>
      <c r="J33" s="57">
        <f>'TAB 28'!J33/'TAB 27'!J33*100</f>
        <v>0</v>
      </c>
      <c r="K33" s="57">
        <f>'TAB 28'!K33/'TAB 27'!K33*100</f>
        <v>58.296469771879615</v>
      </c>
      <c r="L33" s="57">
        <f>'TAB 28'!L33/'TAB 27'!L33*100</f>
        <v>59.85049833887043</v>
      </c>
      <c r="M33" s="57">
        <f>'TAB 28'!M33/'TAB 27'!M33*100</f>
        <v>83.0488750969744</v>
      </c>
      <c r="N33" s="57">
        <f>'TAB 28'!N33/'TAB 27'!N33*100</f>
        <v>81.41559184192134</v>
      </c>
      <c r="O33" s="57">
        <f>'TAB 28'!O33/'TAB 27'!O33*100</f>
        <v>80.53606511366826</v>
      </c>
      <c r="P33" s="57">
        <f>'TAB 28'!P33/'TAB 27'!P33*100</f>
        <v>80.50147079422888</v>
      </c>
    </row>
    <row r="34" spans="1:16" ht="12.75" customHeight="1">
      <c r="A34" s="111">
        <v>28</v>
      </c>
      <c r="B34" s="113" t="s">
        <v>114</v>
      </c>
      <c r="C34" s="113"/>
      <c r="D34" s="113"/>
      <c r="E34" s="113"/>
      <c r="F34" s="113"/>
      <c r="G34" s="57" t="e">
        <f>'TAB 28'!G34/'TAB 27'!G34*100</f>
        <v>#DIV/0!</v>
      </c>
      <c r="H34" s="57" t="e">
        <f>'TAB 28'!H34/'TAB 27'!H34*100</f>
        <v>#DIV/0!</v>
      </c>
      <c r="I34" s="57" t="e">
        <f>'TAB 28'!I34/'TAB 27'!I34*100</f>
        <v>#DIV/0!</v>
      </c>
      <c r="J34" s="57" t="e">
        <f>'TAB 28'!J34/'TAB 27'!J34*100</f>
        <v>#DIV/0!</v>
      </c>
      <c r="K34" s="57" t="e">
        <f>'TAB 28'!K34/'TAB 27'!K34*100</f>
        <v>#DIV/0!</v>
      </c>
      <c r="L34" s="57" t="e">
        <f>'TAB 28'!L34/'TAB 27'!L34*100</f>
        <v>#DIV/0!</v>
      </c>
      <c r="M34" s="57" t="e">
        <f>'TAB 28'!M34/'TAB 27'!M34*100</f>
        <v>#DIV/0!</v>
      </c>
      <c r="N34" s="57" t="e">
        <f>'TAB 28'!N34/'TAB 27'!N34*100</f>
        <v>#DIV/0!</v>
      </c>
      <c r="O34" s="57" t="e">
        <f>'TAB 28'!O34/'TAB 27'!O34*100</f>
        <v>#DIV/0!</v>
      </c>
      <c r="P34" s="57" t="e">
        <f>'TAB 28'!P34/'TAB 27'!P34*100</f>
        <v>#DIV/0!</v>
      </c>
    </row>
    <row r="35" spans="1:16" ht="12.75" customHeight="1">
      <c r="A35" s="111">
        <v>29</v>
      </c>
      <c r="B35" s="113" t="s">
        <v>113</v>
      </c>
      <c r="C35" s="113"/>
      <c r="D35" s="113"/>
      <c r="E35" s="113"/>
      <c r="F35" s="113"/>
      <c r="G35" s="57" t="e">
        <f>'TAB 28'!G35/'TAB 27'!G35*100</f>
        <v>#DIV/0!</v>
      </c>
      <c r="H35" s="57" t="e">
        <f>'TAB 28'!H35/'TAB 27'!H35*100</f>
        <v>#DIV/0!</v>
      </c>
      <c r="I35" s="57" t="e">
        <f>'TAB 28'!I35/'TAB 27'!I35*100</f>
        <v>#DIV/0!</v>
      </c>
      <c r="J35" s="57" t="e">
        <f>'TAB 28'!J35/'TAB 27'!J35*100</f>
        <v>#DIV/0!</v>
      </c>
      <c r="K35" s="57" t="e">
        <f>'TAB 28'!K35/'TAB 27'!K35*100</f>
        <v>#DIV/0!</v>
      </c>
      <c r="L35" s="57" t="e">
        <f>'TAB 28'!L35/'TAB 27'!L35*100</f>
        <v>#DIV/0!</v>
      </c>
      <c r="M35" s="57" t="e">
        <f>'TAB 28'!M35/'TAB 27'!M35*100</f>
        <v>#DIV/0!</v>
      </c>
      <c r="N35" s="57" t="e">
        <f>'TAB 28'!N35/'TAB 27'!N35*100</f>
        <v>#DIV/0!</v>
      </c>
      <c r="O35" s="57" t="e">
        <f>'TAB 28'!O35/'TAB 27'!O35*100</f>
        <v>#DIV/0!</v>
      </c>
      <c r="P35" s="57" t="e">
        <f>'TAB 28'!P35/'TAB 27'!P35*100</f>
        <v>#DIV/0!</v>
      </c>
    </row>
    <row r="36" spans="1:16" ht="12.75" customHeight="1">
      <c r="A36" s="161" t="s">
        <v>0</v>
      </c>
      <c r="B36" s="161"/>
      <c r="C36" s="118"/>
      <c r="D36" s="118"/>
      <c r="E36" s="118"/>
      <c r="F36" s="118"/>
      <c r="G36" s="28">
        <f>'TAB 28'!G36/'TAB 27'!G36*100</f>
        <v>44.27443772386627</v>
      </c>
      <c r="H36" s="28">
        <f>'TAB 28'!H36/'TAB 27'!H36*100</f>
        <v>66.32940838815416</v>
      </c>
      <c r="I36" s="28">
        <f>'TAB 28'!I36/'TAB 27'!I36*100</f>
        <v>71.19608971879465</v>
      </c>
      <c r="J36" s="28">
        <f>'TAB 28'!J36/'TAB 27'!J36*100</f>
        <v>67.88016318307193</v>
      </c>
      <c r="K36" s="28">
        <f>'TAB 28'!K36/'TAB 27'!K36*100</f>
        <v>64.47873748040551</v>
      </c>
      <c r="L36" s="28">
        <f>'TAB 28'!L36/'TAB 27'!L36*100</f>
        <v>79.3020826037216</v>
      </c>
      <c r="M36" s="28">
        <f>'TAB 28'!M36/'TAB 27'!M36*100</f>
        <v>80.31756166967165</v>
      </c>
      <c r="N36" s="28">
        <f>'TAB 28'!N36/'TAB 27'!N36*100</f>
        <v>84.98468795478001</v>
      </c>
      <c r="O36" s="28">
        <f>'TAB 28'!O36/'TAB 27'!O36*100</f>
        <v>68.57678453282364</v>
      </c>
      <c r="P36" s="28">
        <f>'TAB 28'!P36/'TAB 27'!P36*100</f>
        <v>76.03018692568075</v>
      </c>
    </row>
    <row r="37" spans="1:17" ht="12" customHeight="1">
      <c r="A37" s="36" t="s">
        <v>87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2" customHeight="1">
      <c r="A38" s="38" t="s">
        <v>119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6" ht="12" customHeight="1">
      <c r="A39" s="39" t="s">
        <v>120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2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24"/>
      <c r="O40" s="124"/>
      <c r="P40" s="124"/>
    </row>
    <row r="41" spans="1:16" ht="12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24"/>
      <c r="O41" s="124"/>
      <c r="P41" s="124"/>
    </row>
    <row r="42" spans="1:16" ht="12" customHeight="1">
      <c r="A42" s="163" t="s">
        <v>99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19"/>
      <c r="O42" s="119"/>
      <c r="P42" s="119"/>
    </row>
    <row r="43" ht="12" customHeight="1"/>
    <row r="44" ht="12" customHeight="1"/>
    <row r="45" ht="12" customHeight="1"/>
  </sheetData>
  <sheetProtection/>
  <mergeCells count="20">
    <mergeCell ref="F4:F5"/>
    <mergeCell ref="A2:M2"/>
    <mergeCell ref="A4:A5"/>
    <mergeCell ref="B4:B5"/>
    <mergeCell ref="G4:G5"/>
    <mergeCell ref="H4:H5"/>
    <mergeCell ref="I4:I5"/>
    <mergeCell ref="J4:J5"/>
    <mergeCell ref="K4:K5"/>
    <mergeCell ref="L4:L5"/>
    <mergeCell ref="P4:P5"/>
    <mergeCell ref="O4:O5"/>
    <mergeCell ref="M4:M5"/>
    <mergeCell ref="A36:B36"/>
    <mergeCell ref="A42:M42"/>
    <mergeCell ref="A40:M41"/>
    <mergeCell ref="N4:N5"/>
    <mergeCell ref="C4:C5"/>
    <mergeCell ref="D4:D5"/>
    <mergeCell ref="E4:E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41"/>
  <sheetViews>
    <sheetView zoomScalePageLayoutView="0" workbookViewId="0" topLeftCell="A15">
      <selection activeCell="B9" sqref="B9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21" ht="12.75" customHeight="1">
      <c r="A2" s="197" t="s">
        <v>82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Q2" s="35"/>
      <c r="R2" s="35"/>
      <c r="S2" s="35"/>
      <c r="T2" s="35"/>
      <c r="U2" s="35"/>
    </row>
    <row r="3" spans="5:16" ht="12.75" customHeight="1">
      <c r="E3" s="2"/>
      <c r="F3" s="2"/>
      <c r="G3" s="2"/>
      <c r="H3" s="2"/>
      <c r="I3" s="2"/>
      <c r="M3" s="85"/>
      <c r="N3" s="85"/>
      <c r="O3" s="85"/>
      <c r="P3" s="85" t="s">
        <v>136</v>
      </c>
    </row>
    <row r="4" spans="1:16" ht="30" customHeight="1">
      <c r="A4" s="166" t="s">
        <v>72</v>
      </c>
      <c r="B4" s="166" t="s">
        <v>73</v>
      </c>
      <c r="C4" s="160" t="s">
        <v>69</v>
      </c>
      <c r="D4" s="160" t="s">
        <v>65</v>
      </c>
      <c r="E4" s="160" t="s">
        <v>66</v>
      </c>
      <c r="F4" s="160" t="s">
        <v>89</v>
      </c>
      <c r="G4" s="160" t="s">
        <v>71</v>
      </c>
      <c r="H4" s="160" t="s">
        <v>88</v>
      </c>
      <c r="I4" s="160" t="s">
        <v>102</v>
      </c>
      <c r="J4" s="160" t="s">
        <v>103</v>
      </c>
      <c r="K4" s="160" t="s">
        <v>104</v>
      </c>
      <c r="L4" s="160" t="s">
        <v>110</v>
      </c>
      <c r="M4" s="169" t="s">
        <v>108</v>
      </c>
      <c r="N4" s="169" t="s">
        <v>143</v>
      </c>
      <c r="O4" s="169" t="s">
        <v>144</v>
      </c>
      <c r="P4" s="169" t="s">
        <v>145</v>
      </c>
    </row>
    <row r="5" spans="1:16" ht="30" customHeight="1">
      <c r="A5" s="168"/>
      <c r="B5" s="173"/>
      <c r="C5" s="164"/>
      <c r="D5" s="164"/>
      <c r="E5" s="160"/>
      <c r="F5" s="160"/>
      <c r="G5" s="160"/>
      <c r="H5" s="160"/>
      <c r="I5" s="160"/>
      <c r="J5" s="160"/>
      <c r="K5" s="160"/>
      <c r="L5" s="160"/>
      <c r="M5" s="171"/>
      <c r="N5" s="171"/>
      <c r="O5" s="171"/>
      <c r="P5" s="171"/>
    </row>
    <row r="6" spans="1:16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</row>
    <row r="7" spans="1:16" ht="12.75" customHeight="1">
      <c r="A7" s="3">
        <v>1</v>
      </c>
      <c r="B7" s="6" t="s">
        <v>68</v>
      </c>
      <c r="C7" s="66">
        <v>40</v>
      </c>
      <c r="D7" s="67">
        <v>40</v>
      </c>
      <c r="E7" s="68">
        <v>20</v>
      </c>
      <c r="F7" s="69">
        <v>40</v>
      </c>
      <c r="G7" s="69">
        <v>20</v>
      </c>
      <c r="H7" s="69">
        <v>20</v>
      </c>
      <c r="I7" s="69">
        <v>20</v>
      </c>
      <c r="J7" s="69">
        <v>20</v>
      </c>
      <c r="K7" s="69">
        <v>20</v>
      </c>
      <c r="L7" s="69"/>
      <c r="M7" s="10">
        <v>20</v>
      </c>
      <c r="N7" s="10"/>
      <c r="O7" s="10"/>
      <c r="P7" s="10"/>
    </row>
    <row r="8" spans="1:16" ht="12.75" customHeight="1">
      <c r="A8" s="4">
        <v>2</v>
      </c>
      <c r="B8" s="7" t="s">
        <v>15</v>
      </c>
      <c r="C8" s="66">
        <v>40</v>
      </c>
      <c r="D8" s="67">
        <v>40</v>
      </c>
      <c r="E8" s="68">
        <v>40</v>
      </c>
      <c r="F8" s="69">
        <v>40</v>
      </c>
      <c r="G8" s="69">
        <v>40</v>
      </c>
      <c r="H8" s="69">
        <v>40</v>
      </c>
      <c r="I8" s="69">
        <v>40</v>
      </c>
      <c r="J8" s="69">
        <v>40</v>
      </c>
      <c r="K8" s="69">
        <v>40</v>
      </c>
      <c r="L8" s="69"/>
      <c r="M8" s="10">
        <v>40</v>
      </c>
      <c r="N8" s="10">
        <v>40</v>
      </c>
      <c r="O8" s="10">
        <v>40</v>
      </c>
      <c r="P8" s="10">
        <v>40</v>
      </c>
    </row>
    <row r="9" spans="1:16" ht="12.75" customHeight="1">
      <c r="A9" s="4">
        <v>3</v>
      </c>
      <c r="B9" s="8" t="s">
        <v>1</v>
      </c>
      <c r="C9" s="66">
        <v>32</v>
      </c>
      <c r="D9" s="67">
        <v>40</v>
      </c>
      <c r="E9" s="68">
        <v>40</v>
      </c>
      <c r="F9" s="69">
        <v>40</v>
      </c>
      <c r="G9" s="69">
        <v>40</v>
      </c>
      <c r="H9" s="69">
        <v>40</v>
      </c>
      <c r="I9" s="69">
        <v>40</v>
      </c>
      <c r="J9" s="69">
        <v>40</v>
      </c>
      <c r="K9" s="69">
        <v>40</v>
      </c>
      <c r="L9" s="69">
        <v>40</v>
      </c>
      <c r="M9" s="11">
        <v>40</v>
      </c>
      <c r="N9" s="11">
        <v>40</v>
      </c>
      <c r="O9" s="11">
        <v>40</v>
      </c>
      <c r="P9" s="11">
        <v>40</v>
      </c>
    </row>
    <row r="10" spans="1:16" ht="12.75" customHeight="1">
      <c r="A10" s="4">
        <v>4</v>
      </c>
      <c r="B10" s="8" t="s">
        <v>2</v>
      </c>
      <c r="C10" s="70">
        <v>40</v>
      </c>
      <c r="D10" s="67">
        <v>40</v>
      </c>
      <c r="E10" s="68">
        <v>40</v>
      </c>
      <c r="F10" s="69">
        <v>40</v>
      </c>
      <c r="G10" s="69">
        <v>40</v>
      </c>
      <c r="H10" s="69">
        <v>40</v>
      </c>
      <c r="I10" s="69">
        <v>40</v>
      </c>
      <c r="J10" s="69">
        <v>40</v>
      </c>
      <c r="K10" s="69">
        <v>40</v>
      </c>
      <c r="L10" s="69">
        <v>40</v>
      </c>
      <c r="M10" s="26">
        <v>40</v>
      </c>
      <c r="N10" s="26">
        <v>40</v>
      </c>
      <c r="O10" s="26">
        <v>40</v>
      </c>
      <c r="P10" s="26">
        <v>40</v>
      </c>
    </row>
    <row r="11" spans="1:16" ht="12.75" customHeight="1">
      <c r="A11" s="4">
        <v>5</v>
      </c>
      <c r="B11" s="7" t="s">
        <v>3</v>
      </c>
      <c r="C11" s="66">
        <v>30</v>
      </c>
      <c r="D11" s="71">
        <v>40</v>
      </c>
      <c r="E11" s="72">
        <v>40</v>
      </c>
      <c r="F11" s="73">
        <v>40</v>
      </c>
      <c r="G11" s="73">
        <v>40</v>
      </c>
      <c r="H11" s="73">
        <v>34</v>
      </c>
      <c r="I11" s="69">
        <v>34</v>
      </c>
      <c r="J11" s="69">
        <v>25</v>
      </c>
      <c r="K11" s="69">
        <v>25</v>
      </c>
      <c r="L11" s="69">
        <v>40</v>
      </c>
      <c r="M11" s="49">
        <v>40</v>
      </c>
      <c r="N11" s="49">
        <v>40</v>
      </c>
      <c r="O11" s="49">
        <v>9</v>
      </c>
      <c r="P11" s="49">
        <v>9</v>
      </c>
    </row>
    <row r="12" spans="1:16" ht="12.75" customHeight="1">
      <c r="A12" s="4">
        <v>6</v>
      </c>
      <c r="B12" s="7" t="s">
        <v>10</v>
      </c>
      <c r="C12" s="66">
        <v>40</v>
      </c>
      <c r="D12" s="67">
        <v>40</v>
      </c>
      <c r="E12" s="68">
        <v>40</v>
      </c>
      <c r="F12" s="69">
        <v>40</v>
      </c>
      <c r="G12" s="69">
        <v>40</v>
      </c>
      <c r="H12" s="69">
        <v>40</v>
      </c>
      <c r="I12" s="69">
        <v>40</v>
      </c>
      <c r="J12" s="69">
        <v>40</v>
      </c>
      <c r="K12" s="69">
        <v>40</v>
      </c>
      <c r="L12" s="69">
        <v>40</v>
      </c>
      <c r="M12" s="49">
        <v>40</v>
      </c>
      <c r="N12" s="49">
        <v>40</v>
      </c>
      <c r="O12" s="49">
        <v>40</v>
      </c>
      <c r="P12" s="49">
        <v>40</v>
      </c>
    </row>
    <row r="13" spans="1:16" ht="12.75" customHeight="1">
      <c r="A13" s="4">
        <v>7</v>
      </c>
      <c r="B13" s="8" t="s">
        <v>4</v>
      </c>
      <c r="C13" s="66">
        <v>16</v>
      </c>
      <c r="D13" s="66">
        <v>0</v>
      </c>
      <c r="E13" s="68">
        <v>0</v>
      </c>
      <c r="F13" s="69">
        <v>40</v>
      </c>
      <c r="G13" s="69">
        <v>20</v>
      </c>
      <c r="H13" s="69">
        <v>35</v>
      </c>
      <c r="I13" s="69">
        <v>35</v>
      </c>
      <c r="J13" s="69"/>
      <c r="K13" s="69"/>
      <c r="L13" s="69">
        <v>35</v>
      </c>
      <c r="M13" s="26">
        <v>40</v>
      </c>
      <c r="N13" s="26"/>
      <c r="O13" s="26"/>
      <c r="P13" s="26"/>
    </row>
    <row r="14" spans="1:16" ht="12.75" customHeight="1">
      <c r="A14" s="4">
        <v>8</v>
      </c>
      <c r="B14" s="29" t="s">
        <v>111</v>
      </c>
      <c r="C14" s="54"/>
      <c r="D14" s="55"/>
      <c r="E14" s="54"/>
      <c r="F14" s="54"/>
      <c r="G14" s="10"/>
      <c r="H14" s="10"/>
      <c r="I14" s="10"/>
      <c r="J14" s="10"/>
      <c r="K14" s="10"/>
      <c r="L14" s="10"/>
      <c r="M14" s="26"/>
      <c r="N14" s="26"/>
      <c r="O14" s="26"/>
      <c r="P14" s="26"/>
    </row>
    <row r="15" spans="1:16" ht="12.75" customHeight="1">
      <c r="A15" s="4">
        <v>9</v>
      </c>
      <c r="B15" s="7" t="s">
        <v>5</v>
      </c>
      <c r="C15" s="66">
        <v>32</v>
      </c>
      <c r="D15" s="67">
        <v>32</v>
      </c>
      <c r="E15" s="68">
        <v>32</v>
      </c>
      <c r="F15" s="69">
        <v>32</v>
      </c>
      <c r="G15" s="69">
        <v>32</v>
      </c>
      <c r="H15" s="69">
        <v>32</v>
      </c>
      <c r="I15" s="69">
        <v>32</v>
      </c>
      <c r="J15" s="69">
        <v>32</v>
      </c>
      <c r="K15" s="69">
        <v>32</v>
      </c>
      <c r="L15" s="69">
        <v>32</v>
      </c>
      <c r="M15" s="49">
        <v>32</v>
      </c>
      <c r="N15" s="49">
        <v>32</v>
      </c>
      <c r="O15" s="49">
        <v>32</v>
      </c>
      <c r="P15" s="49">
        <v>32</v>
      </c>
    </row>
    <row r="16" spans="1:16" ht="24" customHeight="1">
      <c r="A16" s="4">
        <v>10</v>
      </c>
      <c r="B16" s="7" t="s">
        <v>12</v>
      </c>
      <c r="C16" s="66"/>
      <c r="D16" s="67">
        <v>30</v>
      </c>
      <c r="E16" s="68"/>
      <c r="F16" s="69"/>
      <c r="G16" s="69"/>
      <c r="H16" s="69"/>
      <c r="I16" s="69"/>
      <c r="J16" s="69"/>
      <c r="K16" s="69"/>
      <c r="L16" s="69"/>
      <c r="M16" s="49"/>
      <c r="N16" s="49"/>
      <c r="O16" s="49"/>
      <c r="P16" s="49"/>
    </row>
    <row r="17" spans="1:16" ht="12.75" customHeight="1">
      <c r="A17" s="4">
        <v>11</v>
      </c>
      <c r="B17" s="7" t="s">
        <v>75</v>
      </c>
      <c r="C17" s="66"/>
      <c r="D17" s="66"/>
      <c r="E17" s="68"/>
      <c r="F17" s="69"/>
      <c r="G17" s="69">
        <v>40</v>
      </c>
      <c r="H17" s="10"/>
      <c r="I17" s="10"/>
      <c r="J17" s="10"/>
      <c r="K17" s="10"/>
      <c r="L17" s="10"/>
      <c r="M17" s="26">
        <v>40</v>
      </c>
      <c r="N17" s="26"/>
      <c r="O17" s="26"/>
      <c r="P17" s="26"/>
    </row>
    <row r="18" spans="1:16" ht="12.75" customHeight="1">
      <c r="A18" s="4">
        <v>12</v>
      </c>
      <c r="B18" s="7" t="s">
        <v>16</v>
      </c>
      <c r="C18" s="66"/>
      <c r="D18" s="67">
        <v>40</v>
      </c>
      <c r="E18" s="68">
        <v>40</v>
      </c>
      <c r="F18" s="69">
        <v>30</v>
      </c>
      <c r="G18" s="69">
        <v>30</v>
      </c>
      <c r="H18" s="69"/>
      <c r="I18" s="69"/>
      <c r="J18" s="69"/>
      <c r="K18" s="69"/>
      <c r="L18" s="69">
        <v>35</v>
      </c>
      <c r="M18" s="49">
        <v>40</v>
      </c>
      <c r="N18" s="49">
        <v>35</v>
      </c>
      <c r="O18" s="49">
        <v>35</v>
      </c>
      <c r="P18" s="49">
        <v>35</v>
      </c>
    </row>
    <row r="19" spans="1:16" ht="12.75" customHeight="1">
      <c r="A19" s="4">
        <v>13</v>
      </c>
      <c r="B19" s="7" t="s">
        <v>6</v>
      </c>
      <c r="C19" s="66">
        <v>35</v>
      </c>
      <c r="D19" s="67">
        <v>36</v>
      </c>
      <c r="E19" s="68">
        <v>36</v>
      </c>
      <c r="F19" s="69">
        <v>36</v>
      </c>
      <c r="G19" s="69">
        <v>35</v>
      </c>
      <c r="H19" s="69">
        <v>35</v>
      </c>
      <c r="I19" s="74">
        <v>35</v>
      </c>
      <c r="J19" s="74">
        <v>35</v>
      </c>
      <c r="K19" s="74">
        <v>35</v>
      </c>
      <c r="L19" s="74">
        <v>35</v>
      </c>
      <c r="M19" s="26">
        <v>35</v>
      </c>
      <c r="N19" s="26">
        <v>35</v>
      </c>
      <c r="O19" s="26">
        <v>35</v>
      </c>
      <c r="P19" s="26">
        <v>35</v>
      </c>
    </row>
    <row r="20" spans="1:16" ht="12.75" customHeight="1">
      <c r="A20" s="4">
        <v>14</v>
      </c>
      <c r="B20" s="7" t="s">
        <v>7</v>
      </c>
      <c r="C20" s="66">
        <v>40</v>
      </c>
      <c r="D20" s="67">
        <v>40</v>
      </c>
      <c r="E20" s="68">
        <v>40</v>
      </c>
      <c r="F20" s="69">
        <v>40</v>
      </c>
      <c r="G20" s="69">
        <v>20</v>
      </c>
      <c r="H20" s="69">
        <v>20</v>
      </c>
      <c r="I20" s="69">
        <v>20</v>
      </c>
      <c r="J20" s="69">
        <v>20</v>
      </c>
      <c r="K20" s="69">
        <v>20</v>
      </c>
      <c r="L20" s="69"/>
      <c r="M20" s="49">
        <v>40</v>
      </c>
      <c r="N20" s="49">
        <v>40</v>
      </c>
      <c r="O20" s="49">
        <v>40</v>
      </c>
      <c r="P20" s="49">
        <v>40</v>
      </c>
    </row>
    <row r="21" spans="1:16" ht="12.75" customHeight="1">
      <c r="A21" s="4">
        <v>15</v>
      </c>
      <c r="B21" s="7" t="s">
        <v>17</v>
      </c>
      <c r="C21" s="53"/>
      <c r="D21" s="53"/>
      <c r="E21" s="69"/>
      <c r="F21" s="69"/>
      <c r="G21" s="69"/>
      <c r="H21" s="69"/>
      <c r="I21" s="69">
        <v>36</v>
      </c>
      <c r="J21" s="69"/>
      <c r="K21" s="69"/>
      <c r="L21" s="69">
        <v>36</v>
      </c>
      <c r="M21" s="11">
        <v>31</v>
      </c>
      <c r="N21" s="11">
        <v>31</v>
      </c>
      <c r="O21" s="11"/>
      <c r="P21" s="11"/>
    </row>
    <row r="22" spans="1:16" ht="12.75" customHeight="1">
      <c r="A22" s="4">
        <v>16</v>
      </c>
      <c r="B22" s="7" t="s">
        <v>90</v>
      </c>
      <c r="C22" s="66"/>
      <c r="D22" s="66"/>
      <c r="E22" s="68"/>
      <c r="F22" s="69">
        <v>40</v>
      </c>
      <c r="G22" s="69"/>
      <c r="H22" s="69"/>
      <c r="I22" s="69"/>
      <c r="J22" s="69">
        <v>36</v>
      </c>
      <c r="K22" s="69">
        <v>36</v>
      </c>
      <c r="L22" s="10"/>
      <c r="M22" s="11">
        <v>36</v>
      </c>
      <c r="N22" s="11">
        <v>40</v>
      </c>
      <c r="O22" s="11">
        <v>36</v>
      </c>
      <c r="P22" s="11">
        <v>36</v>
      </c>
    </row>
    <row r="23" spans="1:16" ht="12.75" customHeight="1">
      <c r="A23" s="4">
        <v>17</v>
      </c>
      <c r="B23" s="7" t="s">
        <v>14</v>
      </c>
      <c r="C23" s="66">
        <v>12</v>
      </c>
      <c r="D23" s="67">
        <v>28</v>
      </c>
      <c r="E23" s="68">
        <v>20</v>
      </c>
      <c r="F23" s="69">
        <v>40</v>
      </c>
      <c r="G23" s="69">
        <v>20</v>
      </c>
      <c r="H23" s="69">
        <v>38</v>
      </c>
      <c r="I23" s="69">
        <v>38</v>
      </c>
      <c r="J23" s="69">
        <v>32</v>
      </c>
      <c r="K23" s="69">
        <v>32</v>
      </c>
      <c r="L23" s="69">
        <v>16</v>
      </c>
      <c r="M23" s="11">
        <v>14</v>
      </c>
      <c r="N23" s="11">
        <v>14</v>
      </c>
      <c r="O23" s="11">
        <v>14</v>
      </c>
      <c r="P23" s="11">
        <v>14</v>
      </c>
    </row>
    <row r="24" spans="1:16" ht="12.75" customHeight="1">
      <c r="A24" s="4">
        <v>18</v>
      </c>
      <c r="B24" s="7" t="s">
        <v>8</v>
      </c>
      <c r="C24" s="66">
        <v>15</v>
      </c>
      <c r="D24" s="67">
        <v>15</v>
      </c>
      <c r="E24" s="68">
        <v>15</v>
      </c>
      <c r="F24" s="69">
        <v>15</v>
      </c>
      <c r="G24" s="69">
        <v>15</v>
      </c>
      <c r="H24" s="69">
        <v>15</v>
      </c>
      <c r="I24" s="69">
        <v>15</v>
      </c>
      <c r="J24" s="69">
        <v>15</v>
      </c>
      <c r="K24" s="69">
        <v>15</v>
      </c>
      <c r="L24" s="69"/>
      <c r="M24" s="10">
        <v>15</v>
      </c>
      <c r="N24" s="10">
        <v>15</v>
      </c>
      <c r="O24" s="10">
        <v>15</v>
      </c>
      <c r="P24" s="10">
        <v>15</v>
      </c>
    </row>
    <row r="25" spans="1:16" ht="12.75" customHeight="1">
      <c r="A25" s="4">
        <v>19</v>
      </c>
      <c r="B25" s="7" t="s">
        <v>13</v>
      </c>
      <c r="C25" s="66">
        <v>40</v>
      </c>
      <c r="D25" s="67">
        <v>40</v>
      </c>
      <c r="E25" s="68">
        <v>40</v>
      </c>
      <c r="F25" s="69">
        <v>40</v>
      </c>
      <c r="G25" s="69">
        <v>40</v>
      </c>
      <c r="H25" s="69">
        <v>40</v>
      </c>
      <c r="I25" s="69">
        <v>40</v>
      </c>
      <c r="J25" s="69">
        <v>40</v>
      </c>
      <c r="K25" s="69">
        <v>40</v>
      </c>
      <c r="L25" s="11"/>
      <c r="M25" s="11">
        <v>40</v>
      </c>
      <c r="N25" s="11"/>
      <c r="O25" s="11"/>
      <c r="P25" s="11"/>
    </row>
    <row r="26" spans="1:16" ht="12.75" customHeight="1">
      <c r="A26" s="4">
        <v>20</v>
      </c>
      <c r="B26" s="7" t="s">
        <v>11</v>
      </c>
      <c r="C26" s="66">
        <v>0</v>
      </c>
      <c r="D26" s="67">
        <v>40</v>
      </c>
      <c r="E26" s="68">
        <v>40</v>
      </c>
      <c r="F26" s="69">
        <v>40</v>
      </c>
      <c r="G26" s="69">
        <v>40</v>
      </c>
      <c r="H26" s="69">
        <v>40</v>
      </c>
      <c r="I26" s="69">
        <v>40</v>
      </c>
      <c r="J26" s="69">
        <v>40</v>
      </c>
      <c r="K26" s="69">
        <v>40</v>
      </c>
      <c r="L26" s="69">
        <v>40</v>
      </c>
      <c r="M26" s="11">
        <v>40</v>
      </c>
      <c r="N26" s="11">
        <v>40</v>
      </c>
      <c r="O26" s="11">
        <v>40</v>
      </c>
      <c r="P26" s="11">
        <v>40</v>
      </c>
    </row>
    <row r="27" spans="1:16" ht="12.75" customHeight="1">
      <c r="A27" s="4">
        <v>21</v>
      </c>
      <c r="B27" s="7" t="s">
        <v>9</v>
      </c>
      <c r="C27" s="66">
        <v>32</v>
      </c>
      <c r="D27" s="67">
        <v>32</v>
      </c>
      <c r="E27" s="68">
        <v>32</v>
      </c>
      <c r="F27" s="69">
        <v>40</v>
      </c>
      <c r="G27" s="69">
        <v>40</v>
      </c>
      <c r="H27" s="69">
        <v>40</v>
      </c>
      <c r="I27" s="69">
        <v>40</v>
      </c>
      <c r="J27" s="69">
        <v>40</v>
      </c>
      <c r="K27" s="69">
        <v>40</v>
      </c>
      <c r="L27" s="69">
        <v>40</v>
      </c>
      <c r="M27" s="11">
        <v>40</v>
      </c>
      <c r="N27" s="11">
        <v>40</v>
      </c>
      <c r="O27" s="11">
        <v>40</v>
      </c>
      <c r="P27" s="11">
        <v>40</v>
      </c>
    </row>
    <row r="28" spans="1:16" ht="12.75" customHeight="1">
      <c r="A28" s="4">
        <v>22</v>
      </c>
      <c r="B28" s="7" t="s">
        <v>86</v>
      </c>
      <c r="C28" s="66">
        <v>40</v>
      </c>
      <c r="D28" s="67">
        <v>40</v>
      </c>
      <c r="E28" s="68">
        <v>40</v>
      </c>
      <c r="F28" s="69">
        <v>40</v>
      </c>
      <c r="G28" s="69">
        <v>40</v>
      </c>
      <c r="H28" s="69">
        <v>40</v>
      </c>
      <c r="I28" s="69">
        <v>40</v>
      </c>
      <c r="J28" s="69">
        <v>40</v>
      </c>
      <c r="K28" s="69">
        <v>40</v>
      </c>
      <c r="L28" s="69">
        <v>40</v>
      </c>
      <c r="M28" s="10">
        <v>40</v>
      </c>
      <c r="N28" s="10">
        <v>40</v>
      </c>
      <c r="O28" s="10">
        <v>40</v>
      </c>
      <c r="P28" s="10">
        <v>40</v>
      </c>
    </row>
    <row r="29" spans="1:16" ht="24" customHeight="1">
      <c r="A29" s="4">
        <v>23</v>
      </c>
      <c r="B29" s="7" t="s">
        <v>74</v>
      </c>
      <c r="C29" s="70">
        <v>25</v>
      </c>
      <c r="D29" s="67">
        <v>25</v>
      </c>
      <c r="E29" s="68">
        <v>25</v>
      </c>
      <c r="F29" s="69">
        <v>25</v>
      </c>
      <c r="G29" s="69">
        <v>40</v>
      </c>
      <c r="H29" s="69">
        <v>40</v>
      </c>
      <c r="I29" s="69">
        <v>40</v>
      </c>
      <c r="J29" s="69">
        <v>40</v>
      </c>
      <c r="K29" s="69">
        <v>40</v>
      </c>
      <c r="L29" s="69">
        <v>40</v>
      </c>
      <c r="M29" s="11">
        <v>30</v>
      </c>
      <c r="N29" s="11">
        <v>30</v>
      </c>
      <c r="O29" s="11">
        <v>40</v>
      </c>
      <c r="P29" s="11">
        <v>40</v>
      </c>
    </row>
    <row r="30" spans="1:16" ht="12.75" customHeight="1">
      <c r="A30" s="4">
        <v>24</v>
      </c>
      <c r="B30" s="7" t="s">
        <v>84</v>
      </c>
      <c r="C30" s="55"/>
      <c r="D30" s="55"/>
      <c r="E30" s="55"/>
      <c r="F30" s="55"/>
      <c r="G30" s="11"/>
      <c r="H30" s="11"/>
      <c r="I30" s="11"/>
      <c r="J30" s="11"/>
      <c r="K30" s="11"/>
      <c r="L30" s="11"/>
      <c r="M30" s="10"/>
      <c r="N30" s="10"/>
      <c r="O30" s="10"/>
      <c r="P30" s="10"/>
    </row>
    <row r="31" spans="1:16" ht="24" customHeight="1">
      <c r="A31" s="4">
        <v>25</v>
      </c>
      <c r="B31" s="7" t="s">
        <v>107</v>
      </c>
      <c r="C31" s="66">
        <v>40</v>
      </c>
      <c r="D31" s="67">
        <v>7</v>
      </c>
      <c r="E31" s="68">
        <v>7</v>
      </c>
      <c r="F31" s="69">
        <v>40</v>
      </c>
      <c r="G31" s="69">
        <v>20</v>
      </c>
      <c r="H31" s="69">
        <v>21</v>
      </c>
      <c r="I31" s="69">
        <v>7</v>
      </c>
      <c r="J31" s="69">
        <v>40</v>
      </c>
      <c r="K31" s="69">
        <v>40</v>
      </c>
      <c r="L31" s="10"/>
      <c r="M31" s="11">
        <v>40</v>
      </c>
      <c r="N31" s="11">
        <v>40</v>
      </c>
      <c r="O31" s="11">
        <v>40</v>
      </c>
      <c r="P31" s="11">
        <v>40</v>
      </c>
    </row>
    <row r="32" spans="1:16" ht="12.75" customHeight="1">
      <c r="A32" s="4">
        <v>26</v>
      </c>
      <c r="B32" s="29" t="s">
        <v>112</v>
      </c>
      <c r="C32" s="54"/>
      <c r="D32" s="54"/>
      <c r="E32" s="54"/>
      <c r="F32" s="54"/>
      <c r="G32" s="10"/>
      <c r="H32" s="10"/>
      <c r="I32" s="14"/>
      <c r="J32" s="62"/>
      <c r="K32" s="62"/>
      <c r="L32" s="62"/>
      <c r="M32" s="62"/>
      <c r="N32" s="62"/>
      <c r="O32" s="62"/>
      <c r="P32" s="62"/>
    </row>
    <row r="33" spans="1:16" ht="12.75" customHeight="1">
      <c r="A33" s="4">
        <v>27</v>
      </c>
      <c r="B33" s="7" t="s">
        <v>18</v>
      </c>
      <c r="C33" s="66">
        <v>20</v>
      </c>
      <c r="D33" s="66">
        <v>20</v>
      </c>
      <c r="E33" s="68">
        <v>35</v>
      </c>
      <c r="F33" s="69">
        <v>35</v>
      </c>
      <c r="G33" s="69">
        <v>20</v>
      </c>
      <c r="H33" s="69">
        <v>35</v>
      </c>
      <c r="I33" s="69"/>
      <c r="J33" s="69">
        <v>35</v>
      </c>
      <c r="K33" s="69">
        <v>35</v>
      </c>
      <c r="L33" s="69">
        <v>40</v>
      </c>
      <c r="M33" s="11">
        <v>35</v>
      </c>
      <c r="N33" s="11">
        <v>35</v>
      </c>
      <c r="O33" s="11">
        <v>35</v>
      </c>
      <c r="P33" s="11">
        <v>35</v>
      </c>
    </row>
    <row r="34" spans="1:16" ht="12.75" customHeight="1">
      <c r="A34" s="4">
        <v>28</v>
      </c>
      <c r="B34" s="29" t="s">
        <v>114</v>
      </c>
      <c r="C34" s="54"/>
      <c r="D34" s="54"/>
      <c r="E34" s="54"/>
      <c r="F34" s="54"/>
      <c r="G34" s="10"/>
      <c r="H34" s="10"/>
      <c r="I34" s="14"/>
      <c r="J34" s="62"/>
      <c r="K34" s="62"/>
      <c r="L34" s="62"/>
      <c r="M34" s="62"/>
      <c r="N34" s="62"/>
      <c r="O34" s="62"/>
      <c r="P34" s="62"/>
    </row>
    <row r="35" spans="1:16" ht="12.75" customHeight="1">
      <c r="A35" s="4">
        <v>29</v>
      </c>
      <c r="B35" s="29" t="s">
        <v>113</v>
      </c>
      <c r="C35" s="54"/>
      <c r="D35" s="54"/>
      <c r="E35" s="54"/>
      <c r="F35" s="54"/>
      <c r="G35" s="10"/>
      <c r="H35" s="10"/>
      <c r="I35" s="14"/>
      <c r="J35" s="62"/>
      <c r="K35" s="62"/>
      <c r="L35" s="62"/>
      <c r="M35" s="63"/>
      <c r="N35" s="63"/>
      <c r="O35" s="63"/>
      <c r="P35" s="63"/>
    </row>
    <row r="36" ht="15" customHeight="1">
      <c r="A36" s="96"/>
    </row>
    <row r="37" spans="1:12" ht="12.75" customHeight="1">
      <c r="A37" s="9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9" ht="12.75" customHeight="1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13" ht="12.75" customHeight="1">
      <c r="A40" s="163" t="s">
        <v>100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spans="1:13" ht="12.7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ht="12.75" customHeight="1"/>
    <row r="43" ht="12.75" customHeight="1"/>
    <row r="44" ht="12.75" customHeight="1"/>
  </sheetData>
  <sheetProtection/>
  <mergeCells count="20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O4:O5"/>
    <mergeCell ref="N4:N5"/>
    <mergeCell ref="A40:M40"/>
    <mergeCell ref="A41:M41"/>
    <mergeCell ref="J4:J5"/>
    <mergeCell ref="K4:K5"/>
    <mergeCell ref="L4:L5"/>
    <mergeCell ref="M4:M5"/>
    <mergeCell ref="A39:I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41"/>
  <sheetViews>
    <sheetView zoomScalePageLayoutView="0" workbookViewId="0" topLeftCell="A16">
      <selection activeCell="B9" sqref="B9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20" ht="12.75" customHeight="1">
      <c r="A2" s="197" t="s">
        <v>83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Q2" s="35"/>
      <c r="R2" s="35"/>
      <c r="S2" s="35"/>
      <c r="T2" s="35"/>
    </row>
    <row r="3" spans="5:16" ht="12.75" customHeight="1">
      <c r="E3" s="2"/>
      <c r="F3" s="2"/>
      <c r="G3" s="2"/>
      <c r="H3" s="2"/>
      <c r="I3" s="2"/>
      <c r="M3" s="85"/>
      <c r="N3" s="85"/>
      <c r="O3" s="85"/>
      <c r="P3" s="85" t="s">
        <v>137</v>
      </c>
    </row>
    <row r="4" spans="1:16" ht="30" customHeight="1">
      <c r="A4" s="166" t="s">
        <v>72</v>
      </c>
      <c r="B4" s="166" t="s">
        <v>73</v>
      </c>
      <c r="C4" s="160" t="s">
        <v>69</v>
      </c>
      <c r="D4" s="160" t="s">
        <v>65</v>
      </c>
      <c r="E4" s="160" t="s">
        <v>66</v>
      </c>
      <c r="F4" s="160" t="s">
        <v>89</v>
      </c>
      <c r="G4" s="160" t="s">
        <v>71</v>
      </c>
      <c r="H4" s="160" t="s">
        <v>88</v>
      </c>
      <c r="I4" s="160" t="s">
        <v>102</v>
      </c>
      <c r="J4" s="160" t="s">
        <v>103</v>
      </c>
      <c r="K4" s="160" t="s">
        <v>104</v>
      </c>
      <c r="L4" s="160" t="s">
        <v>123</v>
      </c>
      <c r="M4" s="169" t="s">
        <v>108</v>
      </c>
      <c r="N4" s="169" t="s">
        <v>143</v>
      </c>
      <c r="O4" s="169" t="s">
        <v>144</v>
      </c>
      <c r="P4" s="169" t="s">
        <v>145</v>
      </c>
    </row>
    <row r="5" spans="1:16" ht="30" customHeight="1">
      <c r="A5" s="168"/>
      <c r="B5" s="173"/>
      <c r="C5" s="164"/>
      <c r="D5" s="164"/>
      <c r="E5" s="160"/>
      <c r="F5" s="160"/>
      <c r="G5" s="160"/>
      <c r="H5" s="160"/>
      <c r="I5" s="160"/>
      <c r="J5" s="160"/>
      <c r="K5" s="160"/>
      <c r="L5" s="160"/>
      <c r="M5" s="171"/>
      <c r="N5" s="171"/>
      <c r="O5" s="171"/>
      <c r="P5" s="171"/>
    </row>
    <row r="6" spans="1:16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</row>
    <row r="7" spans="1:16" ht="12.75" customHeight="1">
      <c r="A7" s="3">
        <v>1</v>
      </c>
      <c r="B7" s="6" t="s">
        <v>68</v>
      </c>
      <c r="C7" s="76">
        <v>22</v>
      </c>
      <c r="D7" s="76">
        <v>22</v>
      </c>
      <c r="E7" s="77">
        <v>22</v>
      </c>
      <c r="F7" s="75">
        <v>22</v>
      </c>
      <c r="G7" s="75">
        <v>22</v>
      </c>
      <c r="H7" s="75">
        <v>22</v>
      </c>
      <c r="I7" s="75">
        <v>22</v>
      </c>
      <c r="J7" s="75">
        <v>22</v>
      </c>
      <c r="K7" s="75">
        <v>22</v>
      </c>
      <c r="L7" s="69"/>
      <c r="M7" s="10"/>
      <c r="N7" s="10"/>
      <c r="O7" s="10"/>
      <c r="P7" s="10"/>
    </row>
    <row r="8" spans="1:16" ht="12.75" customHeight="1">
      <c r="A8" s="4">
        <v>2</v>
      </c>
      <c r="B8" s="7" t="s">
        <v>15</v>
      </c>
      <c r="C8" s="70">
        <v>22</v>
      </c>
      <c r="D8" s="70">
        <v>22</v>
      </c>
      <c r="E8" s="78">
        <v>22</v>
      </c>
      <c r="F8" s="74">
        <v>22</v>
      </c>
      <c r="G8" s="74">
        <v>22</v>
      </c>
      <c r="H8" s="75">
        <v>22</v>
      </c>
      <c r="I8" s="75">
        <v>22</v>
      </c>
      <c r="J8" s="75">
        <v>22</v>
      </c>
      <c r="K8" s="75">
        <v>22</v>
      </c>
      <c r="L8" s="69"/>
      <c r="M8" s="10"/>
      <c r="N8" s="10"/>
      <c r="O8" s="10"/>
      <c r="P8" s="10"/>
    </row>
    <row r="9" spans="1:16" ht="12.75" customHeight="1">
      <c r="A9" s="4">
        <v>3</v>
      </c>
      <c r="B9" s="8" t="s">
        <v>1</v>
      </c>
      <c r="C9" s="70">
        <v>22</v>
      </c>
      <c r="D9" s="70">
        <v>22</v>
      </c>
      <c r="E9" s="78">
        <v>22</v>
      </c>
      <c r="F9" s="74">
        <v>22</v>
      </c>
      <c r="G9" s="74">
        <v>22</v>
      </c>
      <c r="H9" s="75">
        <v>22</v>
      </c>
      <c r="I9" s="75">
        <v>22</v>
      </c>
      <c r="J9" s="75">
        <v>22</v>
      </c>
      <c r="K9" s="75">
        <v>22</v>
      </c>
      <c r="L9" s="69">
        <v>22</v>
      </c>
      <c r="M9" s="11">
        <v>22</v>
      </c>
      <c r="N9" s="11">
        <v>22</v>
      </c>
      <c r="O9" s="11">
        <v>22</v>
      </c>
      <c r="P9" s="11">
        <v>22</v>
      </c>
    </row>
    <row r="10" spans="1:16" ht="12.75" customHeight="1">
      <c r="A10" s="4">
        <v>4</v>
      </c>
      <c r="B10" s="8" t="s">
        <v>2</v>
      </c>
      <c r="C10" s="70">
        <v>22</v>
      </c>
      <c r="D10" s="70">
        <v>22</v>
      </c>
      <c r="E10" s="78">
        <v>22</v>
      </c>
      <c r="F10" s="74">
        <v>22</v>
      </c>
      <c r="G10" s="74">
        <v>22</v>
      </c>
      <c r="H10" s="75">
        <v>22</v>
      </c>
      <c r="I10" s="75">
        <v>22</v>
      </c>
      <c r="J10" s="75">
        <v>22</v>
      </c>
      <c r="K10" s="75">
        <v>22</v>
      </c>
      <c r="L10" s="69">
        <v>22</v>
      </c>
      <c r="M10" s="26">
        <v>22</v>
      </c>
      <c r="N10" s="26">
        <v>22</v>
      </c>
      <c r="O10" s="26">
        <v>22</v>
      </c>
      <c r="P10" s="26">
        <v>22</v>
      </c>
    </row>
    <row r="11" spans="1:16" ht="12.75" customHeight="1">
      <c r="A11" s="4">
        <v>5</v>
      </c>
      <c r="B11" s="7" t="s">
        <v>3</v>
      </c>
      <c r="C11" s="66">
        <v>5</v>
      </c>
      <c r="D11" s="79">
        <v>22</v>
      </c>
      <c r="E11" s="80">
        <v>22</v>
      </c>
      <c r="F11" s="81">
        <v>22</v>
      </c>
      <c r="G11" s="81">
        <v>22</v>
      </c>
      <c r="H11" s="75">
        <v>22</v>
      </c>
      <c r="I11" s="75">
        <v>22</v>
      </c>
      <c r="J11" s="75">
        <v>22</v>
      </c>
      <c r="K11" s="75">
        <v>22</v>
      </c>
      <c r="L11" s="69">
        <v>22</v>
      </c>
      <c r="M11" s="49">
        <v>22</v>
      </c>
      <c r="N11" s="49">
        <v>22</v>
      </c>
      <c r="O11" s="49">
        <v>22</v>
      </c>
      <c r="P11" s="49">
        <v>22</v>
      </c>
    </row>
    <row r="12" spans="1:16" ht="12.75" customHeight="1">
      <c r="A12" s="4">
        <v>6</v>
      </c>
      <c r="B12" s="7" t="s">
        <v>10</v>
      </c>
      <c r="C12" s="66">
        <v>22</v>
      </c>
      <c r="D12" s="70">
        <v>22</v>
      </c>
      <c r="E12" s="78">
        <v>22</v>
      </c>
      <c r="F12" s="74">
        <v>22</v>
      </c>
      <c r="G12" s="74">
        <v>22</v>
      </c>
      <c r="H12" s="75">
        <v>22</v>
      </c>
      <c r="I12" s="75">
        <v>22</v>
      </c>
      <c r="J12" s="75">
        <v>22</v>
      </c>
      <c r="K12" s="75">
        <v>22</v>
      </c>
      <c r="L12" s="69">
        <v>22</v>
      </c>
      <c r="M12" s="49">
        <v>22</v>
      </c>
      <c r="N12" s="49">
        <v>22</v>
      </c>
      <c r="O12" s="49">
        <v>22</v>
      </c>
      <c r="P12" s="49">
        <v>22</v>
      </c>
    </row>
    <row r="13" spans="1:16" ht="12.75" customHeight="1">
      <c r="A13" s="4">
        <v>7</v>
      </c>
      <c r="B13" s="8" t="s">
        <v>4</v>
      </c>
      <c r="C13" s="66">
        <v>20</v>
      </c>
      <c r="D13" s="66"/>
      <c r="E13" s="78"/>
      <c r="F13" s="74"/>
      <c r="G13" s="74">
        <v>22</v>
      </c>
      <c r="H13" s="74">
        <v>22</v>
      </c>
      <c r="I13" s="69">
        <v>22</v>
      </c>
      <c r="J13" s="69"/>
      <c r="K13" s="69"/>
      <c r="L13" s="69"/>
      <c r="M13" s="26"/>
      <c r="N13" s="26"/>
      <c r="O13" s="26"/>
      <c r="P13" s="26"/>
    </row>
    <row r="14" spans="1:16" ht="12.75" customHeight="1">
      <c r="A14" s="4">
        <v>8</v>
      </c>
      <c r="B14" s="29" t="s">
        <v>111</v>
      </c>
      <c r="C14" s="54"/>
      <c r="D14" s="55"/>
      <c r="E14" s="54"/>
      <c r="F14" s="54"/>
      <c r="G14" s="10"/>
      <c r="H14" s="10"/>
      <c r="I14" s="10"/>
      <c r="J14" s="10"/>
      <c r="K14" s="10"/>
      <c r="L14" s="10"/>
      <c r="M14" s="26"/>
      <c r="N14" s="26"/>
      <c r="O14" s="26"/>
      <c r="P14" s="26"/>
    </row>
    <row r="15" spans="1:16" ht="12.75" customHeight="1">
      <c r="A15" s="4">
        <v>9</v>
      </c>
      <c r="B15" s="7" t="s">
        <v>5</v>
      </c>
      <c r="C15" s="66">
        <v>22</v>
      </c>
      <c r="D15" s="70">
        <v>22</v>
      </c>
      <c r="E15" s="78">
        <v>22</v>
      </c>
      <c r="F15" s="74">
        <v>22</v>
      </c>
      <c r="G15" s="74">
        <v>22</v>
      </c>
      <c r="H15" s="74">
        <v>22</v>
      </c>
      <c r="I15" s="74">
        <v>22</v>
      </c>
      <c r="J15" s="74">
        <v>22</v>
      </c>
      <c r="K15" s="74">
        <v>22</v>
      </c>
      <c r="L15" s="69">
        <v>22</v>
      </c>
      <c r="M15" s="49">
        <v>22</v>
      </c>
      <c r="N15" s="49">
        <v>22</v>
      </c>
      <c r="O15" s="49">
        <v>22</v>
      </c>
      <c r="P15" s="49">
        <v>22</v>
      </c>
    </row>
    <row r="16" spans="1:16" ht="24" customHeight="1">
      <c r="A16" s="4">
        <v>10</v>
      </c>
      <c r="B16" s="7" t="s">
        <v>12</v>
      </c>
      <c r="C16" s="66"/>
      <c r="D16" s="67">
        <v>22</v>
      </c>
      <c r="E16" s="68"/>
      <c r="F16" s="69"/>
      <c r="G16" s="69"/>
      <c r="H16" s="69"/>
      <c r="I16" s="69"/>
      <c r="J16" s="69"/>
      <c r="K16" s="69"/>
      <c r="L16" s="69"/>
      <c r="M16" s="49"/>
      <c r="N16" s="49"/>
      <c r="O16" s="49"/>
      <c r="P16" s="49"/>
    </row>
    <row r="17" spans="1:16" ht="12.75" customHeight="1">
      <c r="A17" s="4">
        <v>11</v>
      </c>
      <c r="B17" s="7" t="s">
        <v>75</v>
      </c>
      <c r="C17" s="66"/>
      <c r="D17" s="66"/>
      <c r="E17" s="68"/>
      <c r="F17" s="69"/>
      <c r="G17" s="69"/>
      <c r="H17" s="10"/>
      <c r="I17" s="10"/>
      <c r="J17" s="10"/>
      <c r="K17" s="10"/>
      <c r="L17" s="10"/>
      <c r="M17" s="26"/>
      <c r="N17" s="26"/>
      <c r="O17" s="26"/>
      <c r="P17" s="26"/>
    </row>
    <row r="18" spans="1:16" ht="12.75" customHeight="1">
      <c r="A18" s="4">
        <v>12</v>
      </c>
      <c r="B18" s="7" t="s">
        <v>16</v>
      </c>
      <c r="C18" s="66"/>
      <c r="D18" s="67"/>
      <c r="E18" s="68"/>
      <c r="F18" s="74">
        <v>22</v>
      </c>
      <c r="G18" s="74">
        <v>22</v>
      </c>
      <c r="H18" s="74">
        <v>22</v>
      </c>
      <c r="I18" s="74">
        <v>22</v>
      </c>
      <c r="J18" s="74">
        <v>22</v>
      </c>
      <c r="K18" s="74">
        <v>22</v>
      </c>
      <c r="L18" s="69">
        <v>22</v>
      </c>
      <c r="M18" s="49">
        <v>22</v>
      </c>
      <c r="N18" s="49">
        <v>22</v>
      </c>
      <c r="O18" s="49">
        <v>22</v>
      </c>
      <c r="P18" s="49">
        <v>22</v>
      </c>
    </row>
    <row r="19" spans="1:16" ht="12.75" customHeight="1">
      <c r="A19" s="4">
        <v>13</v>
      </c>
      <c r="B19" s="7" t="s">
        <v>6</v>
      </c>
      <c r="C19" s="66">
        <v>22</v>
      </c>
      <c r="D19" s="70">
        <v>0</v>
      </c>
      <c r="E19" s="78">
        <v>0</v>
      </c>
      <c r="F19" s="74">
        <v>22</v>
      </c>
      <c r="G19" s="74">
        <v>22</v>
      </c>
      <c r="H19" s="74">
        <v>22</v>
      </c>
      <c r="I19" s="74">
        <v>22</v>
      </c>
      <c r="J19" s="74">
        <v>22</v>
      </c>
      <c r="K19" s="74">
        <v>22</v>
      </c>
      <c r="L19" s="74">
        <v>22</v>
      </c>
      <c r="M19" s="26">
        <v>22</v>
      </c>
      <c r="N19" s="26">
        <v>22</v>
      </c>
      <c r="O19" s="26">
        <v>22</v>
      </c>
      <c r="P19" s="26">
        <v>22</v>
      </c>
    </row>
    <row r="20" spans="1:16" ht="12.75" customHeight="1">
      <c r="A20" s="4">
        <v>14</v>
      </c>
      <c r="B20" s="7" t="s">
        <v>7</v>
      </c>
      <c r="C20" s="66">
        <v>22</v>
      </c>
      <c r="D20" s="70">
        <v>22</v>
      </c>
      <c r="E20" s="78">
        <v>22</v>
      </c>
      <c r="F20" s="74">
        <v>22</v>
      </c>
      <c r="G20" s="74">
        <v>22</v>
      </c>
      <c r="H20" s="74">
        <v>22</v>
      </c>
      <c r="I20" s="74">
        <v>22</v>
      </c>
      <c r="J20" s="74">
        <v>22</v>
      </c>
      <c r="K20" s="74">
        <v>22</v>
      </c>
      <c r="L20" s="69"/>
      <c r="M20" s="49">
        <v>22</v>
      </c>
      <c r="N20" s="49">
        <v>22</v>
      </c>
      <c r="O20" s="49">
        <v>22</v>
      </c>
      <c r="P20" s="49">
        <v>22</v>
      </c>
    </row>
    <row r="21" spans="1:16" ht="12.75" customHeight="1">
      <c r="A21" s="4">
        <v>15</v>
      </c>
      <c r="B21" s="7" t="s">
        <v>17</v>
      </c>
      <c r="C21" s="66"/>
      <c r="D21" s="66"/>
      <c r="E21" s="78"/>
      <c r="F21" s="74"/>
      <c r="G21" s="74">
        <v>22</v>
      </c>
      <c r="H21" s="74"/>
      <c r="I21" s="74"/>
      <c r="J21" s="74">
        <v>22</v>
      </c>
      <c r="K21" s="74">
        <v>22</v>
      </c>
      <c r="L21" s="69"/>
      <c r="M21" s="11">
        <v>22</v>
      </c>
      <c r="N21" s="11">
        <v>22</v>
      </c>
      <c r="O21" s="11">
        <v>22</v>
      </c>
      <c r="P21" s="11">
        <v>22</v>
      </c>
    </row>
    <row r="22" spans="1:16" ht="12.75" customHeight="1">
      <c r="A22" s="4">
        <v>16</v>
      </c>
      <c r="B22" s="7" t="s">
        <v>90</v>
      </c>
      <c r="C22" s="66"/>
      <c r="D22" s="66"/>
      <c r="E22" s="68"/>
      <c r="F22" s="69"/>
      <c r="G22" s="69"/>
      <c r="H22" s="69"/>
      <c r="I22" s="69"/>
      <c r="J22" s="69"/>
      <c r="K22" s="69"/>
      <c r="L22" s="10"/>
      <c r="M22" s="11"/>
      <c r="N22" s="11"/>
      <c r="O22" s="11"/>
      <c r="P22" s="11"/>
    </row>
    <row r="23" spans="1:16" ht="12.75" customHeight="1">
      <c r="A23" s="4">
        <v>17</v>
      </c>
      <c r="B23" s="7" t="s">
        <v>14</v>
      </c>
      <c r="C23" s="66">
        <v>22</v>
      </c>
      <c r="D23" s="70">
        <v>22</v>
      </c>
      <c r="E23" s="78">
        <v>22</v>
      </c>
      <c r="F23" s="74">
        <v>22</v>
      </c>
      <c r="G23" s="74">
        <v>22</v>
      </c>
      <c r="H23" s="74">
        <v>26</v>
      </c>
      <c r="I23" s="74">
        <v>26</v>
      </c>
      <c r="J23" s="74">
        <v>22</v>
      </c>
      <c r="K23" s="74">
        <v>22</v>
      </c>
      <c r="L23" s="69"/>
      <c r="M23" s="11"/>
      <c r="N23" s="11"/>
      <c r="O23" s="11"/>
      <c r="P23" s="11"/>
    </row>
    <row r="24" spans="1:16" ht="12.75" customHeight="1">
      <c r="A24" s="4">
        <v>18</v>
      </c>
      <c r="B24" s="7" t="s">
        <v>8</v>
      </c>
      <c r="C24" s="66">
        <v>22</v>
      </c>
      <c r="D24" s="70">
        <v>22</v>
      </c>
      <c r="E24" s="78">
        <v>22</v>
      </c>
      <c r="F24" s="74">
        <v>22</v>
      </c>
      <c r="G24" s="74">
        <v>22</v>
      </c>
      <c r="H24" s="74">
        <v>22</v>
      </c>
      <c r="I24" s="74">
        <v>22</v>
      </c>
      <c r="J24" s="74">
        <v>22</v>
      </c>
      <c r="K24" s="74">
        <v>22</v>
      </c>
      <c r="L24" s="69"/>
      <c r="M24" s="10">
        <v>22</v>
      </c>
      <c r="N24" s="10">
        <v>22</v>
      </c>
      <c r="O24" s="10">
        <v>22</v>
      </c>
      <c r="P24" s="10">
        <v>22</v>
      </c>
    </row>
    <row r="25" spans="1:16" ht="12.75" customHeight="1">
      <c r="A25" s="4">
        <v>19</v>
      </c>
      <c r="B25" s="7" t="s">
        <v>13</v>
      </c>
      <c r="C25" s="66">
        <v>22</v>
      </c>
      <c r="D25" s="70">
        <v>22</v>
      </c>
      <c r="E25" s="78">
        <v>22</v>
      </c>
      <c r="F25" s="74">
        <v>22</v>
      </c>
      <c r="G25" s="74">
        <v>22</v>
      </c>
      <c r="H25" s="74">
        <v>22</v>
      </c>
      <c r="I25" s="69">
        <v>22</v>
      </c>
      <c r="J25" s="69">
        <v>22</v>
      </c>
      <c r="K25" s="69">
        <v>22</v>
      </c>
      <c r="L25" s="11"/>
      <c r="M25" s="11">
        <v>22</v>
      </c>
      <c r="N25" s="11"/>
      <c r="O25" s="11"/>
      <c r="P25" s="11"/>
    </row>
    <row r="26" spans="1:16" ht="12.75" customHeight="1">
      <c r="A26" s="4">
        <v>20</v>
      </c>
      <c r="B26" s="7" t="s">
        <v>11</v>
      </c>
      <c r="C26" s="82"/>
      <c r="D26" s="70">
        <v>0</v>
      </c>
      <c r="E26" s="78">
        <v>0</v>
      </c>
      <c r="F26" s="74">
        <v>0</v>
      </c>
      <c r="G26" s="74">
        <v>22</v>
      </c>
      <c r="H26" s="74">
        <v>22</v>
      </c>
      <c r="I26" s="74">
        <v>22</v>
      </c>
      <c r="J26" s="74">
        <v>22</v>
      </c>
      <c r="K26" s="74">
        <v>22</v>
      </c>
      <c r="L26" s="69">
        <v>22</v>
      </c>
      <c r="M26" s="11">
        <v>22</v>
      </c>
      <c r="N26" s="11">
        <v>22</v>
      </c>
      <c r="O26" s="11">
        <v>22</v>
      </c>
      <c r="P26" s="11">
        <v>22</v>
      </c>
    </row>
    <row r="27" spans="1:16" ht="12.75" customHeight="1">
      <c r="A27" s="4">
        <v>21</v>
      </c>
      <c r="B27" s="7" t="s">
        <v>9</v>
      </c>
      <c r="C27" s="66">
        <v>20</v>
      </c>
      <c r="D27" s="70">
        <v>20</v>
      </c>
      <c r="E27" s="78">
        <v>20</v>
      </c>
      <c r="F27" s="74">
        <v>20</v>
      </c>
      <c r="G27" s="74">
        <v>22</v>
      </c>
      <c r="H27" s="74">
        <v>22</v>
      </c>
      <c r="I27" s="74">
        <v>22</v>
      </c>
      <c r="J27" s="74">
        <v>22</v>
      </c>
      <c r="K27" s="74">
        <v>22</v>
      </c>
      <c r="L27" s="69">
        <v>22</v>
      </c>
      <c r="M27" s="11">
        <v>22</v>
      </c>
      <c r="N27" s="11">
        <v>22</v>
      </c>
      <c r="O27" s="11">
        <v>22</v>
      </c>
      <c r="P27" s="11">
        <v>22</v>
      </c>
    </row>
    <row r="28" spans="1:16" ht="12.75" customHeight="1">
      <c r="A28" s="4">
        <v>22</v>
      </c>
      <c r="B28" s="7" t="s">
        <v>86</v>
      </c>
      <c r="C28" s="66">
        <v>22</v>
      </c>
      <c r="D28" s="70">
        <v>22</v>
      </c>
      <c r="E28" s="78">
        <v>22</v>
      </c>
      <c r="F28" s="74">
        <v>22</v>
      </c>
      <c r="G28" s="74">
        <v>22</v>
      </c>
      <c r="H28" s="74">
        <v>22</v>
      </c>
      <c r="I28" s="74">
        <v>22</v>
      </c>
      <c r="J28" s="74">
        <v>22</v>
      </c>
      <c r="K28" s="74">
        <v>22</v>
      </c>
      <c r="L28" s="69">
        <v>22</v>
      </c>
      <c r="M28" s="10">
        <v>22</v>
      </c>
      <c r="N28" s="10">
        <v>22</v>
      </c>
      <c r="O28" s="10">
        <v>22</v>
      </c>
      <c r="P28" s="10">
        <v>22</v>
      </c>
    </row>
    <row r="29" spans="1:16" ht="24" customHeight="1">
      <c r="A29" s="4">
        <v>23</v>
      </c>
      <c r="B29" s="7" t="s">
        <v>74</v>
      </c>
      <c r="C29" s="70"/>
      <c r="D29" s="70"/>
      <c r="E29" s="78"/>
      <c r="F29" s="74"/>
      <c r="G29" s="74">
        <v>22</v>
      </c>
      <c r="H29" s="74"/>
      <c r="I29" s="74">
        <v>22</v>
      </c>
      <c r="J29" s="74">
        <v>22</v>
      </c>
      <c r="K29" s="74">
        <v>22</v>
      </c>
      <c r="L29" s="69">
        <v>22</v>
      </c>
      <c r="M29" s="11">
        <v>22</v>
      </c>
      <c r="N29" s="11">
        <v>22</v>
      </c>
      <c r="O29" s="11">
        <v>22</v>
      </c>
      <c r="P29" s="11">
        <v>22</v>
      </c>
    </row>
    <row r="30" spans="1:16" ht="12.75" customHeight="1">
      <c r="A30" s="4">
        <v>24</v>
      </c>
      <c r="B30" s="7" t="s">
        <v>84</v>
      </c>
      <c r="C30" s="66"/>
      <c r="D30" s="70"/>
      <c r="E30" s="78"/>
      <c r="F30" s="74"/>
      <c r="G30" s="74"/>
      <c r="H30" s="74"/>
      <c r="I30" s="74"/>
      <c r="J30" s="74">
        <v>22</v>
      </c>
      <c r="K30" s="74">
        <v>22</v>
      </c>
      <c r="L30" s="11"/>
      <c r="M30" s="10">
        <v>22</v>
      </c>
      <c r="N30" s="10">
        <v>22</v>
      </c>
      <c r="O30" s="10">
        <v>22</v>
      </c>
      <c r="P30" s="10">
        <v>22</v>
      </c>
    </row>
    <row r="31" spans="1:16" ht="24" customHeight="1">
      <c r="A31" s="4">
        <v>25</v>
      </c>
      <c r="B31" s="7" t="s">
        <v>107</v>
      </c>
      <c r="C31" s="66">
        <v>20</v>
      </c>
      <c r="D31" s="70">
        <v>5</v>
      </c>
      <c r="E31" s="78">
        <v>22</v>
      </c>
      <c r="F31" s="74">
        <v>20</v>
      </c>
      <c r="G31" s="74">
        <v>21</v>
      </c>
      <c r="H31" s="74">
        <v>5</v>
      </c>
      <c r="I31" s="74">
        <v>20</v>
      </c>
      <c r="J31" s="74">
        <v>20</v>
      </c>
      <c r="K31" s="74">
        <v>20</v>
      </c>
      <c r="L31" s="10"/>
      <c r="M31" s="11">
        <v>22</v>
      </c>
      <c r="N31" s="11">
        <v>22</v>
      </c>
      <c r="O31" s="11">
        <v>22</v>
      </c>
      <c r="P31" s="11">
        <v>22</v>
      </c>
    </row>
    <row r="32" spans="1:16" ht="12.75" customHeight="1">
      <c r="A32" s="4">
        <v>26</v>
      </c>
      <c r="B32" s="29" t="s">
        <v>112</v>
      </c>
      <c r="C32" s="54"/>
      <c r="D32" s="54"/>
      <c r="E32" s="54"/>
      <c r="F32" s="54"/>
      <c r="G32" s="10"/>
      <c r="H32" s="10"/>
      <c r="I32" s="14"/>
      <c r="J32" s="62"/>
      <c r="K32" s="62"/>
      <c r="L32" s="62"/>
      <c r="M32" s="62"/>
      <c r="N32" s="62"/>
      <c r="O32" s="62"/>
      <c r="P32" s="62"/>
    </row>
    <row r="33" spans="1:16" ht="12.75" customHeight="1">
      <c r="A33" s="4">
        <v>27</v>
      </c>
      <c r="B33" s="7" t="s">
        <v>18</v>
      </c>
      <c r="C33" s="66">
        <v>20</v>
      </c>
      <c r="D33" s="66">
        <v>22</v>
      </c>
      <c r="E33" s="78">
        <v>22</v>
      </c>
      <c r="F33" s="74">
        <v>22</v>
      </c>
      <c r="G33" s="74">
        <v>22</v>
      </c>
      <c r="H33" s="74">
        <v>22</v>
      </c>
      <c r="I33" s="74">
        <v>22</v>
      </c>
      <c r="J33" s="69">
        <v>22</v>
      </c>
      <c r="K33" s="69">
        <v>22</v>
      </c>
      <c r="L33" s="69">
        <v>22</v>
      </c>
      <c r="M33" s="11">
        <v>22</v>
      </c>
      <c r="N33" s="11">
        <v>22</v>
      </c>
      <c r="O33" s="11">
        <v>22</v>
      </c>
      <c r="P33" s="11">
        <v>22</v>
      </c>
    </row>
    <row r="34" spans="1:16" ht="12.75" customHeight="1">
      <c r="A34" s="4">
        <v>28</v>
      </c>
      <c r="B34" s="29" t="s">
        <v>114</v>
      </c>
      <c r="C34" s="54"/>
      <c r="D34" s="54"/>
      <c r="E34" s="54"/>
      <c r="F34" s="54"/>
      <c r="G34" s="10"/>
      <c r="H34" s="10"/>
      <c r="I34" s="14"/>
      <c r="J34" s="62"/>
      <c r="K34" s="62"/>
      <c r="L34" s="62"/>
      <c r="M34" s="62"/>
      <c r="N34" s="62"/>
      <c r="O34" s="62"/>
      <c r="P34" s="62"/>
    </row>
    <row r="35" spans="1:16" ht="12.75" customHeight="1">
      <c r="A35" s="4">
        <v>29</v>
      </c>
      <c r="B35" s="29" t="s">
        <v>113</v>
      </c>
      <c r="C35" s="54"/>
      <c r="D35" s="54"/>
      <c r="E35" s="54"/>
      <c r="F35" s="54"/>
      <c r="G35" s="10"/>
      <c r="H35" s="10"/>
      <c r="I35" s="14"/>
      <c r="J35" s="62"/>
      <c r="K35" s="62"/>
      <c r="L35" s="62"/>
      <c r="M35" s="63"/>
      <c r="N35" s="63"/>
      <c r="O35" s="63"/>
      <c r="P35" s="63"/>
    </row>
    <row r="36" spans="1:13" ht="1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2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12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9" ht="12.75" customHeight="1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13" ht="12.75" customHeight="1">
      <c r="A40" s="163" t="s">
        <v>101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spans="1:13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ht="12.75" customHeight="1"/>
    <row r="43" ht="12.75" customHeight="1"/>
    <row r="44" ht="12.75" customHeight="1"/>
    <row r="45" ht="12.75" customHeight="1"/>
  </sheetData>
  <sheetProtection/>
  <mergeCells count="19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O4:O5"/>
    <mergeCell ref="N4:N5"/>
    <mergeCell ref="A40:M40"/>
    <mergeCell ref="J4:J5"/>
    <mergeCell ref="K4:K5"/>
    <mergeCell ref="L4:L5"/>
    <mergeCell ref="M4:M5"/>
    <mergeCell ref="A39:I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13" ht="12.75" customHeight="1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9:16" ht="12.75" customHeight="1">
      <c r="I3" s="2"/>
      <c r="J3" s="2"/>
      <c r="K3" s="2"/>
      <c r="L3" s="2"/>
      <c r="M3" s="85"/>
      <c r="N3" s="85" t="s">
        <v>126</v>
      </c>
      <c r="O3" s="85"/>
      <c r="P3" s="85" t="s">
        <v>126</v>
      </c>
    </row>
    <row r="4" spans="1:16" ht="30" customHeight="1">
      <c r="A4" s="166" t="s">
        <v>72</v>
      </c>
      <c r="B4" s="166" t="s">
        <v>73</v>
      </c>
      <c r="C4" s="160" t="s">
        <v>69</v>
      </c>
      <c r="D4" s="160" t="s">
        <v>65</v>
      </c>
      <c r="E4" s="160" t="s">
        <v>66</v>
      </c>
      <c r="F4" s="160" t="s">
        <v>89</v>
      </c>
      <c r="G4" s="160" t="s">
        <v>70</v>
      </c>
      <c r="H4" s="160" t="s">
        <v>88</v>
      </c>
      <c r="I4" s="160" t="s">
        <v>102</v>
      </c>
      <c r="J4" s="160" t="s">
        <v>103</v>
      </c>
      <c r="K4" s="160" t="s">
        <v>104</v>
      </c>
      <c r="L4" s="160" t="s">
        <v>106</v>
      </c>
      <c r="M4" s="160" t="s">
        <v>108</v>
      </c>
      <c r="N4" s="160" t="s">
        <v>143</v>
      </c>
      <c r="O4" s="160" t="s">
        <v>144</v>
      </c>
      <c r="P4" s="160" t="s">
        <v>145</v>
      </c>
    </row>
    <row r="5" spans="1:16" ht="30" customHeight="1">
      <c r="A5" s="166"/>
      <c r="B5" s="167"/>
      <c r="C5" s="164"/>
      <c r="D5" s="164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 customHeight="1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12.75" customHeight="1">
      <c r="A7" s="4">
        <v>1</v>
      </c>
      <c r="B7" s="7" t="s">
        <v>68</v>
      </c>
      <c r="C7" s="6"/>
      <c r="D7" s="6"/>
      <c r="E7" s="6"/>
      <c r="F7" s="6"/>
      <c r="G7" s="9">
        <v>521852</v>
      </c>
      <c r="H7" s="9">
        <v>1014816</v>
      </c>
      <c r="I7" s="9">
        <v>1095028</v>
      </c>
      <c r="J7" s="9">
        <v>1100213</v>
      </c>
      <c r="K7" s="9">
        <v>1100547</v>
      </c>
      <c r="L7" s="15">
        <v>1167494</v>
      </c>
      <c r="M7" s="15">
        <v>1118197</v>
      </c>
      <c r="N7" s="15">
        <v>1124654</v>
      </c>
      <c r="O7" s="10">
        <v>1378151</v>
      </c>
      <c r="P7" s="10" t="s">
        <v>146</v>
      </c>
    </row>
    <row r="8" spans="1:16" ht="12.75" customHeight="1">
      <c r="A8" s="4">
        <v>2</v>
      </c>
      <c r="B8" s="7" t="s">
        <v>15</v>
      </c>
      <c r="C8" s="7"/>
      <c r="D8" s="7"/>
      <c r="E8" s="7"/>
      <c r="F8" s="7"/>
      <c r="G8" s="10">
        <v>115047</v>
      </c>
      <c r="H8" s="10">
        <v>224535</v>
      </c>
      <c r="I8" s="10">
        <v>240453</v>
      </c>
      <c r="J8" s="10">
        <v>231252</v>
      </c>
      <c r="K8" s="10">
        <v>214766</v>
      </c>
      <c r="L8" s="10">
        <v>202179</v>
      </c>
      <c r="M8" s="10">
        <v>184184</v>
      </c>
      <c r="N8" s="10">
        <v>197001</v>
      </c>
      <c r="O8" s="10">
        <v>206777</v>
      </c>
      <c r="P8" s="10" t="s">
        <v>147</v>
      </c>
    </row>
    <row r="9" spans="1:16" ht="12.75" customHeight="1">
      <c r="A9" s="4">
        <v>3</v>
      </c>
      <c r="B9" s="8" t="s">
        <v>1</v>
      </c>
      <c r="C9" s="8"/>
      <c r="D9" s="8"/>
      <c r="E9" s="8"/>
      <c r="F9" s="8"/>
      <c r="G9" s="11">
        <v>118555</v>
      </c>
      <c r="H9" s="11">
        <v>210711</v>
      </c>
      <c r="I9" s="11">
        <v>238700</v>
      </c>
      <c r="J9" s="11">
        <v>249025</v>
      </c>
      <c r="K9" s="11">
        <v>247636</v>
      </c>
      <c r="L9" s="11">
        <v>245721</v>
      </c>
      <c r="M9" s="11">
        <v>249878</v>
      </c>
      <c r="N9" s="11">
        <v>252977</v>
      </c>
      <c r="O9" s="11">
        <v>242990</v>
      </c>
      <c r="P9" s="11" t="s">
        <v>148</v>
      </c>
    </row>
    <row r="10" spans="1:16" ht="12.75" customHeight="1">
      <c r="A10" s="4">
        <v>4</v>
      </c>
      <c r="B10" s="8" t="s">
        <v>2</v>
      </c>
      <c r="C10" s="8"/>
      <c r="D10" s="8"/>
      <c r="E10" s="8"/>
      <c r="F10" s="8"/>
      <c r="G10" s="11">
        <v>103370</v>
      </c>
      <c r="H10" s="11">
        <v>199886</v>
      </c>
      <c r="I10" s="11">
        <v>204514</v>
      </c>
      <c r="J10" s="11">
        <v>195786</v>
      </c>
      <c r="K10" s="11">
        <v>187825</v>
      </c>
      <c r="L10" s="11">
        <v>178115</v>
      </c>
      <c r="M10" s="11">
        <v>156882</v>
      </c>
      <c r="N10" s="11">
        <v>144880</v>
      </c>
      <c r="O10" s="11">
        <v>116173</v>
      </c>
      <c r="P10" s="11" t="s">
        <v>149</v>
      </c>
    </row>
    <row r="11" spans="1:16" ht="12.75" customHeight="1">
      <c r="A11" s="4">
        <v>5</v>
      </c>
      <c r="B11" s="7" t="s">
        <v>3</v>
      </c>
      <c r="C11" s="7"/>
      <c r="D11" s="7"/>
      <c r="E11" s="7"/>
      <c r="F11" s="7"/>
      <c r="G11" s="10">
        <v>61766</v>
      </c>
      <c r="H11" s="10">
        <v>95707</v>
      </c>
      <c r="I11" s="10">
        <v>118963</v>
      </c>
      <c r="J11" s="10">
        <v>197014</v>
      </c>
      <c r="K11" s="10">
        <v>205479</v>
      </c>
      <c r="L11" s="10">
        <v>189771</v>
      </c>
      <c r="M11" s="10">
        <v>220001</v>
      </c>
      <c r="N11" s="10">
        <v>225928</v>
      </c>
      <c r="O11" s="10">
        <v>233402</v>
      </c>
      <c r="P11" s="10" t="s">
        <v>150</v>
      </c>
    </row>
    <row r="12" spans="1:16" ht="12.75" customHeight="1">
      <c r="A12" s="4">
        <v>6</v>
      </c>
      <c r="B12" s="7" t="s">
        <v>10</v>
      </c>
      <c r="C12" s="7"/>
      <c r="D12" s="7"/>
      <c r="E12" s="7"/>
      <c r="F12" s="7"/>
      <c r="G12" s="10">
        <v>25175</v>
      </c>
      <c r="H12" s="10">
        <v>53951</v>
      </c>
      <c r="I12" s="10">
        <v>56886</v>
      </c>
      <c r="J12" s="10">
        <v>54707</v>
      </c>
      <c r="K12" s="10">
        <v>59063</v>
      </c>
      <c r="L12" s="10">
        <v>61073</v>
      </c>
      <c r="M12" s="10">
        <v>59981</v>
      </c>
      <c r="N12" s="10">
        <v>75187</v>
      </c>
      <c r="O12" s="10">
        <v>80133</v>
      </c>
      <c r="P12" s="10" t="s">
        <v>151</v>
      </c>
    </row>
    <row r="13" spans="1:16" ht="12.75" customHeight="1">
      <c r="A13" s="4">
        <v>7</v>
      </c>
      <c r="B13" s="8" t="s">
        <v>4</v>
      </c>
      <c r="C13" s="8"/>
      <c r="D13" s="8"/>
      <c r="E13" s="8"/>
      <c r="F13" s="8"/>
      <c r="G13" s="11">
        <v>58073</v>
      </c>
      <c r="H13" s="11">
        <v>79238</v>
      </c>
      <c r="I13" s="11">
        <v>77109</v>
      </c>
      <c r="J13" s="11">
        <v>109392</v>
      </c>
      <c r="K13" s="11">
        <v>125079</v>
      </c>
      <c r="L13" s="11">
        <v>114759</v>
      </c>
      <c r="M13" s="11">
        <v>105593</v>
      </c>
      <c r="N13" s="11">
        <v>117534</v>
      </c>
      <c r="O13" s="11">
        <v>122660</v>
      </c>
      <c r="P13" s="11" t="s">
        <v>152</v>
      </c>
    </row>
    <row r="14" spans="1:16" ht="12.75" customHeight="1">
      <c r="A14" s="4">
        <v>8</v>
      </c>
      <c r="B14" s="29" t="s">
        <v>111</v>
      </c>
      <c r="C14" s="29"/>
      <c r="D14" s="29"/>
      <c r="E14" s="29"/>
      <c r="F14" s="29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 customHeight="1">
      <c r="A15" s="4">
        <v>9</v>
      </c>
      <c r="B15" s="7" t="s">
        <v>5</v>
      </c>
      <c r="C15" s="7"/>
      <c r="D15" s="7"/>
      <c r="E15" s="7"/>
      <c r="F15" s="7"/>
      <c r="G15" s="10">
        <v>83093</v>
      </c>
      <c r="H15" s="10">
        <v>159671</v>
      </c>
      <c r="I15" s="10">
        <v>168566</v>
      </c>
      <c r="J15" s="10">
        <v>180171</v>
      </c>
      <c r="K15" s="10">
        <v>159874</v>
      </c>
      <c r="L15" s="10">
        <v>170868</v>
      </c>
      <c r="M15" s="10">
        <v>163155</v>
      </c>
      <c r="N15" s="10">
        <v>175379</v>
      </c>
      <c r="O15" s="10">
        <v>180604</v>
      </c>
      <c r="P15" s="10" t="s">
        <v>153</v>
      </c>
    </row>
    <row r="16" spans="1:16" ht="24" customHeight="1">
      <c r="A16" s="4">
        <v>10</v>
      </c>
      <c r="B16" s="7" t="s">
        <v>12</v>
      </c>
      <c r="C16" s="7"/>
      <c r="D16" s="7"/>
      <c r="E16" s="7"/>
      <c r="F16" s="7"/>
      <c r="G16" s="10">
        <v>115159</v>
      </c>
      <c r="H16" s="10">
        <v>169504</v>
      </c>
      <c r="I16" s="10">
        <v>176875</v>
      </c>
      <c r="J16" s="10">
        <v>183041</v>
      </c>
      <c r="K16" s="10">
        <v>190238</v>
      </c>
      <c r="L16" s="10">
        <v>191160</v>
      </c>
      <c r="M16" s="10">
        <v>178953</v>
      </c>
      <c r="N16" s="10">
        <v>191608</v>
      </c>
      <c r="O16" s="10">
        <v>186460</v>
      </c>
      <c r="P16" s="10" t="s">
        <v>154</v>
      </c>
    </row>
    <row r="17" spans="1:16" ht="12.75" customHeight="1">
      <c r="A17" s="4">
        <v>11</v>
      </c>
      <c r="B17" s="7" t="s">
        <v>75</v>
      </c>
      <c r="C17" s="7"/>
      <c r="D17" s="7"/>
      <c r="E17" s="7"/>
      <c r="F17" s="7"/>
      <c r="G17" s="10">
        <v>8133</v>
      </c>
      <c r="H17" s="10">
        <v>19745</v>
      </c>
      <c r="I17" s="10">
        <v>21472</v>
      </c>
      <c r="J17" s="10">
        <v>21913</v>
      </c>
      <c r="K17" s="10">
        <v>20744</v>
      </c>
      <c r="L17" s="10">
        <v>20640</v>
      </c>
      <c r="M17" s="11">
        <v>18918</v>
      </c>
      <c r="N17" s="11">
        <v>19344</v>
      </c>
      <c r="O17" s="11">
        <v>2497</v>
      </c>
      <c r="P17" s="11" t="s">
        <v>155</v>
      </c>
    </row>
    <row r="18" spans="1:16" ht="12.75" customHeight="1">
      <c r="A18" s="4">
        <v>12</v>
      </c>
      <c r="B18" s="7" t="s">
        <v>16</v>
      </c>
      <c r="C18" s="7"/>
      <c r="D18" s="7"/>
      <c r="E18" s="7"/>
      <c r="F18" s="7"/>
      <c r="G18" s="10">
        <v>43445</v>
      </c>
      <c r="H18" s="10">
        <v>82036</v>
      </c>
      <c r="I18" s="10">
        <v>70534</v>
      </c>
      <c r="J18" s="10">
        <v>65216</v>
      </c>
      <c r="K18" s="10">
        <v>59340</v>
      </c>
      <c r="L18" s="10">
        <v>52066</v>
      </c>
      <c r="M18" s="10">
        <v>78968</v>
      </c>
      <c r="N18" s="10">
        <v>81363</v>
      </c>
      <c r="O18" s="10">
        <v>82300</v>
      </c>
      <c r="P18" s="10" t="s">
        <v>156</v>
      </c>
    </row>
    <row r="19" spans="1:16" ht="12.75" customHeight="1">
      <c r="A19" s="4">
        <v>13</v>
      </c>
      <c r="B19" s="7" t="s">
        <v>6</v>
      </c>
      <c r="C19" s="7"/>
      <c r="D19" s="7"/>
      <c r="E19" s="7"/>
      <c r="F19" s="7"/>
      <c r="G19" s="10">
        <v>27477</v>
      </c>
      <c r="H19" s="10">
        <v>55855</v>
      </c>
      <c r="I19" s="10">
        <v>64541</v>
      </c>
      <c r="J19" s="10">
        <v>61659</v>
      </c>
      <c r="K19" s="10">
        <v>61751</v>
      </c>
      <c r="L19" s="10">
        <v>60874</v>
      </c>
      <c r="M19" s="11">
        <v>63450</v>
      </c>
      <c r="N19" s="11">
        <v>61200</v>
      </c>
      <c r="O19" s="11">
        <v>58471</v>
      </c>
      <c r="P19" s="11" t="s">
        <v>157</v>
      </c>
    </row>
    <row r="20" spans="1:16" ht="12.75" customHeight="1">
      <c r="A20" s="4">
        <v>14</v>
      </c>
      <c r="B20" s="7" t="s">
        <v>7</v>
      </c>
      <c r="C20" s="7"/>
      <c r="D20" s="7"/>
      <c r="E20" s="7"/>
      <c r="F20" s="7"/>
      <c r="G20" s="10">
        <v>27095</v>
      </c>
      <c r="H20" s="10">
        <v>54730</v>
      </c>
      <c r="I20" s="10">
        <v>57344</v>
      </c>
      <c r="J20" s="10">
        <v>63817</v>
      </c>
      <c r="K20" s="10">
        <v>71580</v>
      </c>
      <c r="L20" s="10">
        <v>67914</v>
      </c>
      <c r="M20" s="10">
        <v>73025</v>
      </c>
      <c r="N20" s="10">
        <v>64024</v>
      </c>
      <c r="O20" s="10">
        <v>60648</v>
      </c>
      <c r="P20" s="10" t="s">
        <v>158</v>
      </c>
    </row>
    <row r="21" spans="1:16" ht="12.75" customHeight="1">
      <c r="A21" s="4">
        <v>15</v>
      </c>
      <c r="B21" s="7" t="s">
        <v>17</v>
      </c>
      <c r="C21" s="7"/>
      <c r="D21" s="7"/>
      <c r="E21" s="7"/>
      <c r="F21" s="7"/>
      <c r="G21" s="10">
        <v>1788</v>
      </c>
      <c r="H21" s="10">
        <v>3145</v>
      </c>
      <c r="I21" s="10">
        <v>3194</v>
      </c>
      <c r="J21" s="10">
        <v>3314</v>
      </c>
      <c r="K21" s="10">
        <v>7811</v>
      </c>
      <c r="L21" s="10">
        <v>4259</v>
      </c>
      <c r="M21" s="11">
        <v>3750</v>
      </c>
      <c r="N21" s="11">
        <v>16665</v>
      </c>
      <c r="O21" s="11">
        <v>22075</v>
      </c>
      <c r="P21" s="11" t="s">
        <v>159</v>
      </c>
    </row>
    <row r="22" spans="1:16" ht="12.75" customHeight="1">
      <c r="A22" s="4">
        <v>16</v>
      </c>
      <c r="B22" s="7" t="s">
        <v>90</v>
      </c>
      <c r="C22" s="7"/>
      <c r="D22" s="7"/>
      <c r="E22" s="7"/>
      <c r="F22" s="7"/>
      <c r="G22" s="10">
        <v>16120</v>
      </c>
      <c r="H22" s="10">
        <v>33114</v>
      </c>
      <c r="I22" s="10">
        <v>34322</v>
      </c>
      <c r="J22" s="10">
        <v>33934</v>
      </c>
      <c r="K22" s="10">
        <v>30939</v>
      </c>
      <c r="L22" s="10">
        <v>38017</v>
      </c>
      <c r="M22" s="11">
        <v>34066</v>
      </c>
      <c r="N22" s="11">
        <v>38274</v>
      </c>
      <c r="O22" s="11">
        <v>34975</v>
      </c>
      <c r="P22" s="11" t="s">
        <v>160</v>
      </c>
    </row>
    <row r="23" spans="1:16" ht="12.75" customHeight="1">
      <c r="A23" s="4">
        <v>17</v>
      </c>
      <c r="B23" s="7" t="s">
        <v>14</v>
      </c>
      <c r="C23" s="7"/>
      <c r="D23" s="7"/>
      <c r="E23" s="7"/>
      <c r="F23" s="7"/>
      <c r="G23" s="10">
        <v>42638</v>
      </c>
      <c r="H23" s="10">
        <v>92612</v>
      </c>
      <c r="I23" s="10">
        <v>111879</v>
      </c>
      <c r="J23" s="10">
        <v>118986</v>
      </c>
      <c r="K23" s="10">
        <v>104444</v>
      </c>
      <c r="L23" s="10">
        <v>110020</v>
      </c>
      <c r="M23" s="11">
        <v>111271</v>
      </c>
      <c r="N23" s="11">
        <v>121662</v>
      </c>
      <c r="O23" s="11">
        <v>127739</v>
      </c>
      <c r="P23" s="11" t="s">
        <v>161</v>
      </c>
    </row>
    <row r="24" spans="1:16" ht="12.75" customHeight="1">
      <c r="A24" s="4">
        <v>18</v>
      </c>
      <c r="B24" s="7" t="s">
        <v>8</v>
      </c>
      <c r="C24" s="7"/>
      <c r="D24" s="7"/>
      <c r="E24" s="7"/>
      <c r="F24" s="7"/>
      <c r="G24" s="10">
        <v>1600</v>
      </c>
      <c r="H24" s="10">
        <v>2718</v>
      </c>
      <c r="I24" s="10">
        <v>2981</v>
      </c>
      <c r="J24" s="10">
        <v>2861</v>
      </c>
      <c r="K24" s="10">
        <v>2430</v>
      </c>
      <c r="L24" s="10">
        <v>2264</v>
      </c>
      <c r="M24" s="10">
        <v>2317</v>
      </c>
      <c r="N24" s="10">
        <v>2699</v>
      </c>
      <c r="O24" s="10">
        <v>3258</v>
      </c>
      <c r="P24" s="10" t="s">
        <v>162</v>
      </c>
    </row>
    <row r="25" spans="1:16" ht="12.75" customHeight="1">
      <c r="A25" s="4">
        <v>19</v>
      </c>
      <c r="B25" s="7" t="s">
        <v>13</v>
      </c>
      <c r="C25" s="7"/>
      <c r="D25" s="7"/>
      <c r="E25" s="7"/>
      <c r="F25" s="7"/>
      <c r="G25" s="10">
        <v>9368</v>
      </c>
      <c r="H25" s="10">
        <v>20890</v>
      </c>
      <c r="I25" s="10">
        <v>20233</v>
      </c>
      <c r="J25" s="10">
        <v>26539</v>
      </c>
      <c r="K25" s="10">
        <v>28716</v>
      </c>
      <c r="L25" s="10">
        <v>20316</v>
      </c>
      <c r="M25" s="11">
        <v>32429</v>
      </c>
      <c r="N25" s="11">
        <v>31774</v>
      </c>
      <c r="O25" s="11">
        <v>33318</v>
      </c>
      <c r="P25" s="11" t="s">
        <v>163</v>
      </c>
    </row>
    <row r="26" spans="1:16" ht="12.75" customHeight="1">
      <c r="A26" s="4">
        <v>20</v>
      </c>
      <c r="B26" s="7" t="s">
        <v>11</v>
      </c>
      <c r="C26" s="7"/>
      <c r="D26" s="7"/>
      <c r="E26" s="7"/>
      <c r="F26" s="7"/>
      <c r="G26" s="10">
        <v>16235</v>
      </c>
      <c r="H26" s="10">
        <v>29330</v>
      </c>
      <c r="I26" s="10">
        <v>32288</v>
      </c>
      <c r="J26" s="10">
        <v>34416</v>
      </c>
      <c r="K26" s="10">
        <v>29332</v>
      </c>
      <c r="L26" s="10">
        <v>19700</v>
      </c>
      <c r="M26" s="11">
        <v>29748</v>
      </c>
      <c r="N26" s="11">
        <v>27902</v>
      </c>
      <c r="O26" s="11">
        <v>35018</v>
      </c>
      <c r="P26" s="11" t="s">
        <v>164</v>
      </c>
    </row>
    <row r="27" spans="1:16" ht="12.75" customHeight="1">
      <c r="A27" s="4">
        <v>21</v>
      </c>
      <c r="B27" s="7" t="s">
        <v>9</v>
      </c>
      <c r="C27" s="7"/>
      <c r="D27" s="7"/>
      <c r="E27" s="7"/>
      <c r="F27" s="7"/>
      <c r="G27" s="10">
        <v>12276</v>
      </c>
      <c r="H27" s="10">
        <v>24893</v>
      </c>
      <c r="I27" s="10">
        <v>16749</v>
      </c>
      <c r="J27" s="10">
        <v>115649</v>
      </c>
      <c r="K27" s="10">
        <v>24662</v>
      </c>
      <c r="L27" s="10">
        <v>27554</v>
      </c>
      <c r="M27" s="11">
        <v>28579</v>
      </c>
      <c r="N27" s="11">
        <v>29550</v>
      </c>
      <c r="O27" s="11">
        <v>31828</v>
      </c>
      <c r="P27" s="11" t="s">
        <v>165</v>
      </c>
    </row>
    <row r="28" spans="1:16" ht="12.75" customHeight="1">
      <c r="A28" s="4">
        <v>22</v>
      </c>
      <c r="B28" s="7" t="s">
        <v>86</v>
      </c>
      <c r="C28" s="7"/>
      <c r="D28" s="7"/>
      <c r="E28" s="7"/>
      <c r="F28" s="7"/>
      <c r="G28" s="10">
        <v>8540</v>
      </c>
      <c r="H28" s="10">
        <v>16459</v>
      </c>
      <c r="I28" s="10">
        <v>17834</v>
      </c>
      <c r="J28" s="10">
        <v>19320</v>
      </c>
      <c r="K28" s="10">
        <v>20278</v>
      </c>
      <c r="L28" s="10">
        <v>19419</v>
      </c>
      <c r="M28" s="10">
        <v>19811</v>
      </c>
      <c r="N28" s="10">
        <v>19809</v>
      </c>
      <c r="O28" s="10">
        <v>19292</v>
      </c>
      <c r="P28" s="10" t="s">
        <v>166</v>
      </c>
    </row>
    <row r="29" spans="1:16" ht="24" customHeight="1">
      <c r="A29" s="4">
        <v>23</v>
      </c>
      <c r="B29" s="7" t="s">
        <v>74</v>
      </c>
      <c r="C29" s="7"/>
      <c r="D29" s="7"/>
      <c r="E29" s="7"/>
      <c r="F29" s="7"/>
      <c r="G29" s="10">
        <v>10059</v>
      </c>
      <c r="H29" s="10">
        <v>11238</v>
      </c>
      <c r="I29" s="10">
        <v>11653</v>
      </c>
      <c r="J29" s="10">
        <v>11999</v>
      </c>
      <c r="K29" s="10">
        <v>11415</v>
      </c>
      <c r="L29" s="10">
        <v>12256</v>
      </c>
      <c r="M29" s="11">
        <v>11839</v>
      </c>
      <c r="N29" s="11">
        <v>10859</v>
      </c>
      <c r="O29" s="11">
        <v>11422</v>
      </c>
      <c r="P29" s="11" t="s">
        <v>167</v>
      </c>
    </row>
    <row r="30" spans="1:16" ht="12.75" customHeight="1">
      <c r="A30" s="4">
        <v>24</v>
      </c>
      <c r="B30" s="7" t="s">
        <v>84</v>
      </c>
      <c r="C30" s="7"/>
      <c r="D30" s="7"/>
      <c r="E30" s="7"/>
      <c r="F30" s="7"/>
      <c r="G30" s="10">
        <v>482</v>
      </c>
      <c r="H30" s="10">
        <v>921</v>
      </c>
      <c r="I30" s="10">
        <v>973</v>
      </c>
      <c r="J30" s="10">
        <v>934</v>
      </c>
      <c r="K30" s="10">
        <v>2342</v>
      </c>
      <c r="L30" s="10">
        <v>3775</v>
      </c>
      <c r="M30" s="10">
        <v>3975</v>
      </c>
      <c r="N30" s="10">
        <v>3990</v>
      </c>
      <c r="O30" s="10">
        <v>3955</v>
      </c>
      <c r="P30" s="10" t="s">
        <v>168</v>
      </c>
    </row>
    <row r="31" spans="1:16" ht="24" customHeight="1">
      <c r="A31" s="4">
        <v>25</v>
      </c>
      <c r="B31" s="7" t="s">
        <v>107</v>
      </c>
      <c r="C31" s="7"/>
      <c r="D31" s="7"/>
      <c r="E31" s="7"/>
      <c r="F31" s="7"/>
      <c r="G31" s="10">
        <v>3195</v>
      </c>
      <c r="H31" s="10">
        <v>2643</v>
      </c>
      <c r="I31" s="10">
        <v>8708</v>
      </c>
      <c r="J31" s="10">
        <v>9633</v>
      </c>
      <c r="K31" s="10">
        <v>7328</v>
      </c>
      <c r="L31" s="10">
        <v>7724</v>
      </c>
      <c r="M31" s="11">
        <v>8201</v>
      </c>
      <c r="N31" s="11">
        <v>7585</v>
      </c>
      <c r="O31" s="11">
        <v>7007</v>
      </c>
      <c r="P31" s="11" t="s">
        <v>169</v>
      </c>
    </row>
    <row r="32" spans="1:16" ht="12.75" customHeight="1">
      <c r="A32" s="4">
        <v>26</v>
      </c>
      <c r="B32" s="29" t="s">
        <v>112</v>
      </c>
      <c r="C32" s="29"/>
      <c r="D32" s="29"/>
      <c r="E32" s="29"/>
      <c r="F32" s="29"/>
      <c r="G32" s="10"/>
      <c r="H32" s="10"/>
      <c r="I32" s="10"/>
      <c r="J32" s="10"/>
      <c r="K32" s="10"/>
      <c r="L32" s="10"/>
      <c r="M32" s="11"/>
      <c r="N32" s="11"/>
      <c r="O32" s="31"/>
      <c r="P32" s="31"/>
    </row>
    <row r="33" spans="1:16" ht="12.75" customHeight="1">
      <c r="A33" s="4">
        <v>27</v>
      </c>
      <c r="B33" s="7" t="s">
        <v>18</v>
      </c>
      <c r="C33" s="7"/>
      <c r="D33" s="7"/>
      <c r="E33" s="7"/>
      <c r="F33" s="7"/>
      <c r="G33" s="10">
        <v>5894</v>
      </c>
      <c r="H33" s="10">
        <v>12112</v>
      </c>
      <c r="I33" s="10">
        <v>12925</v>
      </c>
      <c r="J33" s="10">
        <v>13773</v>
      </c>
      <c r="K33" s="10">
        <v>14770</v>
      </c>
      <c r="L33" s="10">
        <v>15944</v>
      </c>
      <c r="M33" s="11">
        <v>15234</v>
      </c>
      <c r="N33" s="11">
        <v>17701</v>
      </c>
      <c r="O33" s="11">
        <v>16294</v>
      </c>
      <c r="P33" s="11" t="s">
        <v>170</v>
      </c>
    </row>
    <row r="34" spans="1:16" ht="12.75" customHeight="1">
      <c r="A34" s="4">
        <v>28</v>
      </c>
      <c r="B34" s="29" t="s">
        <v>114</v>
      </c>
      <c r="C34" s="29"/>
      <c r="D34" s="29"/>
      <c r="E34" s="29"/>
      <c r="F34" s="29"/>
      <c r="G34" s="10"/>
      <c r="H34" s="10"/>
      <c r="I34" s="10"/>
      <c r="J34" s="10"/>
      <c r="K34" s="10"/>
      <c r="L34" s="10"/>
      <c r="M34" s="11"/>
      <c r="N34" s="11"/>
      <c r="O34" s="11"/>
      <c r="P34" s="11"/>
    </row>
    <row r="35" spans="1:16" ht="12.75" customHeight="1">
      <c r="A35" s="4">
        <v>29</v>
      </c>
      <c r="B35" s="29" t="s">
        <v>113</v>
      </c>
      <c r="C35" s="29"/>
      <c r="D35" s="29"/>
      <c r="E35" s="29"/>
      <c r="F35" s="29"/>
      <c r="G35" s="10"/>
      <c r="H35" s="10"/>
      <c r="I35" s="10"/>
      <c r="J35" s="10"/>
      <c r="K35" s="10"/>
      <c r="L35" s="10"/>
      <c r="M35" s="11"/>
      <c r="N35" s="11"/>
      <c r="O35" s="11"/>
      <c r="P35" s="11"/>
    </row>
    <row r="36" spans="1:16" ht="15" customHeight="1">
      <c r="A36" s="161" t="s">
        <v>0</v>
      </c>
      <c r="B36" s="161"/>
      <c r="C36" s="17">
        <f>SUM(C7:C35)</f>
        <v>0</v>
      </c>
      <c r="D36" s="17">
        <f>SUM(D7:D35)</f>
        <v>0</v>
      </c>
      <c r="E36" s="17">
        <f aca="true" t="shared" si="0" ref="E36:L36">SUM(E7:E35)</f>
        <v>0</v>
      </c>
      <c r="F36" s="17">
        <f t="shared" si="0"/>
        <v>0</v>
      </c>
      <c r="G36" s="17">
        <f t="shared" si="0"/>
        <v>1436435</v>
      </c>
      <c r="H36" s="17">
        <f t="shared" si="0"/>
        <v>2670460</v>
      </c>
      <c r="I36" s="17">
        <f t="shared" si="0"/>
        <v>2864724</v>
      </c>
      <c r="J36" s="17">
        <f t="shared" si="0"/>
        <v>3104564</v>
      </c>
      <c r="K36" s="17">
        <f t="shared" si="0"/>
        <v>2988389</v>
      </c>
      <c r="L36" s="17">
        <f t="shared" si="0"/>
        <v>3003882</v>
      </c>
      <c r="M36" s="17">
        <f>SUM(M7:M35)</f>
        <v>2972405</v>
      </c>
      <c r="N36" s="17">
        <f>SUM(N7:N35)</f>
        <v>3059549</v>
      </c>
      <c r="O36" s="17">
        <f>SUM(O7:O35)</f>
        <v>3297447</v>
      </c>
      <c r="P36" s="17" t="s">
        <v>171</v>
      </c>
    </row>
    <row r="37" spans="1:12" ht="12.75" customHeight="1">
      <c r="A37" s="36" t="s">
        <v>87</v>
      </c>
      <c r="B37" s="36"/>
      <c r="C37" s="36"/>
      <c r="D37" s="36"/>
      <c r="E37" s="36"/>
      <c r="F37" s="36"/>
      <c r="G37" s="36"/>
      <c r="H37" s="12"/>
      <c r="I37" s="12"/>
      <c r="J37" s="12"/>
      <c r="K37" s="12"/>
      <c r="L37" s="12"/>
    </row>
    <row r="38" spans="1:13" ht="12.75" customHeight="1">
      <c r="A38" s="38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7"/>
    </row>
    <row r="39" spans="1:13" ht="12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</row>
    <row r="40" spans="1:13" ht="12.75" customHeight="1">
      <c r="A40" s="163" t="s">
        <v>91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spans="1:13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ht="12.75" customHeight="1"/>
    <row r="43" ht="12.75" customHeight="1"/>
    <row r="44" ht="12.75" customHeight="1"/>
  </sheetData>
  <sheetProtection/>
  <mergeCells count="20">
    <mergeCell ref="A2:M2"/>
    <mergeCell ref="A4:A5"/>
    <mergeCell ref="B4:B5"/>
    <mergeCell ref="G4:G5"/>
    <mergeCell ref="H4:H5"/>
    <mergeCell ref="I4:I5"/>
    <mergeCell ref="J4:J5"/>
    <mergeCell ref="K4:K5"/>
    <mergeCell ref="L4:L5"/>
    <mergeCell ref="M4:M5"/>
    <mergeCell ref="P4:P5"/>
    <mergeCell ref="O4:O5"/>
    <mergeCell ref="A36:B36"/>
    <mergeCell ref="A39:M39"/>
    <mergeCell ref="A40:M40"/>
    <mergeCell ref="N4:N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4">
      <selection activeCell="P36" sqref="P3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13" ht="12.75" customHeight="1">
      <c r="A2" s="172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5:16" ht="12.75" customHeight="1">
      <c r="E3" s="2"/>
      <c r="F3" s="2"/>
      <c r="G3" s="2"/>
      <c r="H3" s="2"/>
      <c r="I3" s="2"/>
      <c r="M3" s="85"/>
      <c r="N3" s="85"/>
      <c r="O3" s="85"/>
      <c r="P3" s="85" t="s">
        <v>127</v>
      </c>
    </row>
    <row r="4" spans="1:16" ht="30" customHeight="1">
      <c r="A4" s="166" t="s">
        <v>72</v>
      </c>
      <c r="B4" s="166" t="s">
        <v>73</v>
      </c>
      <c r="C4" s="169" t="s">
        <v>64</v>
      </c>
      <c r="D4" s="169" t="s">
        <v>65</v>
      </c>
      <c r="E4" s="169" t="s">
        <v>66</v>
      </c>
      <c r="F4" s="169" t="s">
        <v>67</v>
      </c>
      <c r="G4" s="160" t="s">
        <v>71</v>
      </c>
      <c r="H4" s="169" t="s">
        <v>88</v>
      </c>
      <c r="I4" s="169" t="s">
        <v>102</v>
      </c>
      <c r="J4" s="169" t="s">
        <v>103</v>
      </c>
      <c r="K4" s="169" t="s">
        <v>104</v>
      </c>
      <c r="L4" s="169" t="s">
        <v>109</v>
      </c>
      <c r="M4" s="169" t="s">
        <v>108</v>
      </c>
      <c r="N4" s="160" t="s">
        <v>143</v>
      </c>
      <c r="O4" s="160" t="s">
        <v>144</v>
      </c>
      <c r="P4" s="160" t="s">
        <v>145</v>
      </c>
    </row>
    <row r="5" spans="1:16" ht="30" customHeight="1">
      <c r="A5" s="168"/>
      <c r="B5" s="167"/>
      <c r="C5" s="170"/>
      <c r="D5" s="170"/>
      <c r="E5" s="171"/>
      <c r="F5" s="171"/>
      <c r="G5" s="160"/>
      <c r="H5" s="171"/>
      <c r="I5" s="171"/>
      <c r="J5" s="171"/>
      <c r="K5" s="171"/>
      <c r="L5" s="171"/>
      <c r="M5" s="171"/>
      <c r="N5" s="160"/>
      <c r="O5" s="160"/>
      <c r="P5" s="160"/>
    </row>
    <row r="6" spans="1:16" ht="12.75" customHeight="1">
      <c r="A6" s="5">
        <v>0</v>
      </c>
      <c r="B6" s="98">
        <v>1</v>
      </c>
      <c r="C6" s="3">
        <v>2</v>
      </c>
      <c r="D6" s="3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5">
        <v>13</v>
      </c>
      <c r="O6" s="5">
        <v>14</v>
      </c>
      <c r="P6" s="5">
        <v>15</v>
      </c>
    </row>
    <row r="7" spans="1:16" ht="12.75" customHeight="1">
      <c r="A7" s="3">
        <v>1</v>
      </c>
      <c r="B7" s="6" t="s">
        <v>68</v>
      </c>
      <c r="C7" s="20">
        <v>176163</v>
      </c>
      <c r="D7" s="20">
        <v>347892</v>
      </c>
      <c r="E7" s="20">
        <v>340404</v>
      </c>
      <c r="F7" s="20">
        <f>39866+4453+18125+5896+1962+7044+35006+9961+15985+47067+16645+1748+9443+7791+27250+34202+22002+12545+4230+1194+1493+11834+4525</f>
        <v>340267</v>
      </c>
      <c r="G7" s="20">
        <v>270506</v>
      </c>
      <c r="H7" s="20">
        <v>515480</v>
      </c>
      <c r="I7" s="20">
        <v>531054</v>
      </c>
      <c r="J7" s="20">
        <v>559399</v>
      </c>
      <c r="K7" s="20">
        <v>553366</v>
      </c>
      <c r="L7" s="47">
        <v>592937</v>
      </c>
      <c r="M7" s="86">
        <v>566152</v>
      </c>
      <c r="N7" s="15">
        <v>516923</v>
      </c>
      <c r="O7" s="10">
        <v>699013</v>
      </c>
      <c r="P7" s="10" t="s">
        <v>172</v>
      </c>
    </row>
    <row r="8" spans="1:16" ht="12.75" customHeight="1">
      <c r="A8" s="4">
        <v>2</v>
      </c>
      <c r="B8" s="7" t="s">
        <v>15</v>
      </c>
      <c r="C8" s="11">
        <v>95144</v>
      </c>
      <c r="D8" s="11">
        <v>125483</v>
      </c>
      <c r="E8" s="11">
        <v>114759</v>
      </c>
      <c r="F8" s="11">
        <v>94484</v>
      </c>
      <c r="G8" s="11">
        <v>45084</v>
      </c>
      <c r="H8" s="11">
        <v>87724</v>
      </c>
      <c r="I8" s="11">
        <v>95358</v>
      </c>
      <c r="J8" s="11">
        <v>98509</v>
      </c>
      <c r="K8" s="11">
        <v>94678</v>
      </c>
      <c r="L8" s="26">
        <v>86902</v>
      </c>
      <c r="M8" s="49">
        <v>86378</v>
      </c>
      <c r="N8" s="10">
        <v>98126</v>
      </c>
      <c r="O8" s="10">
        <v>115845</v>
      </c>
      <c r="P8" s="10" t="s">
        <v>173</v>
      </c>
    </row>
    <row r="9" spans="1:16" ht="12.75" customHeight="1">
      <c r="A9" s="4">
        <v>3</v>
      </c>
      <c r="B9" s="8" t="s">
        <v>1</v>
      </c>
      <c r="C9" s="11">
        <v>44009</v>
      </c>
      <c r="D9" s="11">
        <v>112920</v>
      </c>
      <c r="E9" s="11">
        <v>144251</v>
      </c>
      <c r="F9" s="11">
        <v>142022</v>
      </c>
      <c r="G9" s="11">
        <v>64178</v>
      </c>
      <c r="H9" s="11">
        <v>88598</v>
      </c>
      <c r="I9" s="11">
        <v>95961</v>
      </c>
      <c r="J9" s="11">
        <v>97197</v>
      </c>
      <c r="K9" s="11">
        <v>97976</v>
      </c>
      <c r="L9" s="26">
        <v>100694</v>
      </c>
      <c r="M9" s="26">
        <v>103360</v>
      </c>
      <c r="N9" s="11">
        <v>21918</v>
      </c>
      <c r="O9" s="11">
        <v>123492</v>
      </c>
      <c r="P9" s="11" t="s">
        <v>174</v>
      </c>
    </row>
    <row r="10" spans="1:16" ht="12.75" customHeight="1">
      <c r="A10" s="4">
        <v>4</v>
      </c>
      <c r="B10" s="8" t="s">
        <v>2</v>
      </c>
      <c r="C10" s="11">
        <v>58720</v>
      </c>
      <c r="D10" s="11">
        <v>122735</v>
      </c>
      <c r="E10" s="11">
        <v>121936</v>
      </c>
      <c r="F10" s="11">
        <v>109681</v>
      </c>
      <c r="G10" s="11">
        <v>58463</v>
      </c>
      <c r="H10" s="11">
        <v>120689</v>
      </c>
      <c r="I10" s="11">
        <v>122966</v>
      </c>
      <c r="J10" s="11">
        <v>116563</v>
      </c>
      <c r="K10" s="11">
        <v>115867</v>
      </c>
      <c r="L10" s="26">
        <v>115756</v>
      </c>
      <c r="M10" s="26">
        <v>102955</v>
      </c>
      <c r="N10" s="11">
        <v>99121</v>
      </c>
      <c r="O10" s="11">
        <v>78751</v>
      </c>
      <c r="P10" s="11" t="s">
        <v>175</v>
      </c>
    </row>
    <row r="11" spans="1:16" ht="12.75" customHeight="1">
      <c r="A11" s="4">
        <v>5</v>
      </c>
      <c r="B11" s="7" t="s">
        <v>3</v>
      </c>
      <c r="C11" s="11">
        <v>62161</v>
      </c>
      <c r="D11" s="11">
        <v>45271</v>
      </c>
      <c r="E11" s="11">
        <v>42770</v>
      </c>
      <c r="F11" s="11">
        <v>38817</v>
      </c>
      <c r="G11" s="11">
        <v>21254</v>
      </c>
      <c r="H11" s="11">
        <v>29297</v>
      </c>
      <c r="I11" s="11">
        <v>46184</v>
      </c>
      <c r="J11" s="11">
        <v>73943</v>
      </c>
      <c r="K11" s="11">
        <v>87069</v>
      </c>
      <c r="L11" s="26">
        <v>93530</v>
      </c>
      <c r="M11" s="49">
        <v>99450</v>
      </c>
      <c r="N11" s="10">
        <v>104993</v>
      </c>
      <c r="O11" s="10">
        <v>112179</v>
      </c>
      <c r="P11" s="10" t="s">
        <v>176</v>
      </c>
    </row>
    <row r="12" spans="1:16" ht="12.75" customHeight="1">
      <c r="A12" s="4">
        <v>6</v>
      </c>
      <c r="B12" s="7" t="s">
        <v>10</v>
      </c>
      <c r="C12" s="11">
        <v>6596</v>
      </c>
      <c r="D12" s="11">
        <v>22871</v>
      </c>
      <c r="E12" s="11">
        <v>25360</v>
      </c>
      <c r="F12" s="11">
        <v>23150</v>
      </c>
      <c r="G12" s="11">
        <v>10288</v>
      </c>
      <c r="H12" s="11">
        <v>19665</v>
      </c>
      <c r="I12" s="11">
        <v>20111</v>
      </c>
      <c r="J12" s="11">
        <v>18742</v>
      </c>
      <c r="K12" s="11">
        <v>19753</v>
      </c>
      <c r="L12" s="26">
        <v>18234</v>
      </c>
      <c r="M12" s="49">
        <v>13273</v>
      </c>
      <c r="N12" s="10">
        <v>16330</v>
      </c>
      <c r="O12" s="10">
        <v>16773</v>
      </c>
      <c r="P12" s="10" t="s">
        <v>177</v>
      </c>
    </row>
    <row r="13" spans="1:16" ht="12.75" customHeight="1">
      <c r="A13" s="4">
        <v>7</v>
      </c>
      <c r="B13" s="8" t="s">
        <v>4</v>
      </c>
      <c r="C13" s="44">
        <v>23842</v>
      </c>
      <c r="D13" s="44">
        <v>39409</v>
      </c>
      <c r="E13" s="44">
        <v>67515</v>
      </c>
      <c r="F13" s="25">
        <v>29207</v>
      </c>
      <c r="G13" s="25">
        <v>2018</v>
      </c>
      <c r="H13" s="45">
        <v>30996</v>
      </c>
      <c r="I13" s="45">
        <v>5607</v>
      </c>
      <c r="J13" s="45">
        <v>95066</v>
      </c>
      <c r="K13" s="45">
        <v>94738</v>
      </c>
      <c r="L13" s="48">
        <v>7022</v>
      </c>
      <c r="M13" s="48">
        <v>71838</v>
      </c>
      <c r="N13" s="11">
        <v>104596</v>
      </c>
      <c r="O13" s="11">
        <v>109456</v>
      </c>
      <c r="P13" s="11" t="s">
        <v>178</v>
      </c>
    </row>
    <row r="14" spans="1:16" ht="12.75" customHeight="1">
      <c r="A14" s="4">
        <v>8</v>
      </c>
      <c r="B14" s="29" t="s">
        <v>111</v>
      </c>
      <c r="C14" s="11"/>
      <c r="D14" s="11"/>
      <c r="E14" s="11"/>
      <c r="F14" s="10"/>
      <c r="G14" s="10"/>
      <c r="H14" s="11"/>
      <c r="I14" s="11"/>
      <c r="J14" s="11"/>
      <c r="K14" s="11"/>
      <c r="L14" s="26"/>
      <c r="M14" s="26"/>
      <c r="N14" s="11"/>
      <c r="O14" s="11"/>
      <c r="P14" s="11"/>
    </row>
    <row r="15" spans="1:16" ht="12.75" customHeight="1">
      <c r="A15" s="4">
        <v>9</v>
      </c>
      <c r="B15" s="7" t="s">
        <v>5</v>
      </c>
      <c r="C15" s="11">
        <v>63103</v>
      </c>
      <c r="D15" s="11">
        <v>109820</v>
      </c>
      <c r="E15" s="11">
        <v>114965</v>
      </c>
      <c r="F15" s="11">
        <v>114946</v>
      </c>
      <c r="G15" s="11">
        <v>57348</v>
      </c>
      <c r="H15" s="11">
        <v>110820</v>
      </c>
      <c r="I15" s="11">
        <v>125217</v>
      </c>
      <c r="J15" s="11">
        <v>132232</v>
      </c>
      <c r="K15" s="11">
        <v>116955</v>
      </c>
      <c r="L15" s="26">
        <v>124604</v>
      </c>
      <c r="M15" s="49">
        <v>119218</v>
      </c>
      <c r="N15" s="10">
        <v>127479</v>
      </c>
      <c r="O15" s="10">
        <v>132031</v>
      </c>
      <c r="P15" s="10" t="s">
        <v>179</v>
      </c>
    </row>
    <row r="16" spans="1:16" ht="24" customHeight="1">
      <c r="A16" s="4">
        <v>10</v>
      </c>
      <c r="B16" s="7" t="s">
        <v>12</v>
      </c>
      <c r="C16" s="11">
        <v>80219</v>
      </c>
      <c r="D16" s="11">
        <v>140938</v>
      </c>
      <c r="E16" s="11">
        <v>138162</v>
      </c>
      <c r="F16" s="11">
        <v>130100</v>
      </c>
      <c r="G16" s="11">
        <v>85411</v>
      </c>
      <c r="H16" s="11">
        <v>122121</v>
      </c>
      <c r="I16" s="11">
        <v>126577</v>
      </c>
      <c r="J16" s="11">
        <v>135612</v>
      </c>
      <c r="K16" s="11">
        <v>129688</v>
      </c>
      <c r="L16" s="26">
        <v>118980</v>
      </c>
      <c r="M16" s="49">
        <v>107372</v>
      </c>
      <c r="N16" s="10">
        <v>120007</v>
      </c>
      <c r="O16" s="10">
        <v>111877</v>
      </c>
      <c r="P16" s="10" t="s">
        <v>180</v>
      </c>
    </row>
    <row r="17" spans="1:16" ht="12.75" customHeight="1">
      <c r="A17" s="4">
        <v>11</v>
      </c>
      <c r="B17" s="7" t="s">
        <v>75</v>
      </c>
      <c r="C17" s="11"/>
      <c r="D17" s="11"/>
      <c r="E17" s="11">
        <v>4597</v>
      </c>
      <c r="F17" s="10">
        <v>8627</v>
      </c>
      <c r="G17" s="10">
        <v>14603</v>
      </c>
      <c r="H17" s="10">
        <v>3950</v>
      </c>
      <c r="I17" s="10">
        <v>37861</v>
      </c>
      <c r="J17" s="10">
        <v>4383</v>
      </c>
      <c r="K17" s="10">
        <v>4149</v>
      </c>
      <c r="L17" s="52">
        <v>82194</v>
      </c>
      <c r="M17" s="26">
        <v>3788</v>
      </c>
      <c r="N17" s="11">
        <v>4264</v>
      </c>
      <c r="O17" s="11">
        <v>499</v>
      </c>
      <c r="P17" s="11" t="s">
        <v>181</v>
      </c>
    </row>
    <row r="18" spans="1:16" ht="12.75" customHeight="1">
      <c r="A18" s="4">
        <v>12</v>
      </c>
      <c r="B18" s="7" t="s">
        <v>16</v>
      </c>
      <c r="C18" s="11">
        <v>22271</v>
      </c>
      <c r="D18" s="11">
        <v>63987</v>
      </c>
      <c r="E18" s="11">
        <v>52780</v>
      </c>
      <c r="F18" s="11">
        <v>47478</v>
      </c>
      <c r="G18" s="11">
        <v>20600</v>
      </c>
      <c r="H18" s="11">
        <v>39257</v>
      </c>
      <c r="I18" s="11">
        <v>33989</v>
      </c>
      <c r="J18" s="11">
        <v>30112</v>
      </c>
      <c r="K18" s="11">
        <v>28765</v>
      </c>
      <c r="L18" s="26">
        <v>10646</v>
      </c>
      <c r="M18" s="49">
        <v>16357</v>
      </c>
      <c r="N18" s="10">
        <v>13318</v>
      </c>
      <c r="O18" s="10">
        <v>17784</v>
      </c>
      <c r="P18" s="10" t="s">
        <v>182</v>
      </c>
    </row>
    <row r="19" spans="1:16" ht="12.75" customHeight="1">
      <c r="A19" s="4">
        <v>13</v>
      </c>
      <c r="B19" s="7" t="s">
        <v>6</v>
      </c>
      <c r="C19" s="11">
        <v>1664</v>
      </c>
      <c r="D19" s="11">
        <v>8079</v>
      </c>
      <c r="E19" s="11">
        <v>7795</v>
      </c>
      <c r="F19" s="11">
        <v>7815</v>
      </c>
      <c r="G19" s="11">
        <v>4002</v>
      </c>
      <c r="H19" s="11">
        <v>7188</v>
      </c>
      <c r="I19" s="11">
        <v>7262</v>
      </c>
      <c r="J19" s="11">
        <v>6793</v>
      </c>
      <c r="K19" s="11">
        <v>6663</v>
      </c>
      <c r="L19" s="26">
        <v>6310</v>
      </c>
      <c r="M19" s="26">
        <v>6968</v>
      </c>
      <c r="N19" s="11">
        <v>7509</v>
      </c>
      <c r="O19" s="11">
        <v>7450</v>
      </c>
      <c r="P19" s="11" t="s">
        <v>183</v>
      </c>
    </row>
    <row r="20" spans="1:16" ht="12.75" customHeight="1">
      <c r="A20" s="4">
        <v>14</v>
      </c>
      <c r="B20" s="7" t="s">
        <v>7</v>
      </c>
      <c r="C20" s="11">
        <v>10948</v>
      </c>
      <c r="D20" s="11">
        <v>29579</v>
      </c>
      <c r="E20" s="11">
        <v>40498</v>
      </c>
      <c r="F20" s="11">
        <v>36096</v>
      </c>
      <c r="G20" s="11">
        <v>6451</v>
      </c>
      <c r="H20" s="11">
        <v>8282</v>
      </c>
      <c r="I20" s="11">
        <v>37966</v>
      </c>
      <c r="J20" s="11">
        <v>16326</v>
      </c>
      <c r="K20" s="11">
        <v>35259</v>
      </c>
      <c r="L20" s="26"/>
      <c r="M20" s="49"/>
      <c r="N20" s="10"/>
      <c r="O20" s="10"/>
      <c r="P20" s="10" t="s">
        <v>184</v>
      </c>
    </row>
    <row r="21" spans="1:16" ht="12.75" customHeight="1">
      <c r="A21" s="4">
        <v>15</v>
      </c>
      <c r="B21" s="7" t="s">
        <v>17</v>
      </c>
      <c r="C21" s="21"/>
      <c r="D21" s="21">
        <v>13982</v>
      </c>
      <c r="E21" s="21">
        <v>13311</v>
      </c>
      <c r="F21" s="22"/>
      <c r="G21" s="22">
        <v>327</v>
      </c>
      <c r="H21" s="22">
        <v>768</v>
      </c>
      <c r="I21" s="22">
        <v>1000</v>
      </c>
      <c r="J21" s="22">
        <v>1159</v>
      </c>
      <c r="K21" s="22">
        <v>5315</v>
      </c>
      <c r="L21" s="50"/>
      <c r="M21" s="26">
        <v>914</v>
      </c>
      <c r="N21" s="11">
        <v>16615</v>
      </c>
      <c r="O21" s="11">
        <v>13143</v>
      </c>
      <c r="P21" s="11" t="s">
        <v>185</v>
      </c>
    </row>
    <row r="22" spans="1:16" ht="12.75" customHeight="1">
      <c r="A22" s="4">
        <v>16</v>
      </c>
      <c r="B22" s="7" t="s">
        <v>90</v>
      </c>
      <c r="C22" s="11"/>
      <c r="D22" s="11"/>
      <c r="E22" s="11"/>
      <c r="F22" s="10">
        <v>34452</v>
      </c>
      <c r="G22" s="10">
        <v>1711</v>
      </c>
      <c r="H22" s="16">
        <v>1</v>
      </c>
      <c r="I22" s="16">
        <v>4300</v>
      </c>
      <c r="J22" s="16"/>
      <c r="K22" s="16">
        <v>30939</v>
      </c>
      <c r="L22" s="49">
        <v>4128</v>
      </c>
      <c r="M22" s="26"/>
      <c r="N22" s="11"/>
      <c r="O22" s="11"/>
      <c r="P22" s="11" t="s">
        <v>184</v>
      </c>
    </row>
    <row r="23" spans="1:16" ht="12.75" customHeight="1">
      <c r="A23" s="4">
        <v>17</v>
      </c>
      <c r="B23" s="7" t="s">
        <v>14</v>
      </c>
      <c r="C23" s="11">
        <v>18142</v>
      </c>
      <c r="D23" s="11">
        <v>19280</v>
      </c>
      <c r="E23" s="11">
        <v>15880</v>
      </c>
      <c r="F23" s="11">
        <v>25707</v>
      </c>
      <c r="G23" s="11">
        <v>10800</v>
      </c>
      <c r="H23" s="11">
        <v>21684</v>
      </c>
      <c r="I23" s="11">
        <v>30850</v>
      </c>
      <c r="J23" s="11">
        <v>32219</v>
      </c>
      <c r="K23" s="11">
        <v>46670</v>
      </c>
      <c r="L23" s="26">
        <v>65061</v>
      </c>
      <c r="M23" s="26">
        <v>72508</v>
      </c>
      <c r="N23" s="11">
        <v>74222</v>
      </c>
      <c r="O23" s="11">
        <v>100914</v>
      </c>
      <c r="P23" s="11" t="s">
        <v>186</v>
      </c>
    </row>
    <row r="24" spans="1:16" ht="12.75" customHeight="1">
      <c r="A24" s="4">
        <v>18</v>
      </c>
      <c r="B24" s="7" t="s">
        <v>8</v>
      </c>
      <c r="C24" s="11">
        <v>329</v>
      </c>
      <c r="D24" s="11">
        <v>600</v>
      </c>
      <c r="E24" s="11">
        <v>712</v>
      </c>
      <c r="F24" s="11">
        <v>727</v>
      </c>
      <c r="G24" s="11">
        <v>389</v>
      </c>
      <c r="H24" s="11">
        <v>731</v>
      </c>
      <c r="I24" s="11">
        <v>849</v>
      </c>
      <c r="J24" s="11">
        <v>738</v>
      </c>
      <c r="K24" s="11">
        <v>680</v>
      </c>
      <c r="L24" s="26">
        <v>652</v>
      </c>
      <c r="M24" s="49">
        <v>804</v>
      </c>
      <c r="N24" s="10">
        <v>787</v>
      </c>
      <c r="O24" s="10">
        <v>857</v>
      </c>
      <c r="P24" s="10" t="s">
        <v>187</v>
      </c>
    </row>
    <row r="25" spans="1:16" ht="12.75" customHeight="1">
      <c r="A25" s="4">
        <v>19</v>
      </c>
      <c r="B25" s="7" t="s">
        <v>13</v>
      </c>
      <c r="C25" s="11">
        <v>5106</v>
      </c>
      <c r="D25" s="11">
        <v>6581</v>
      </c>
      <c r="E25" s="11">
        <v>10083</v>
      </c>
      <c r="F25" s="11">
        <v>10684</v>
      </c>
      <c r="G25" s="11">
        <v>6243</v>
      </c>
      <c r="H25" s="11">
        <v>14022</v>
      </c>
      <c r="I25" s="11">
        <v>13828</v>
      </c>
      <c r="J25" s="11">
        <v>15937</v>
      </c>
      <c r="K25" s="11">
        <v>15327</v>
      </c>
      <c r="L25" s="26">
        <v>14333</v>
      </c>
      <c r="M25" s="26">
        <v>25696</v>
      </c>
      <c r="N25" s="11">
        <v>24160</v>
      </c>
      <c r="O25" s="11">
        <v>20095</v>
      </c>
      <c r="P25" s="11" t="s">
        <v>188</v>
      </c>
    </row>
    <row r="26" spans="1:16" ht="12.75" customHeight="1">
      <c r="A26" s="4">
        <v>20</v>
      </c>
      <c r="B26" s="7" t="s">
        <v>11</v>
      </c>
      <c r="C26" s="11">
        <v>505</v>
      </c>
      <c r="D26" s="11">
        <v>1134</v>
      </c>
      <c r="E26" s="11">
        <v>748</v>
      </c>
      <c r="F26" s="11">
        <v>692</v>
      </c>
      <c r="G26" s="11">
        <v>147</v>
      </c>
      <c r="H26" s="11">
        <v>354</v>
      </c>
      <c r="I26" s="11">
        <v>435</v>
      </c>
      <c r="J26" s="11">
        <v>475</v>
      </c>
      <c r="K26" s="11">
        <v>527</v>
      </c>
      <c r="L26" s="26">
        <v>560</v>
      </c>
      <c r="M26" s="26">
        <v>748</v>
      </c>
      <c r="N26" s="11">
        <v>850</v>
      </c>
      <c r="O26" s="11">
        <v>677</v>
      </c>
      <c r="P26" s="11" t="s">
        <v>189</v>
      </c>
    </row>
    <row r="27" spans="1:16" ht="12.75" customHeight="1">
      <c r="A27" s="4">
        <v>21</v>
      </c>
      <c r="B27" s="7" t="s">
        <v>9</v>
      </c>
      <c r="C27" s="11">
        <v>16998</v>
      </c>
      <c r="D27" s="11">
        <v>22831</v>
      </c>
      <c r="E27" s="11">
        <v>17394</v>
      </c>
      <c r="F27" s="11">
        <v>12225</v>
      </c>
      <c r="G27" s="11">
        <v>5601</v>
      </c>
      <c r="H27" s="11">
        <v>11221</v>
      </c>
      <c r="I27" s="11">
        <v>9737</v>
      </c>
      <c r="J27" s="11">
        <v>14301</v>
      </c>
      <c r="K27" s="11">
        <v>13638</v>
      </c>
      <c r="L27" s="26">
        <v>15978</v>
      </c>
      <c r="M27" s="26">
        <v>13520</v>
      </c>
      <c r="N27" s="11">
        <v>14840</v>
      </c>
      <c r="O27" s="11">
        <v>17517</v>
      </c>
      <c r="P27" s="11" t="s">
        <v>190</v>
      </c>
    </row>
    <row r="28" spans="1:16" ht="12.75" customHeight="1">
      <c r="A28" s="4">
        <v>22</v>
      </c>
      <c r="B28" s="7" t="s">
        <v>86</v>
      </c>
      <c r="C28" s="11">
        <v>4733</v>
      </c>
      <c r="D28" s="11">
        <v>5436</v>
      </c>
      <c r="E28" s="11">
        <v>4516</v>
      </c>
      <c r="F28" s="11">
        <v>5907</v>
      </c>
      <c r="G28" s="11">
        <v>3212</v>
      </c>
      <c r="H28" s="11">
        <v>10833</v>
      </c>
      <c r="I28" s="11">
        <v>10237</v>
      </c>
      <c r="J28" s="11">
        <v>11183</v>
      </c>
      <c r="K28" s="11">
        <v>11936</v>
      </c>
      <c r="L28" s="26">
        <v>11683</v>
      </c>
      <c r="M28" s="49">
        <v>12047</v>
      </c>
      <c r="N28" s="10">
        <v>9827</v>
      </c>
      <c r="O28" s="10">
        <v>9654</v>
      </c>
      <c r="P28" s="10" t="s">
        <v>191</v>
      </c>
    </row>
    <row r="29" spans="1:16" ht="24" customHeight="1">
      <c r="A29" s="4">
        <v>23</v>
      </c>
      <c r="B29" s="7" t="s">
        <v>74</v>
      </c>
      <c r="C29" s="11">
        <v>714</v>
      </c>
      <c r="D29" s="11">
        <v>1518</v>
      </c>
      <c r="E29" s="11">
        <v>2150</v>
      </c>
      <c r="F29" s="11">
        <v>2296</v>
      </c>
      <c r="G29" s="11">
        <v>2530</v>
      </c>
      <c r="H29" s="11">
        <v>2700</v>
      </c>
      <c r="I29" s="11">
        <v>2800</v>
      </c>
      <c r="J29" s="11">
        <v>3032</v>
      </c>
      <c r="K29" s="11">
        <v>3046</v>
      </c>
      <c r="L29" s="26">
        <v>3228</v>
      </c>
      <c r="M29" s="26">
        <v>3461</v>
      </c>
      <c r="N29" s="11">
        <v>2835</v>
      </c>
      <c r="O29" s="11">
        <v>2958</v>
      </c>
      <c r="P29" s="11" t="s">
        <v>192</v>
      </c>
    </row>
    <row r="30" spans="1:16" ht="12.75" customHeight="1">
      <c r="A30" s="4">
        <v>24</v>
      </c>
      <c r="B30" s="7" t="s">
        <v>84</v>
      </c>
      <c r="C30" s="11">
        <v>453</v>
      </c>
      <c r="D30" s="11">
        <v>931</v>
      </c>
      <c r="E30" s="11">
        <v>924</v>
      </c>
      <c r="F30" s="11">
        <v>915</v>
      </c>
      <c r="G30" s="11">
        <v>417</v>
      </c>
      <c r="H30" s="11">
        <v>837</v>
      </c>
      <c r="I30" s="11">
        <v>826</v>
      </c>
      <c r="J30" s="11">
        <v>836</v>
      </c>
      <c r="K30" s="11">
        <v>1382</v>
      </c>
      <c r="L30" s="26">
        <v>1622</v>
      </c>
      <c r="M30" s="49">
        <v>1756</v>
      </c>
      <c r="N30" s="10">
        <v>1901</v>
      </c>
      <c r="O30" s="10">
        <v>1913</v>
      </c>
      <c r="P30" s="10" t="s">
        <v>193</v>
      </c>
    </row>
    <row r="31" spans="1:16" ht="24" customHeight="1">
      <c r="A31" s="4">
        <v>25</v>
      </c>
      <c r="B31" s="7" t="s">
        <v>107</v>
      </c>
      <c r="C31" s="11">
        <v>417</v>
      </c>
      <c r="D31" s="11">
        <v>2546</v>
      </c>
      <c r="E31" s="11">
        <v>3048</v>
      </c>
      <c r="F31" s="11">
        <v>3851</v>
      </c>
      <c r="G31" s="11">
        <v>2050</v>
      </c>
      <c r="H31" s="11">
        <v>1940</v>
      </c>
      <c r="I31" s="11">
        <v>4076</v>
      </c>
      <c r="J31" s="11">
        <v>4298</v>
      </c>
      <c r="K31" s="11">
        <v>5181</v>
      </c>
      <c r="L31" s="26">
        <v>5541</v>
      </c>
      <c r="M31" s="26">
        <v>8201</v>
      </c>
      <c r="N31" s="11">
        <v>3241</v>
      </c>
      <c r="O31" s="11">
        <v>4751</v>
      </c>
      <c r="P31" s="11" t="s">
        <v>194</v>
      </c>
    </row>
    <row r="32" spans="1:16" ht="12.75" customHeight="1">
      <c r="A32" s="4">
        <v>26</v>
      </c>
      <c r="B32" s="29" t="s">
        <v>112</v>
      </c>
      <c r="C32" s="10"/>
      <c r="D32" s="10"/>
      <c r="E32" s="10"/>
      <c r="F32" s="10"/>
      <c r="G32" s="10"/>
      <c r="H32" s="10"/>
      <c r="I32" s="14"/>
      <c r="J32" s="31"/>
      <c r="K32" s="31"/>
      <c r="L32" s="51"/>
      <c r="M32" s="51"/>
      <c r="N32" s="11"/>
      <c r="O32" s="31"/>
      <c r="P32" s="31"/>
    </row>
    <row r="33" spans="1:16" ht="12.75" customHeight="1">
      <c r="A33" s="4">
        <v>27</v>
      </c>
      <c r="B33" s="7" t="s">
        <v>18</v>
      </c>
      <c r="C33" s="11">
        <v>1458</v>
      </c>
      <c r="D33" s="11">
        <v>4133</v>
      </c>
      <c r="E33" s="11">
        <v>4323</v>
      </c>
      <c r="F33" s="10">
        <v>4790</v>
      </c>
      <c r="G33" s="10">
        <v>522</v>
      </c>
      <c r="H33" s="10">
        <v>5574</v>
      </c>
      <c r="I33" s="10">
        <v>5114</v>
      </c>
      <c r="J33" s="10">
        <v>8079</v>
      </c>
      <c r="K33" s="10">
        <v>7051</v>
      </c>
      <c r="L33" s="49">
        <v>884</v>
      </c>
      <c r="M33" s="26">
        <v>7310</v>
      </c>
      <c r="N33" s="11">
        <v>7122</v>
      </c>
      <c r="O33" s="11">
        <v>6683</v>
      </c>
      <c r="P33" s="11" t="s">
        <v>195</v>
      </c>
    </row>
    <row r="34" spans="1:16" ht="12.75" customHeight="1">
      <c r="A34" s="4">
        <v>28</v>
      </c>
      <c r="B34" s="29" t="s">
        <v>114</v>
      </c>
      <c r="C34" s="10"/>
      <c r="D34" s="10"/>
      <c r="E34" s="10"/>
      <c r="F34" s="10"/>
      <c r="G34" s="10"/>
      <c r="H34" s="10"/>
      <c r="I34" s="14"/>
      <c r="J34" s="31"/>
      <c r="K34" s="31"/>
      <c r="L34" s="51"/>
      <c r="M34" s="51"/>
      <c r="N34" s="11"/>
      <c r="O34" s="11"/>
      <c r="P34" s="11"/>
    </row>
    <row r="35" spans="1:16" ht="12.75" customHeight="1">
      <c r="A35" s="4">
        <v>29</v>
      </c>
      <c r="B35" s="29" t="s">
        <v>113</v>
      </c>
      <c r="C35" s="10"/>
      <c r="D35" s="10"/>
      <c r="E35" s="10"/>
      <c r="F35" s="10"/>
      <c r="G35" s="10"/>
      <c r="H35" s="10"/>
      <c r="I35" s="14"/>
      <c r="J35" s="31"/>
      <c r="K35" s="31"/>
      <c r="L35" s="31"/>
      <c r="M35" s="31"/>
      <c r="N35" s="11"/>
      <c r="O35" s="11"/>
      <c r="P35" s="11"/>
    </row>
    <row r="36" spans="1:16" ht="15" customHeight="1">
      <c r="A36" s="161" t="s">
        <v>0</v>
      </c>
      <c r="B36" s="161"/>
      <c r="C36" s="33">
        <f aca="true" t="shared" si="0" ref="C36:H36">SUM(C7:C35)</f>
        <v>693695</v>
      </c>
      <c r="D36" s="33">
        <f t="shared" si="0"/>
        <v>1247956</v>
      </c>
      <c r="E36" s="33">
        <f t="shared" si="0"/>
        <v>1288881</v>
      </c>
      <c r="F36" s="33">
        <f t="shared" si="0"/>
        <v>1224936</v>
      </c>
      <c r="G36" s="33">
        <f t="shared" si="0"/>
        <v>694155</v>
      </c>
      <c r="H36" s="33">
        <f t="shared" si="0"/>
        <v>1254732</v>
      </c>
      <c r="I36" s="33">
        <f aca="true" t="shared" si="1" ref="I36:O36">SUM(I7:I35)</f>
        <v>1370165</v>
      </c>
      <c r="J36" s="33">
        <f t="shared" si="1"/>
        <v>1477134</v>
      </c>
      <c r="K36" s="33">
        <f t="shared" si="1"/>
        <v>1526618</v>
      </c>
      <c r="L36" s="33">
        <f t="shared" si="1"/>
        <v>1481479</v>
      </c>
      <c r="M36" s="33">
        <f t="shared" si="1"/>
        <v>1444074</v>
      </c>
      <c r="N36" s="17">
        <f t="shared" si="1"/>
        <v>1390984</v>
      </c>
      <c r="O36" s="17">
        <f t="shared" si="1"/>
        <v>1704312</v>
      </c>
      <c r="P36" s="17" t="s">
        <v>196</v>
      </c>
    </row>
    <row r="37" spans="1:12" ht="12.75" customHeight="1">
      <c r="A37" s="38" t="s">
        <v>118</v>
      </c>
      <c r="B37" s="36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8" ht="12.75" customHeight="1">
      <c r="A38" s="38"/>
      <c r="B38" s="30"/>
      <c r="C38" s="30"/>
      <c r="D38" s="30"/>
      <c r="E38" s="30"/>
      <c r="F38" s="30"/>
      <c r="G38" s="30"/>
      <c r="H38" s="30"/>
    </row>
    <row r="39" spans="1:9" ht="12.75" customHeight="1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13" ht="12.75" customHeight="1">
      <c r="A40" s="163" t="s">
        <v>115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ht="12.75" customHeight="1"/>
    <row r="42" ht="12.75" customHeight="1"/>
    <row r="43" ht="12.75" customHeight="1"/>
  </sheetData>
  <sheetProtection/>
  <mergeCells count="20">
    <mergeCell ref="G4:G5"/>
    <mergeCell ref="H4:H5"/>
    <mergeCell ref="I4:I5"/>
    <mergeCell ref="A36:B36"/>
    <mergeCell ref="A39:I39"/>
    <mergeCell ref="A2:M2"/>
    <mergeCell ref="J4:J5"/>
    <mergeCell ref="K4:K5"/>
    <mergeCell ref="L4:L5"/>
    <mergeCell ref="M4:M5"/>
    <mergeCell ref="P4:P5"/>
    <mergeCell ref="O4:O5"/>
    <mergeCell ref="N4:N5"/>
    <mergeCell ref="A40:M40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1"/>
  <sheetViews>
    <sheetView zoomScalePageLayoutView="0" workbookViewId="0" topLeftCell="B16">
      <selection activeCell="R33" sqref="R33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21" ht="12.75" customHeigh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Q2" s="35"/>
      <c r="R2" s="35"/>
      <c r="S2" s="35"/>
      <c r="T2" s="35"/>
      <c r="U2" s="35"/>
    </row>
    <row r="3" spans="5:16" ht="12.75" customHeight="1">
      <c r="E3" s="2"/>
      <c r="F3" s="2"/>
      <c r="G3" s="2"/>
      <c r="H3" s="2"/>
      <c r="I3" s="2"/>
      <c r="M3" s="85"/>
      <c r="N3" s="85"/>
      <c r="O3" s="85"/>
      <c r="P3" s="85" t="s">
        <v>128</v>
      </c>
    </row>
    <row r="4" spans="1:16" ht="30" customHeight="1">
      <c r="A4" s="166" t="s">
        <v>72</v>
      </c>
      <c r="B4" s="166" t="s">
        <v>73</v>
      </c>
      <c r="C4" s="160" t="s">
        <v>69</v>
      </c>
      <c r="D4" s="160" t="s">
        <v>65</v>
      </c>
      <c r="E4" s="160" t="s">
        <v>66</v>
      </c>
      <c r="F4" s="160" t="s">
        <v>89</v>
      </c>
      <c r="G4" s="160" t="s">
        <v>71</v>
      </c>
      <c r="H4" s="160" t="s">
        <v>88</v>
      </c>
      <c r="I4" s="160" t="s">
        <v>102</v>
      </c>
      <c r="J4" s="160" t="s">
        <v>103</v>
      </c>
      <c r="K4" s="160" t="s">
        <v>104</v>
      </c>
      <c r="L4" s="160" t="s">
        <v>110</v>
      </c>
      <c r="M4" s="169" t="s">
        <v>108</v>
      </c>
      <c r="N4" s="169" t="s">
        <v>143</v>
      </c>
      <c r="O4" s="169" t="s">
        <v>144</v>
      </c>
      <c r="P4" s="169" t="s">
        <v>145</v>
      </c>
    </row>
    <row r="5" spans="1:16" ht="30" customHeight="1">
      <c r="A5" s="168"/>
      <c r="B5" s="173"/>
      <c r="C5" s="164"/>
      <c r="D5" s="164"/>
      <c r="E5" s="160"/>
      <c r="F5" s="160"/>
      <c r="G5" s="160"/>
      <c r="H5" s="160"/>
      <c r="I5" s="160"/>
      <c r="J5" s="160"/>
      <c r="K5" s="160"/>
      <c r="L5" s="160"/>
      <c r="M5" s="171"/>
      <c r="N5" s="171"/>
      <c r="O5" s="171"/>
      <c r="P5" s="171"/>
    </row>
    <row r="6" spans="1:16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</row>
    <row r="7" spans="1:16" ht="12.75" customHeight="1">
      <c r="A7" s="3">
        <v>1</v>
      </c>
      <c r="B7" s="6" t="s">
        <v>68</v>
      </c>
      <c r="C7" s="10">
        <v>19642</v>
      </c>
      <c r="D7" s="10">
        <v>45567</v>
      </c>
      <c r="E7" s="10">
        <v>50099</v>
      </c>
      <c r="F7" s="10">
        <f>0+0+6290+1239+0+1265+5339+2652+3373+0+7201+1556+0+2772+0+0+1380+3211+186+1133+0+1787+1281</f>
        <v>40665</v>
      </c>
      <c r="G7" s="10">
        <v>21377</v>
      </c>
      <c r="H7" s="10">
        <v>48077</v>
      </c>
      <c r="I7" s="10">
        <v>55245</v>
      </c>
      <c r="J7" s="10">
        <v>49459</v>
      </c>
      <c r="K7" s="10">
        <v>47605</v>
      </c>
      <c r="L7" s="10"/>
      <c r="M7" s="87"/>
      <c r="N7" s="87"/>
      <c r="O7" s="87"/>
      <c r="P7" s="87">
        <v>0</v>
      </c>
    </row>
    <row r="8" spans="1:16" ht="12.75" customHeight="1">
      <c r="A8" s="4">
        <v>2</v>
      </c>
      <c r="B8" s="7" t="s">
        <v>15</v>
      </c>
      <c r="C8" s="10">
        <v>51621</v>
      </c>
      <c r="D8" s="10">
        <v>45187</v>
      </c>
      <c r="E8" s="10">
        <v>32218</v>
      </c>
      <c r="F8" s="10">
        <v>33023</v>
      </c>
      <c r="G8" s="10">
        <v>17187</v>
      </c>
      <c r="H8" s="10">
        <v>40263</v>
      </c>
      <c r="I8" s="10">
        <v>42402</v>
      </c>
      <c r="J8" s="10">
        <v>43611</v>
      </c>
      <c r="K8" s="10">
        <v>34957</v>
      </c>
      <c r="L8" s="10"/>
      <c r="M8" s="87"/>
      <c r="N8" s="87"/>
      <c r="O8" s="87"/>
      <c r="P8" s="87">
        <v>0</v>
      </c>
    </row>
    <row r="9" spans="1:16" ht="12.75" customHeight="1">
      <c r="A9" s="4">
        <v>3</v>
      </c>
      <c r="B9" s="8" t="s">
        <v>1</v>
      </c>
      <c r="C9" s="10">
        <v>13432</v>
      </c>
      <c r="D9" s="10">
        <v>30666</v>
      </c>
      <c r="E9" s="10">
        <v>33603</v>
      </c>
      <c r="F9" s="10">
        <v>40335</v>
      </c>
      <c r="G9" s="10">
        <v>18129</v>
      </c>
      <c r="H9" s="10">
        <v>23100</v>
      </c>
      <c r="I9" s="10">
        <v>25803</v>
      </c>
      <c r="J9" s="10">
        <v>31102</v>
      </c>
      <c r="K9" s="10">
        <v>30011</v>
      </c>
      <c r="L9" s="10">
        <v>36476</v>
      </c>
      <c r="M9" s="88"/>
      <c r="N9" s="88"/>
      <c r="O9" s="88"/>
      <c r="P9" s="88">
        <v>0</v>
      </c>
    </row>
    <row r="10" spans="1:16" ht="12.75" customHeight="1">
      <c r="A10" s="4">
        <v>4</v>
      </c>
      <c r="B10" s="8" t="s">
        <v>2</v>
      </c>
      <c r="C10" s="11">
        <v>25139</v>
      </c>
      <c r="D10" s="11">
        <v>59146</v>
      </c>
      <c r="E10" s="11">
        <v>58011</v>
      </c>
      <c r="F10" s="11">
        <v>53428</v>
      </c>
      <c r="G10" s="11">
        <v>26881</v>
      </c>
      <c r="H10" s="11">
        <v>55519</v>
      </c>
      <c r="I10" s="11">
        <v>58890</v>
      </c>
      <c r="J10" s="11">
        <v>54775</v>
      </c>
      <c r="K10" s="11">
        <v>48911</v>
      </c>
      <c r="L10" s="11">
        <v>51563</v>
      </c>
      <c r="M10" s="89">
        <v>50765</v>
      </c>
      <c r="N10" s="89">
        <v>46067</v>
      </c>
      <c r="O10" s="89">
        <v>33111</v>
      </c>
      <c r="P10" s="89" t="s">
        <v>197</v>
      </c>
    </row>
    <row r="11" spans="1:16" ht="12.75" customHeight="1">
      <c r="A11" s="4">
        <v>5</v>
      </c>
      <c r="B11" s="7" t="s">
        <v>3</v>
      </c>
      <c r="C11" s="23">
        <v>30684</v>
      </c>
      <c r="D11" s="23">
        <v>22080</v>
      </c>
      <c r="E11" s="23">
        <v>13417</v>
      </c>
      <c r="F11" s="23">
        <v>24217</v>
      </c>
      <c r="G11" s="10">
        <v>14151</v>
      </c>
      <c r="H11" s="23">
        <v>14815</v>
      </c>
      <c r="I11" s="23">
        <v>16864</v>
      </c>
      <c r="J11" s="23">
        <v>37748</v>
      </c>
      <c r="K11" s="23">
        <v>26354</v>
      </c>
      <c r="L11" s="23">
        <v>24118</v>
      </c>
      <c r="M11" s="90">
        <v>27074</v>
      </c>
      <c r="N11" s="90">
        <v>28896</v>
      </c>
      <c r="O11" s="90">
        <v>40324</v>
      </c>
      <c r="P11" s="90" t="s">
        <v>198</v>
      </c>
    </row>
    <row r="12" spans="1:16" ht="12.75" customHeight="1">
      <c r="A12" s="4">
        <v>6</v>
      </c>
      <c r="B12" s="7" t="s">
        <v>10</v>
      </c>
      <c r="C12" s="10">
        <v>2634</v>
      </c>
      <c r="D12" s="10">
        <v>7390</v>
      </c>
      <c r="E12" s="10">
        <v>7764</v>
      </c>
      <c r="F12" s="10">
        <v>7352</v>
      </c>
      <c r="G12" s="10">
        <v>4301</v>
      </c>
      <c r="H12" s="10">
        <v>8362</v>
      </c>
      <c r="I12" s="10">
        <v>8701</v>
      </c>
      <c r="J12" s="10">
        <v>7562</v>
      </c>
      <c r="K12" s="10">
        <v>7747</v>
      </c>
      <c r="L12" s="10">
        <v>7293</v>
      </c>
      <c r="M12" s="90">
        <v>8481</v>
      </c>
      <c r="N12" s="90">
        <v>9751</v>
      </c>
      <c r="O12" s="90">
        <v>10043</v>
      </c>
      <c r="P12" s="90" t="s">
        <v>199</v>
      </c>
    </row>
    <row r="13" spans="1:16" ht="12.75" customHeight="1">
      <c r="A13" s="4">
        <v>7</v>
      </c>
      <c r="B13" s="8" t="s">
        <v>4</v>
      </c>
      <c r="C13" s="10">
        <v>3972</v>
      </c>
      <c r="D13" s="11"/>
      <c r="E13" s="10"/>
      <c r="F13" s="10"/>
      <c r="G13" s="10"/>
      <c r="H13" s="10"/>
      <c r="I13" s="10">
        <v>3968</v>
      </c>
      <c r="J13" s="10"/>
      <c r="K13" s="10"/>
      <c r="L13" s="10">
        <v>4356</v>
      </c>
      <c r="M13" s="89"/>
      <c r="N13" s="89"/>
      <c r="O13" s="89"/>
      <c r="P13" s="89"/>
    </row>
    <row r="14" spans="1:16" ht="12.75" customHeight="1">
      <c r="A14" s="4">
        <v>8</v>
      </c>
      <c r="B14" s="29" t="s">
        <v>111</v>
      </c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89"/>
      <c r="N14" s="89"/>
      <c r="O14" s="89"/>
      <c r="P14" s="89"/>
    </row>
    <row r="15" spans="1:16" ht="12.75" customHeight="1">
      <c r="A15" s="4">
        <v>9</v>
      </c>
      <c r="B15" s="7" t="s">
        <v>5</v>
      </c>
      <c r="C15" s="10">
        <v>54006</v>
      </c>
      <c r="D15" s="10">
        <v>92969</v>
      </c>
      <c r="E15" s="10">
        <v>23642</v>
      </c>
      <c r="F15" s="10">
        <v>20584</v>
      </c>
      <c r="G15" s="10">
        <v>34188</v>
      </c>
      <c r="H15" s="10">
        <v>33108</v>
      </c>
      <c r="I15" s="10">
        <v>35898</v>
      </c>
      <c r="J15" s="10">
        <v>37785</v>
      </c>
      <c r="K15" s="10">
        <v>33428</v>
      </c>
      <c r="L15" s="10">
        <v>35625</v>
      </c>
      <c r="M15" s="90">
        <v>34079</v>
      </c>
      <c r="N15" s="90">
        <v>36457</v>
      </c>
      <c r="O15" s="90">
        <v>37740</v>
      </c>
      <c r="P15" s="90" t="s">
        <v>200</v>
      </c>
    </row>
    <row r="16" spans="1:16" ht="24" customHeight="1">
      <c r="A16" s="4">
        <v>10</v>
      </c>
      <c r="B16" s="7" t="s">
        <v>12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49"/>
      <c r="N16" s="49"/>
      <c r="O16" s="49"/>
      <c r="P16" s="49"/>
    </row>
    <row r="17" spans="1:16" ht="12.75" customHeight="1">
      <c r="A17" s="4">
        <v>11</v>
      </c>
      <c r="B17" s="7" t="s">
        <v>75</v>
      </c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26"/>
      <c r="N17" s="26"/>
      <c r="O17" s="26"/>
      <c r="P17" s="26"/>
    </row>
    <row r="18" spans="1:16" ht="12.75" customHeight="1">
      <c r="A18" s="4">
        <v>12</v>
      </c>
      <c r="B18" s="7" t="s">
        <v>16</v>
      </c>
      <c r="C18" s="10"/>
      <c r="D18" s="10"/>
      <c r="E18" s="10"/>
      <c r="F18" s="10">
        <v>9122</v>
      </c>
      <c r="G18" s="10">
        <v>4311</v>
      </c>
      <c r="H18" s="10">
        <v>7932</v>
      </c>
      <c r="I18" s="10">
        <v>7123</v>
      </c>
      <c r="J18" s="10">
        <v>6005</v>
      </c>
      <c r="K18" s="10">
        <v>5793</v>
      </c>
      <c r="L18" s="10">
        <v>8896</v>
      </c>
      <c r="M18" s="90"/>
      <c r="N18" s="90"/>
      <c r="O18" s="90"/>
      <c r="P18" s="90"/>
    </row>
    <row r="19" spans="1:16" ht="12.75" customHeight="1">
      <c r="A19" s="4">
        <v>13</v>
      </c>
      <c r="B19" s="7" t="s">
        <v>6</v>
      </c>
      <c r="C19" s="10"/>
      <c r="D19" s="10"/>
      <c r="E19" s="10"/>
      <c r="F19" s="10"/>
      <c r="G19" s="10">
        <v>1645</v>
      </c>
      <c r="H19" s="10">
        <v>1955</v>
      </c>
      <c r="I19" s="10">
        <v>2136</v>
      </c>
      <c r="J19" s="10">
        <v>2032</v>
      </c>
      <c r="K19" s="10">
        <v>2024</v>
      </c>
      <c r="L19" s="10">
        <v>1844</v>
      </c>
      <c r="M19" s="91">
        <v>1844</v>
      </c>
      <c r="N19" s="91">
        <v>1844</v>
      </c>
      <c r="O19" s="91">
        <v>1704</v>
      </c>
      <c r="P19" s="91" t="s">
        <v>201</v>
      </c>
    </row>
    <row r="20" spans="1:16" ht="12.75" customHeight="1">
      <c r="A20" s="4">
        <v>14</v>
      </c>
      <c r="B20" s="7" t="s">
        <v>7</v>
      </c>
      <c r="C20" s="10">
        <v>7125</v>
      </c>
      <c r="D20" s="10">
        <v>18486</v>
      </c>
      <c r="E20" s="10">
        <v>24759</v>
      </c>
      <c r="F20" s="10">
        <v>24524</v>
      </c>
      <c r="G20" s="10">
        <v>6451</v>
      </c>
      <c r="H20" s="10">
        <v>3046</v>
      </c>
      <c r="I20" s="10">
        <v>21198</v>
      </c>
      <c r="J20" s="10">
        <v>8596</v>
      </c>
      <c r="K20" s="10">
        <v>27058</v>
      </c>
      <c r="L20" s="10"/>
      <c r="M20" s="92"/>
      <c r="N20" s="92"/>
      <c r="O20" s="92"/>
      <c r="P20" s="92"/>
    </row>
    <row r="21" spans="1:16" ht="12.75" customHeight="1">
      <c r="A21" s="4">
        <v>15</v>
      </c>
      <c r="B21" s="7" t="s">
        <v>17</v>
      </c>
      <c r="C21" s="11"/>
      <c r="D21" s="11"/>
      <c r="E21" s="10"/>
      <c r="F21" s="10"/>
      <c r="G21" s="10">
        <v>522</v>
      </c>
      <c r="H21" s="10">
        <v>768</v>
      </c>
      <c r="I21" s="10">
        <v>935</v>
      </c>
      <c r="J21" s="10">
        <v>1101</v>
      </c>
      <c r="K21" s="10">
        <v>5315</v>
      </c>
      <c r="L21" s="10"/>
      <c r="M21" s="88">
        <v>914</v>
      </c>
      <c r="N21" s="88">
        <v>943</v>
      </c>
      <c r="O21" s="88">
        <v>771</v>
      </c>
      <c r="P21" s="88" t="s">
        <v>202</v>
      </c>
    </row>
    <row r="22" spans="1:16" ht="12.75" customHeight="1">
      <c r="A22" s="4">
        <v>16</v>
      </c>
      <c r="B22" s="7" t="s">
        <v>90</v>
      </c>
      <c r="C22" s="11"/>
      <c r="D22" s="11"/>
      <c r="E22" s="11"/>
      <c r="F22" s="10"/>
      <c r="G22" s="10"/>
      <c r="H22" s="16"/>
      <c r="I22" s="16"/>
      <c r="J22" s="16"/>
      <c r="K22" s="16"/>
      <c r="L22" s="10"/>
      <c r="M22" s="11"/>
      <c r="N22" s="11"/>
      <c r="O22" s="11"/>
      <c r="P22" s="11"/>
    </row>
    <row r="23" spans="1:16" ht="12.75" customHeight="1">
      <c r="A23" s="4">
        <v>17</v>
      </c>
      <c r="B23" s="7" t="s">
        <v>14</v>
      </c>
      <c r="C23" s="10">
        <v>15743</v>
      </c>
      <c r="D23" s="10">
        <v>12903</v>
      </c>
      <c r="E23" s="10">
        <v>15880</v>
      </c>
      <c r="F23" s="10">
        <v>25707</v>
      </c>
      <c r="G23" s="10">
        <v>10800</v>
      </c>
      <c r="H23" s="10">
        <v>17312</v>
      </c>
      <c r="I23" s="10">
        <v>19270</v>
      </c>
      <c r="J23" s="10">
        <v>20655</v>
      </c>
      <c r="K23" s="10">
        <v>35000</v>
      </c>
      <c r="L23" s="10">
        <v>45221</v>
      </c>
      <c r="M23" s="93">
        <v>43524</v>
      </c>
      <c r="N23" s="93">
        <v>55666</v>
      </c>
      <c r="O23" s="93">
        <v>57002</v>
      </c>
      <c r="P23" s="93" t="s">
        <v>203</v>
      </c>
    </row>
    <row r="24" spans="1:16" ht="12.75" customHeight="1">
      <c r="A24" s="4">
        <v>18</v>
      </c>
      <c r="B24" s="7" t="s">
        <v>8</v>
      </c>
      <c r="C24" s="10">
        <v>329</v>
      </c>
      <c r="D24" s="10">
        <v>600</v>
      </c>
      <c r="E24" s="10">
        <v>712</v>
      </c>
      <c r="F24" s="10">
        <v>727</v>
      </c>
      <c r="G24" s="10">
        <v>389</v>
      </c>
      <c r="H24" s="10">
        <v>661</v>
      </c>
      <c r="I24" s="10">
        <v>816</v>
      </c>
      <c r="J24" s="10">
        <v>738</v>
      </c>
      <c r="K24" s="10">
        <v>634</v>
      </c>
      <c r="L24" s="10">
        <v>643</v>
      </c>
      <c r="M24" s="94">
        <v>804</v>
      </c>
      <c r="N24" s="94">
        <v>756</v>
      </c>
      <c r="O24" s="94">
        <v>848</v>
      </c>
      <c r="P24" s="94" t="s">
        <v>187</v>
      </c>
    </row>
    <row r="25" spans="1:16" ht="12.75" customHeight="1">
      <c r="A25" s="4">
        <v>19</v>
      </c>
      <c r="B25" s="7" t="s">
        <v>13</v>
      </c>
      <c r="C25" s="11">
        <v>896</v>
      </c>
      <c r="D25" s="11">
        <v>2817</v>
      </c>
      <c r="E25" s="11">
        <v>1012</v>
      </c>
      <c r="F25" s="11">
        <v>1151</v>
      </c>
      <c r="G25" s="11">
        <v>4023</v>
      </c>
      <c r="H25" s="11">
        <v>9150</v>
      </c>
      <c r="I25" s="11">
        <v>9134</v>
      </c>
      <c r="J25" s="11">
        <v>10928</v>
      </c>
      <c r="K25" s="11">
        <v>12438</v>
      </c>
      <c r="L25" s="11"/>
      <c r="M25" s="88"/>
      <c r="N25" s="88"/>
      <c r="O25" s="88"/>
      <c r="P25" s="88"/>
    </row>
    <row r="26" spans="1:16" ht="12.75" customHeight="1">
      <c r="A26" s="4">
        <v>20</v>
      </c>
      <c r="B26" s="7" t="s">
        <v>11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 t="s">
        <v>189</v>
      </c>
    </row>
    <row r="27" spans="1:16" ht="12.75" customHeight="1">
      <c r="A27" s="4">
        <v>21</v>
      </c>
      <c r="B27" s="7" t="s">
        <v>9</v>
      </c>
      <c r="C27" s="10">
        <v>7135</v>
      </c>
      <c r="D27" s="10">
        <v>10845</v>
      </c>
      <c r="E27" s="10">
        <v>8732</v>
      </c>
      <c r="F27" s="10">
        <v>2019</v>
      </c>
      <c r="G27" s="10">
        <v>2487</v>
      </c>
      <c r="H27" s="10">
        <v>7882</v>
      </c>
      <c r="I27" s="10">
        <v>6662</v>
      </c>
      <c r="J27" s="10">
        <v>11155</v>
      </c>
      <c r="K27" s="10">
        <v>9031</v>
      </c>
      <c r="L27" s="10">
        <v>15856</v>
      </c>
      <c r="M27" s="93">
        <v>13520</v>
      </c>
      <c r="N27" s="93">
        <v>14840</v>
      </c>
      <c r="O27" s="93">
        <v>17517</v>
      </c>
      <c r="P27" s="93" t="s">
        <v>190</v>
      </c>
    </row>
    <row r="28" spans="1:16" ht="12.75" customHeight="1">
      <c r="A28" s="4">
        <v>22</v>
      </c>
      <c r="B28" s="7" t="s">
        <v>86</v>
      </c>
      <c r="C28" s="10">
        <v>4472</v>
      </c>
      <c r="D28" s="10">
        <v>4836</v>
      </c>
      <c r="E28" s="10">
        <v>4014</v>
      </c>
      <c r="F28" s="10">
        <v>4978</v>
      </c>
      <c r="G28" s="10">
        <v>2435</v>
      </c>
      <c r="H28" s="10">
        <v>10833</v>
      </c>
      <c r="I28" s="10">
        <v>10237</v>
      </c>
      <c r="J28" s="10">
        <v>11183</v>
      </c>
      <c r="K28" s="10">
        <v>11936</v>
      </c>
      <c r="L28" s="10">
        <v>11683</v>
      </c>
      <c r="M28" s="87">
        <v>11960</v>
      </c>
      <c r="N28" s="87">
        <v>9608</v>
      </c>
      <c r="O28" s="87">
        <v>9294</v>
      </c>
      <c r="P28" s="87" t="s">
        <v>205</v>
      </c>
    </row>
    <row r="29" spans="1:16" ht="24" customHeight="1">
      <c r="A29" s="4">
        <v>23</v>
      </c>
      <c r="B29" s="7" t="s">
        <v>74</v>
      </c>
      <c r="C29" s="10"/>
      <c r="D29" s="10"/>
      <c r="E29" s="10"/>
      <c r="F29" s="10"/>
      <c r="G29" s="10">
        <v>2400</v>
      </c>
      <c r="H29" s="10">
        <v>2400</v>
      </c>
      <c r="I29" s="10">
        <v>2500</v>
      </c>
      <c r="J29" s="10">
        <v>2800</v>
      </c>
      <c r="K29" s="10">
        <v>1951</v>
      </c>
      <c r="L29" s="10">
        <v>2462</v>
      </c>
      <c r="M29" s="88">
        <v>2800</v>
      </c>
      <c r="N29" s="88">
        <v>2000</v>
      </c>
      <c r="O29" s="88">
        <v>2500</v>
      </c>
      <c r="P29" s="88" t="s">
        <v>204</v>
      </c>
    </row>
    <row r="30" spans="1:16" ht="12.75" customHeight="1">
      <c r="A30" s="4">
        <v>24</v>
      </c>
      <c r="B30" s="7" t="s">
        <v>84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0"/>
      <c r="N30" s="10"/>
      <c r="O30" s="10"/>
      <c r="P30" s="10"/>
    </row>
    <row r="31" spans="1:16" ht="24" customHeight="1">
      <c r="A31" s="4">
        <v>25</v>
      </c>
      <c r="B31" s="7" t="s">
        <v>107</v>
      </c>
      <c r="C31" s="10">
        <v>79</v>
      </c>
      <c r="D31" s="10">
        <v>2160</v>
      </c>
      <c r="E31" s="10">
        <v>2290</v>
      </c>
      <c r="F31" s="10">
        <v>2885</v>
      </c>
      <c r="G31" s="10">
        <v>614</v>
      </c>
      <c r="H31" s="10">
        <v>927</v>
      </c>
      <c r="I31" s="10">
        <v>1123</v>
      </c>
      <c r="J31" s="10">
        <v>974</v>
      </c>
      <c r="K31" s="10">
        <v>1786</v>
      </c>
      <c r="L31" s="10">
        <v>4420</v>
      </c>
      <c r="M31" s="93">
        <v>5533</v>
      </c>
      <c r="N31" s="93">
        <v>3241</v>
      </c>
      <c r="O31" s="93">
        <v>4745</v>
      </c>
      <c r="P31" s="93" t="s">
        <v>194</v>
      </c>
    </row>
    <row r="32" spans="1:16" ht="12.75" customHeight="1">
      <c r="A32" s="4">
        <v>26</v>
      </c>
      <c r="B32" s="29" t="s">
        <v>112</v>
      </c>
      <c r="C32" s="10"/>
      <c r="D32" s="10"/>
      <c r="E32" s="10"/>
      <c r="F32" s="10"/>
      <c r="G32" s="10"/>
      <c r="H32" s="10"/>
      <c r="I32" s="14"/>
      <c r="J32" s="31"/>
      <c r="K32" s="31"/>
      <c r="L32" s="31"/>
      <c r="M32" s="31"/>
      <c r="N32" s="31"/>
      <c r="O32" s="31"/>
      <c r="P32" s="31"/>
    </row>
    <row r="33" spans="1:16" ht="12.75" customHeight="1">
      <c r="A33" s="4">
        <v>27</v>
      </c>
      <c r="B33" s="7" t="s">
        <v>18</v>
      </c>
      <c r="C33" s="10">
        <v>1121</v>
      </c>
      <c r="D33" s="10">
        <v>3037</v>
      </c>
      <c r="E33" s="10">
        <v>3102</v>
      </c>
      <c r="F33" s="10">
        <v>3685</v>
      </c>
      <c r="G33" s="10">
        <v>3968</v>
      </c>
      <c r="H33" s="10">
        <v>3745</v>
      </c>
      <c r="I33" s="10">
        <v>935</v>
      </c>
      <c r="J33" s="10">
        <v>4230</v>
      </c>
      <c r="K33" s="10">
        <v>4910</v>
      </c>
      <c r="L33" s="10">
        <v>884</v>
      </c>
      <c r="M33" s="88">
        <v>5950</v>
      </c>
      <c r="N33" s="88">
        <v>6215</v>
      </c>
      <c r="O33" s="88">
        <v>5736</v>
      </c>
      <c r="P33" s="88" t="s">
        <v>206</v>
      </c>
    </row>
    <row r="34" spans="1:16" ht="12.75" customHeight="1">
      <c r="A34" s="4">
        <v>28</v>
      </c>
      <c r="B34" s="29" t="s">
        <v>114</v>
      </c>
      <c r="C34" s="10"/>
      <c r="D34" s="10"/>
      <c r="E34" s="10"/>
      <c r="F34" s="10"/>
      <c r="G34" s="10"/>
      <c r="H34" s="10"/>
      <c r="I34" s="14"/>
      <c r="J34" s="31"/>
      <c r="K34" s="31"/>
      <c r="L34" s="31"/>
      <c r="M34" s="31"/>
      <c r="N34" s="31"/>
      <c r="O34" s="31"/>
      <c r="P34" s="31"/>
    </row>
    <row r="35" spans="1:16" ht="12.75" customHeight="1">
      <c r="A35" s="4">
        <v>29</v>
      </c>
      <c r="B35" s="29" t="s">
        <v>113</v>
      </c>
      <c r="C35" s="10"/>
      <c r="D35" s="10"/>
      <c r="E35" s="10"/>
      <c r="F35" s="10"/>
      <c r="G35" s="10"/>
      <c r="H35" s="10"/>
      <c r="I35" s="14"/>
      <c r="J35" s="31"/>
      <c r="K35" s="31"/>
      <c r="L35" s="31"/>
      <c r="M35" s="31"/>
      <c r="N35" s="31"/>
      <c r="O35" s="31"/>
      <c r="P35" s="31"/>
    </row>
    <row r="36" spans="1:16" ht="15" customHeight="1">
      <c r="A36" s="161" t="s">
        <v>0</v>
      </c>
      <c r="B36" s="161"/>
      <c r="C36" s="33">
        <f aca="true" t="shared" si="0" ref="C36:H36">SUM(C7:C35)</f>
        <v>238030</v>
      </c>
      <c r="D36" s="33">
        <f t="shared" si="0"/>
        <v>358689</v>
      </c>
      <c r="E36" s="33">
        <f t="shared" si="0"/>
        <v>279255</v>
      </c>
      <c r="F36" s="33">
        <f t="shared" si="0"/>
        <v>294402</v>
      </c>
      <c r="G36" s="33">
        <f t="shared" si="0"/>
        <v>176259</v>
      </c>
      <c r="H36" s="33">
        <f t="shared" si="0"/>
        <v>289855</v>
      </c>
      <c r="I36" s="33">
        <f aca="true" t="shared" si="1" ref="I36:O36">SUM(I7:I35)</f>
        <v>329840</v>
      </c>
      <c r="J36" s="33">
        <f t="shared" si="1"/>
        <v>342439</v>
      </c>
      <c r="K36" s="33">
        <f t="shared" si="1"/>
        <v>346889</v>
      </c>
      <c r="L36" s="33">
        <f t="shared" si="1"/>
        <v>251340</v>
      </c>
      <c r="M36" s="33">
        <f t="shared" si="1"/>
        <v>207248</v>
      </c>
      <c r="N36" s="33">
        <f t="shared" si="1"/>
        <v>216284</v>
      </c>
      <c r="O36" s="33">
        <f t="shared" si="1"/>
        <v>221335</v>
      </c>
      <c r="P36" s="33" t="s">
        <v>207</v>
      </c>
    </row>
    <row r="37" spans="1:13" ht="12.75" customHeight="1">
      <c r="A37" s="174" t="s">
        <v>116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 ht="12.7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9" ht="12.75" customHeight="1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13" ht="12.75" customHeight="1">
      <c r="A40" s="163" t="s">
        <v>92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spans="1:13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ht="12.75" customHeight="1"/>
    <row r="43" ht="12.75" customHeight="1"/>
    <row r="44" ht="12.75" customHeight="1"/>
    <row r="45" ht="12.75" customHeight="1"/>
  </sheetData>
  <sheetProtection/>
  <mergeCells count="21">
    <mergeCell ref="G4:G5"/>
    <mergeCell ref="F4:F5"/>
    <mergeCell ref="K4:K5"/>
    <mergeCell ref="M4:M5"/>
    <mergeCell ref="A36:B36"/>
    <mergeCell ref="N4:N5"/>
    <mergeCell ref="A40:M40"/>
    <mergeCell ref="A37:M38"/>
    <mergeCell ref="A39:I39"/>
    <mergeCell ref="H4:H5"/>
    <mergeCell ref="I4:I5"/>
    <mergeCell ref="L4:L5"/>
    <mergeCell ref="J4:J5"/>
    <mergeCell ref="P4:P5"/>
    <mergeCell ref="O4:O5"/>
    <mergeCell ref="A2:M2"/>
    <mergeCell ref="A4:A5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2">
      <selection activeCell="U30" sqref="U30"/>
    </sheetView>
  </sheetViews>
  <sheetFormatPr defaultColWidth="9.140625" defaultRowHeight="12.75"/>
  <cols>
    <col min="1" max="1" width="4.28125" style="126" customWidth="1"/>
    <col min="2" max="2" width="55.7109375" style="126" customWidth="1"/>
    <col min="3" max="14" width="7.7109375" style="126" customWidth="1"/>
    <col min="15" max="16384" width="9.140625" style="126" customWidth="1"/>
  </cols>
  <sheetData>
    <row r="1" ht="12.75" customHeight="1"/>
    <row r="2" spans="1:20" ht="12.75" customHeight="1">
      <c r="A2" s="178" t="s">
        <v>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Q2" s="136"/>
      <c r="R2" s="136"/>
      <c r="S2" s="136"/>
      <c r="T2" s="136"/>
    </row>
    <row r="3" spans="13:16" ht="12.75" customHeight="1">
      <c r="M3" s="137"/>
      <c r="N3" s="137"/>
      <c r="P3" s="137" t="s">
        <v>129</v>
      </c>
    </row>
    <row r="4" spans="1:16" ht="30" customHeight="1">
      <c r="A4" s="179" t="s">
        <v>72</v>
      </c>
      <c r="B4" s="179" t="s">
        <v>73</v>
      </c>
      <c r="C4" s="182" t="s">
        <v>69</v>
      </c>
      <c r="D4" s="182" t="s">
        <v>65</v>
      </c>
      <c r="E4" s="182" t="s">
        <v>66</v>
      </c>
      <c r="F4" s="182" t="s">
        <v>89</v>
      </c>
      <c r="G4" s="182" t="s">
        <v>71</v>
      </c>
      <c r="H4" s="182" t="s">
        <v>88</v>
      </c>
      <c r="I4" s="182" t="s">
        <v>102</v>
      </c>
      <c r="J4" s="182" t="s">
        <v>103</v>
      </c>
      <c r="K4" s="182" t="s">
        <v>104</v>
      </c>
      <c r="L4" s="182" t="s">
        <v>110</v>
      </c>
      <c r="M4" s="176" t="s">
        <v>108</v>
      </c>
      <c r="N4" s="176" t="s">
        <v>143</v>
      </c>
      <c r="O4" s="176" t="s">
        <v>144</v>
      </c>
      <c r="P4" s="176" t="s">
        <v>145</v>
      </c>
    </row>
    <row r="5" spans="1:16" ht="30" customHeight="1">
      <c r="A5" s="180"/>
      <c r="B5" s="181"/>
      <c r="C5" s="183"/>
      <c r="D5" s="183"/>
      <c r="E5" s="182"/>
      <c r="F5" s="182"/>
      <c r="G5" s="182"/>
      <c r="H5" s="182"/>
      <c r="I5" s="182"/>
      <c r="J5" s="182"/>
      <c r="K5" s="182"/>
      <c r="L5" s="182"/>
      <c r="M5" s="177"/>
      <c r="N5" s="177"/>
      <c r="O5" s="177"/>
      <c r="P5" s="177"/>
    </row>
    <row r="6" spans="1:16" ht="12.75" customHeight="1">
      <c r="A6" s="138">
        <v>0</v>
      </c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38">
        <v>8</v>
      </c>
      <c r="J6" s="138">
        <v>9</v>
      </c>
      <c r="K6" s="138">
        <v>10</v>
      </c>
      <c r="L6" s="138">
        <v>11</v>
      </c>
      <c r="M6" s="138">
        <v>12</v>
      </c>
      <c r="N6" s="138">
        <v>13</v>
      </c>
      <c r="O6" s="138">
        <v>14</v>
      </c>
      <c r="P6" s="138">
        <v>15</v>
      </c>
    </row>
    <row r="7" spans="1:16" ht="12.75" customHeight="1">
      <c r="A7" s="139">
        <v>1</v>
      </c>
      <c r="B7" s="140" t="s">
        <v>68</v>
      </c>
      <c r="C7" s="141">
        <v>122643</v>
      </c>
      <c r="D7" s="141">
        <v>322197</v>
      </c>
      <c r="E7" s="141">
        <v>521997</v>
      </c>
      <c r="F7" s="141">
        <f>0+0+99032+18986+0+19824+78499+26076+52502+0+49130+25157+0+43289+0+0+20160+50136+3087+20390+0+24827+19548</f>
        <v>550643</v>
      </c>
      <c r="G7" s="141">
        <v>295071</v>
      </c>
      <c r="H7" s="142">
        <v>697570</v>
      </c>
      <c r="I7" s="142">
        <v>857776</v>
      </c>
      <c r="J7" s="142">
        <v>759924</v>
      </c>
      <c r="K7" s="142">
        <v>1384851</v>
      </c>
      <c r="L7" s="142"/>
      <c r="M7" s="143"/>
      <c r="N7" s="143"/>
      <c r="O7" s="133"/>
      <c r="P7" s="133"/>
    </row>
    <row r="8" spans="1:16" ht="12.75" customHeight="1">
      <c r="A8" s="144">
        <v>2</v>
      </c>
      <c r="B8" s="145" t="s">
        <v>15</v>
      </c>
      <c r="C8" s="141">
        <v>933432</v>
      </c>
      <c r="D8" s="141">
        <v>728102</v>
      </c>
      <c r="E8" s="141">
        <v>538317</v>
      </c>
      <c r="F8" s="141">
        <v>396410</v>
      </c>
      <c r="G8" s="141">
        <v>357030</v>
      </c>
      <c r="H8" s="142">
        <v>706081</v>
      </c>
      <c r="I8" s="142">
        <v>822025</v>
      </c>
      <c r="J8" s="142">
        <v>840146</v>
      </c>
      <c r="K8" s="142">
        <v>802375</v>
      </c>
      <c r="L8" s="142"/>
      <c r="M8" s="146"/>
      <c r="N8" s="146"/>
      <c r="O8" s="133"/>
      <c r="P8" s="133"/>
    </row>
    <row r="9" spans="1:16" ht="12.75" customHeight="1">
      <c r="A9" s="144">
        <v>3</v>
      </c>
      <c r="B9" s="147" t="s">
        <v>1</v>
      </c>
      <c r="C9" s="141">
        <v>417093</v>
      </c>
      <c r="D9" s="141">
        <v>962936</v>
      </c>
      <c r="E9" s="141">
        <v>1119474</v>
      </c>
      <c r="F9" s="141">
        <v>1264308</v>
      </c>
      <c r="G9" s="141">
        <v>291237</v>
      </c>
      <c r="H9" s="141">
        <v>259499</v>
      </c>
      <c r="I9" s="141">
        <v>352644</v>
      </c>
      <c r="J9" s="141">
        <v>346824</v>
      </c>
      <c r="K9" s="141">
        <v>328134</v>
      </c>
      <c r="L9" s="141">
        <v>402355</v>
      </c>
      <c r="M9" s="148">
        <v>402355</v>
      </c>
      <c r="N9" s="148"/>
      <c r="O9" s="133"/>
      <c r="P9" s="133"/>
    </row>
    <row r="10" spans="1:16" ht="12.75" customHeight="1">
      <c r="A10" s="144">
        <v>4</v>
      </c>
      <c r="B10" s="147" t="s">
        <v>2</v>
      </c>
      <c r="C10" s="141">
        <v>427266</v>
      </c>
      <c r="D10" s="141">
        <v>1067669</v>
      </c>
      <c r="E10" s="141">
        <v>989824</v>
      </c>
      <c r="F10" s="141">
        <v>887713</v>
      </c>
      <c r="G10" s="141">
        <v>505002</v>
      </c>
      <c r="H10" s="141">
        <v>1106008</v>
      </c>
      <c r="I10" s="141">
        <v>1135326</v>
      </c>
      <c r="J10" s="141">
        <v>1100268</v>
      </c>
      <c r="K10" s="141">
        <v>1274844</v>
      </c>
      <c r="L10" s="141">
        <v>1310399</v>
      </c>
      <c r="M10" s="148">
        <v>1310399</v>
      </c>
      <c r="N10" s="148">
        <v>805323</v>
      </c>
      <c r="O10" s="132">
        <v>667959</v>
      </c>
      <c r="P10" s="132" t="s">
        <v>208</v>
      </c>
    </row>
    <row r="11" spans="1:16" ht="12.75" customHeight="1">
      <c r="A11" s="144">
        <v>5</v>
      </c>
      <c r="B11" s="145" t="s">
        <v>3</v>
      </c>
      <c r="C11" s="149">
        <v>141804</v>
      </c>
      <c r="D11" s="149">
        <v>561664</v>
      </c>
      <c r="E11" s="149">
        <v>211081</v>
      </c>
      <c r="F11" s="149">
        <v>706630</v>
      </c>
      <c r="G11" s="149">
        <v>639900</v>
      </c>
      <c r="H11" s="149">
        <v>429703</v>
      </c>
      <c r="I11" s="149">
        <v>174925</v>
      </c>
      <c r="J11" s="149">
        <v>447972</v>
      </c>
      <c r="K11" s="149">
        <v>109595</v>
      </c>
      <c r="L11" s="149">
        <v>87650</v>
      </c>
      <c r="M11" s="146">
        <v>87650</v>
      </c>
      <c r="N11" s="146">
        <v>91947</v>
      </c>
      <c r="O11" s="132">
        <v>128185</v>
      </c>
      <c r="P11" s="132" t="s">
        <v>209</v>
      </c>
    </row>
    <row r="12" spans="1:16" ht="12.75" customHeight="1">
      <c r="A12" s="144">
        <v>6</v>
      </c>
      <c r="B12" s="145" t="s">
        <v>10</v>
      </c>
      <c r="C12" s="141">
        <v>55376</v>
      </c>
      <c r="D12" s="141">
        <v>168714</v>
      </c>
      <c r="E12" s="141">
        <v>171508</v>
      </c>
      <c r="F12" s="141">
        <v>130076</v>
      </c>
      <c r="G12" s="141">
        <v>82098</v>
      </c>
      <c r="H12" s="142">
        <v>164007</v>
      </c>
      <c r="I12" s="142">
        <v>140307</v>
      </c>
      <c r="J12" s="142">
        <v>117375</v>
      </c>
      <c r="K12" s="142">
        <v>149466</v>
      </c>
      <c r="L12" s="142">
        <v>152275</v>
      </c>
      <c r="M12" s="146">
        <v>152275</v>
      </c>
      <c r="N12" s="146"/>
      <c r="O12" s="133"/>
      <c r="P12" s="133"/>
    </row>
    <row r="13" spans="1:16" ht="12.75" customHeight="1">
      <c r="A13" s="144">
        <v>7</v>
      </c>
      <c r="B13" s="147" t="s">
        <v>4</v>
      </c>
      <c r="C13" s="141">
        <v>92843</v>
      </c>
      <c r="D13" s="142"/>
      <c r="E13" s="141"/>
      <c r="F13" s="141"/>
      <c r="G13" s="141"/>
      <c r="H13" s="141"/>
      <c r="I13" s="141">
        <v>34964</v>
      </c>
      <c r="J13" s="141"/>
      <c r="K13" s="141"/>
      <c r="L13" s="141">
        <v>25909</v>
      </c>
      <c r="M13" s="148"/>
      <c r="N13" s="148"/>
      <c r="O13" s="133"/>
      <c r="P13" s="133"/>
    </row>
    <row r="14" spans="1:16" ht="12.75" customHeight="1">
      <c r="A14" s="144">
        <v>8</v>
      </c>
      <c r="B14" s="150" t="s">
        <v>111</v>
      </c>
      <c r="C14" s="141"/>
      <c r="D14" s="142"/>
      <c r="E14" s="141"/>
      <c r="F14" s="141"/>
      <c r="G14" s="141"/>
      <c r="H14" s="141"/>
      <c r="I14" s="141"/>
      <c r="J14" s="141"/>
      <c r="K14" s="141"/>
      <c r="L14" s="141"/>
      <c r="M14" s="148"/>
      <c r="N14" s="148"/>
      <c r="O14" s="133"/>
      <c r="P14" s="133"/>
    </row>
    <row r="15" spans="1:16" ht="12.75" customHeight="1">
      <c r="A15" s="144">
        <v>9</v>
      </c>
      <c r="B15" s="145" t="s">
        <v>5</v>
      </c>
      <c r="C15" s="141">
        <v>54006</v>
      </c>
      <c r="D15" s="141">
        <v>92969</v>
      </c>
      <c r="E15" s="141">
        <f>79888+163872</f>
        <v>243760</v>
      </c>
      <c r="F15" s="141">
        <v>221594</v>
      </c>
      <c r="G15" s="141">
        <v>117277</v>
      </c>
      <c r="H15" s="142">
        <v>341264</v>
      </c>
      <c r="I15" s="142">
        <v>407566</v>
      </c>
      <c r="J15" s="142">
        <v>387956</v>
      </c>
      <c r="K15" s="142">
        <v>341860</v>
      </c>
      <c r="L15" s="142">
        <v>362912</v>
      </c>
      <c r="M15" s="146">
        <v>362912</v>
      </c>
      <c r="N15" s="146">
        <v>372553</v>
      </c>
      <c r="O15" s="132">
        <v>389754</v>
      </c>
      <c r="P15" s="132" t="s">
        <v>210</v>
      </c>
    </row>
    <row r="16" spans="1:16" ht="24" customHeight="1">
      <c r="A16" s="144">
        <v>10</v>
      </c>
      <c r="B16" s="145" t="s">
        <v>12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51"/>
      <c r="N16" s="151"/>
      <c r="O16" s="133"/>
      <c r="P16" s="133"/>
    </row>
    <row r="17" spans="1:16" ht="12.75" customHeight="1">
      <c r="A17" s="144">
        <v>11</v>
      </c>
      <c r="B17" s="145" t="s">
        <v>75</v>
      </c>
      <c r="C17" s="141"/>
      <c r="D17" s="141"/>
      <c r="E17" s="141"/>
      <c r="F17" s="142"/>
      <c r="G17" s="142"/>
      <c r="H17" s="142"/>
      <c r="I17" s="142"/>
      <c r="J17" s="142"/>
      <c r="K17" s="142"/>
      <c r="L17" s="142"/>
      <c r="M17" s="152"/>
      <c r="N17" s="152"/>
      <c r="O17" s="133"/>
      <c r="P17" s="133"/>
    </row>
    <row r="18" spans="1:16" ht="12.75" customHeight="1">
      <c r="A18" s="144">
        <v>12</v>
      </c>
      <c r="B18" s="145" t="s">
        <v>16</v>
      </c>
      <c r="C18" s="141"/>
      <c r="D18" s="141"/>
      <c r="E18" s="141"/>
      <c r="F18" s="141">
        <v>180615</v>
      </c>
      <c r="G18" s="141">
        <v>78193</v>
      </c>
      <c r="H18" s="142">
        <v>119028</v>
      </c>
      <c r="I18" s="142">
        <v>106845</v>
      </c>
      <c r="J18" s="142">
        <v>84070</v>
      </c>
      <c r="K18" s="142">
        <v>81102</v>
      </c>
      <c r="L18" s="142">
        <v>87758</v>
      </c>
      <c r="M18" s="146">
        <v>87758</v>
      </c>
      <c r="N18" s="146"/>
      <c r="O18" s="133"/>
      <c r="P18" s="133"/>
    </row>
    <row r="19" spans="1:16" ht="12.75" customHeight="1">
      <c r="A19" s="144">
        <v>13</v>
      </c>
      <c r="B19" s="145" t="s">
        <v>6</v>
      </c>
      <c r="C19" s="141"/>
      <c r="D19" s="141"/>
      <c r="E19" s="141"/>
      <c r="F19" s="141"/>
      <c r="G19" s="141">
        <v>6522</v>
      </c>
      <c r="H19" s="141">
        <v>13341</v>
      </c>
      <c r="I19" s="141">
        <v>14952</v>
      </c>
      <c r="J19" s="141">
        <v>13942</v>
      </c>
      <c r="K19" s="141">
        <v>13888</v>
      </c>
      <c r="L19" s="141">
        <v>12628</v>
      </c>
      <c r="M19" s="153">
        <v>12628</v>
      </c>
      <c r="N19" s="153">
        <v>12628</v>
      </c>
      <c r="O19" s="132">
        <v>11928</v>
      </c>
      <c r="P19" s="132" t="s">
        <v>211</v>
      </c>
    </row>
    <row r="20" spans="1:16" ht="12.75" customHeight="1">
      <c r="A20" s="144">
        <v>14</v>
      </c>
      <c r="B20" s="145" t="s">
        <v>7</v>
      </c>
      <c r="C20" s="141">
        <v>210045</v>
      </c>
      <c r="D20" s="141">
        <v>537523</v>
      </c>
      <c r="E20" s="141">
        <v>454310</v>
      </c>
      <c r="F20" s="141">
        <v>388854</v>
      </c>
      <c r="G20" s="141">
        <v>90314</v>
      </c>
      <c r="H20" s="141">
        <v>21812</v>
      </c>
      <c r="I20" s="141">
        <v>498153</v>
      </c>
      <c r="J20" s="141">
        <v>186838</v>
      </c>
      <c r="K20" s="141">
        <v>595276</v>
      </c>
      <c r="L20" s="141"/>
      <c r="M20" s="154"/>
      <c r="N20" s="154"/>
      <c r="O20" s="133"/>
      <c r="P20" s="133"/>
    </row>
    <row r="21" spans="1:16" ht="12.75" customHeight="1">
      <c r="A21" s="144">
        <v>15</v>
      </c>
      <c r="B21" s="145" t="s">
        <v>17</v>
      </c>
      <c r="C21" s="142"/>
      <c r="D21" s="142"/>
      <c r="E21" s="141"/>
      <c r="F21" s="141"/>
      <c r="G21" s="141">
        <v>3654</v>
      </c>
      <c r="H21" s="141">
        <v>5376</v>
      </c>
      <c r="I21" s="141">
        <v>9350</v>
      </c>
      <c r="J21" s="141">
        <v>9271</v>
      </c>
      <c r="K21" s="141">
        <v>39331</v>
      </c>
      <c r="L21" s="141"/>
      <c r="M21" s="148">
        <v>18564</v>
      </c>
      <c r="N21" s="148"/>
      <c r="O21" s="133"/>
      <c r="P21" s="133" t="s">
        <v>212</v>
      </c>
    </row>
    <row r="22" spans="1:16" ht="12.75" customHeight="1">
      <c r="A22" s="144">
        <v>16</v>
      </c>
      <c r="B22" s="145" t="s">
        <v>90</v>
      </c>
      <c r="C22" s="141"/>
      <c r="D22" s="141"/>
      <c r="E22" s="141"/>
      <c r="F22" s="142"/>
      <c r="G22" s="142"/>
      <c r="H22" s="155"/>
      <c r="I22" s="155"/>
      <c r="J22" s="155"/>
      <c r="K22" s="155"/>
      <c r="L22" s="142"/>
      <c r="M22" s="152"/>
      <c r="N22" s="152"/>
      <c r="O22" s="133"/>
      <c r="P22" s="133"/>
    </row>
    <row r="23" spans="1:16" ht="12.75" customHeight="1">
      <c r="A23" s="144">
        <v>17</v>
      </c>
      <c r="B23" s="145" t="s">
        <v>14</v>
      </c>
      <c r="C23" s="141">
        <v>188916</v>
      </c>
      <c r="D23" s="141">
        <v>154836</v>
      </c>
      <c r="E23" s="141">
        <v>190560</v>
      </c>
      <c r="F23" s="141">
        <v>385605</v>
      </c>
      <c r="G23" s="141">
        <v>151200</v>
      </c>
      <c r="H23" s="141">
        <v>268336</v>
      </c>
      <c r="I23" s="141">
        <v>231240</v>
      </c>
      <c r="J23" s="141">
        <v>247860</v>
      </c>
      <c r="K23" s="141">
        <v>66500</v>
      </c>
      <c r="L23" s="141">
        <v>678315</v>
      </c>
      <c r="M23" s="153">
        <v>678315</v>
      </c>
      <c r="N23" s="153">
        <v>834990</v>
      </c>
      <c r="O23" s="132">
        <v>855030</v>
      </c>
      <c r="P23" s="132" t="s">
        <v>213</v>
      </c>
    </row>
    <row r="24" spans="1:16" ht="12.75" customHeight="1">
      <c r="A24" s="144">
        <v>18</v>
      </c>
      <c r="B24" s="145" t="s">
        <v>8</v>
      </c>
      <c r="C24" s="141">
        <v>11070</v>
      </c>
      <c r="D24" s="141">
        <v>21300</v>
      </c>
      <c r="E24" s="141">
        <v>22590</v>
      </c>
      <c r="F24" s="141">
        <v>21810</v>
      </c>
      <c r="G24" s="141">
        <v>11670</v>
      </c>
      <c r="H24" s="141">
        <v>21930</v>
      </c>
      <c r="I24" s="141">
        <v>25470</v>
      </c>
      <c r="J24" s="141">
        <v>24360</v>
      </c>
      <c r="K24" s="141">
        <v>20400</v>
      </c>
      <c r="L24" s="141">
        <v>19290</v>
      </c>
      <c r="M24" s="154">
        <v>19290</v>
      </c>
      <c r="N24" s="154">
        <v>22680</v>
      </c>
      <c r="O24" s="132">
        <v>25440</v>
      </c>
      <c r="P24" s="132" t="s">
        <v>214</v>
      </c>
    </row>
    <row r="25" spans="1:16" ht="12.75" customHeight="1">
      <c r="A25" s="144">
        <v>19</v>
      </c>
      <c r="B25" s="145" t="s">
        <v>13</v>
      </c>
      <c r="C25" s="141">
        <v>19712</v>
      </c>
      <c r="D25" s="141">
        <v>47885</v>
      </c>
      <c r="E25" s="141">
        <v>10120</v>
      </c>
      <c r="F25" s="141">
        <v>11510</v>
      </c>
      <c r="G25" s="141">
        <v>34000</v>
      </c>
      <c r="H25" s="141">
        <v>32940</v>
      </c>
      <c r="I25" s="141">
        <v>27402</v>
      </c>
      <c r="J25" s="141">
        <v>32784</v>
      </c>
      <c r="K25" s="141">
        <v>340</v>
      </c>
      <c r="L25" s="141"/>
      <c r="M25" s="148"/>
      <c r="N25" s="148"/>
      <c r="O25" s="133"/>
      <c r="P25" s="133"/>
    </row>
    <row r="26" spans="1:16" ht="12.75" customHeight="1">
      <c r="A26" s="144">
        <v>20</v>
      </c>
      <c r="B26" s="145" t="s">
        <v>11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52"/>
      <c r="N26" s="152"/>
      <c r="O26" s="133"/>
      <c r="P26" s="133"/>
    </row>
    <row r="27" spans="1:16" ht="12.75" customHeight="1">
      <c r="A27" s="144">
        <v>21</v>
      </c>
      <c r="B27" s="145" t="s">
        <v>9</v>
      </c>
      <c r="C27" s="141">
        <v>106398</v>
      </c>
      <c r="D27" s="141">
        <v>111430</v>
      </c>
      <c r="E27" s="141">
        <v>96838</v>
      </c>
      <c r="F27" s="141">
        <v>9873</v>
      </c>
      <c r="G27" s="141">
        <v>31444</v>
      </c>
      <c r="H27" s="141">
        <v>58513</v>
      </c>
      <c r="I27" s="141">
        <v>50071</v>
      </c>
      <c r="J27" s="141">
        <v>149615</v>
      </c>
      <c r="K27" s="141">
        <v>106565</v>
      </c>
      <c r="L27" s="141">
        <v>173644</v>
      </c>
      <c r="M27" s="153">
        <v>173644</v>
      </c>
      <c r="N27" s="153">
        <v>193662</v>
      </c>
      <c r="O27" s="132">
        <v>229648</v>
      </c>
      <c r="P27" s="132" t="s">
        <v>215</v>
      </c>
    </row>
    <row r="28" spans="1:16" ht="12.75" customHeight="1">
      <c r="A28" s="144">
        <v>22</v>
      </c>
      <c r="B28" s="145" t="s">
        <v>86</v>
      </c>
      <c r="C28" s="141">
        <v>35776</v>
      </c>
      <c r="D28" s="141">
        <v>9672</v>
      </c>
      <c r="E28" s="141">
        <v>28098</v>
      </c>
      <c r="F28" s="141">
        <v>33210</v>
      </c>
      <c r="G28" s="141">
        <v>3896</v>
      </c>
      <c r="H28" s="141">
        <v>42248</v>
      </c>
      <c r="I28" s="141">
        <v>73706</v>
      </c>
      <c r="J28" s="141">
        <v>78281</v>
      </c>
      <c r="K28" s="141">
        <v>141946</v>
      </c>
      <c r="L28" s="141">
        <v>128513</v>
      </c>
      <c r="M28" s="146">
        <v>128513</v>
      </c>
      <c r="N28" s="146">
        <v>249808</v>
      </c>
      <c r="O28" s="132">
        <v>232350</v>
      </c>
      <c r="P28" s="132" t="s">
        <v>216</v>
      </c>
    </row>
    <row r="29" spans="1:16" ht="24" customHeight="1">
      <c r="A29" s="144">
        <v>23</v>
      </c>
      <c r="B29" s="145" t="s">
        <v>74</v>
      </c>
      <c r="C29" s="141"/>
      <c r="D29" s="141"/>
      <c r="E29" s="141"/>
      <c r="F29" s="141"/>
      <c r="G29" s="141">
        <v>28800</v>
      </c>
      <c r="H29" s="141">
        <v>33600</v>
      </c>
      <c r="I29" s="141">
        <v>35000</v>
      </c>
      <c r="J29" s="141">
        <v>84000</v>
      </c>
      <c r="K29" s="141"/>
      <c r="L29" s="141">
        <v>73860</v>
      </c>
      <c r="M29" s="148">
        <v>73860</v>
      </c>
      <c r="N29" s="148">
        <v>60000</v>
      </c>
      <c r="O29" s="133"/>
      <c r="P29" s="133"/>
    </row>
    <row r="30" spans="1:16" ht="12.75" customHeight="1">
      <c r="A30" s="144">
        <v>24</v>
      </c>
      <c r="B30" s="145" t="s">
        <v>84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51"/>
      <c r="N30" s="151"/>
      <c r="O30" s="133"/>
      <c r="P30" s="133"/>
    </row>
    <row r="31" spans="1:16" ht="24" customHeight="1">
      <c r="A31" s="144">
        <v>25</v>
      </c>
      <c r="B31" s="145" t="s">
        <v>107</v>
      </c>
      <c r="C31" s="141">
        <v>15</v>
      </c>
      <c r="D31" s="141">
        <v>63110</v>
      </c>
      <c r="E31" s="141">
        <v>65805</v>
      </c>
      <c r="F31" s="141">
        <v>45170</v>
      </c>
      <c r="G31" s="141">
        <v>21330</v>
      </c>
      <c r="H31" s="141">
        <v>27697</v>
      </c>
      <c r="I31" s="141">
        <v>32355</v>
      </c>
      <c r="J31" s="141">
        <v>27960</v>
      </c>
      <c r="K31" s="141">
        <v>34170</v>
      </c>
      <c r="L31" s="141">
        <v>226200</v>
      </c>
      <c r="M31" s="153">
        <v>226200</v>
      </c>
      <c r="N31" s="153">
        <v>56227</v>
      </c>
      <c r="O31" s="132">
        <v>56227</v>
      </c>
      <c r="P31" s="132" t="s">
        <v>217</v>
      </c>
    </row>
    <row r="32" spans="1:16" ht="12.75" customHeight="1">
      <c r="A32" s="144">
        <v>26</v>
      </c>
      <c r="B32" s="150" t="s">
        <v>112</v>
      </c>
      <c r="C32" s="142"/>
      <c r="D32" s="142"/>
      <c r="E32" s="142"/>
      <c r="F32" s="142"/>
      <c r="G32" s="142"/>
      <c r="H32" s="142"/>
      <c r="I32" s="156"/>
      <c r="J32" s="133"/>
      <c r="K32" s="133"/>
      <c r="L32" s="133"/>
      <c r="M32" s="134"/>
      <c r="N32" s="134"/>
      <c r="O32" s="133"/>
      <c r="P32" s="133"/>
    </row>
    <row r="33" spans="1:16" ht="12.75" customHeight="1">
      <c r="A33" s="144">
        <v>27</v>
      </c>
      <c r="B33" s="145" t="s">
        <v>18</v>
      </c>
      <c r="C33" s="141">
        <v>5269</v>
      </c>
      <c r="D33" s="141">
        <v>31449</v>
      </c>
      <c r="E33" s="141">
        <v>36822</v>
      </c>
      <c r="F33" s="141">
        <v>31449</v>
      </c>
      <c r="G33" s="141">
        <v>15441</v>
      </c>
      <c r="H33" s="141">
        <v>37528</v>
      </c>
      <c r="I33" s="141">
        <v>34964</v>
      </c>
      <c r="J33" s="141">
        <v>28543</v>
      </c>
      <c r="K33" s="141">
        <v>23556</v>
      </c>
      <c r="L33" s="141">
        <v>18564</v>
      </c>
      <c r="M33" s="148">
        <v>25909</v>
      </c>
      <c r="N33" s="148">
        <v>34481</v>
      </c>
      <c r="O33" s="132">
        <v>30863</v>
      </c>
      <c r="P33" s="132" t="s">
        <v>218</v>
      </c>
    </row>
    <row r="34" spans="1:16" ht="12.75" customHeight="1">
      <c r="A34" s="144">
        <v>28</v>
      </c>
      <c r="B34" s="150" t="s">
        <v>114</v>
      </c>
      <c r="C34" s="142"/>
      <c r="D34" s="142"/>
      <c r="E34" s="142"/>
      <c r="F34" s="142"/>
      <c r="G34" s="142"/>
      <c r="H34" s="142"/>
      <c r="I34" s="156"/>
      <c r="J34" s="133"/>
      <c r="K34" s="133"/>
      <c r="L34" s="133"/>
      <c r="M34" s="134"/>
      <c r="N34" s="134"/>
      <c r="O34" s="133"/>
      <c r="P34" s="133"/>
    </row>
    <row r="35" spans="1:16" ht="12.75" customHeight="1">
      <c r="A35" s="144">
        <v>29</v>
      </c>
      <c r="B35" s="150" t="s">
        <v>113</v>
      </c>
      <c r="C35" s="142"/>
      <c r="D35" s="142"/>
      <c r="E35" s="142"/>
      <c r="F35" s="142"/>
      <c r="G35" s="142"/>
      <c r="H35" s="142"/>
      <c r="I35" s="156"/>
      <c r="J35" s="133"/>
      <c r="K35" s="133"/>
      <c r="L35" s="133"/>
      <c r="M35" s="133"/>
      <c r="N35" s="133"/>
      <c r="O35" s="133"/>
      <c r="P35" s="133"/>
    </row>
    <row r="36" spans="1:16" ht="15" customHeight="1">
      <c r="A36" s="184" t="s">
        <v>0</v>
      </c>
      <c r="B36" s="184"/>
      <c r="C36" s="157">
        <f aca="true" t="shared" si="0" ref="C36:H36">SUM(C7:C35)</f>
        <v>2821664</v>
      </c>
      <c r="D36" s="157">
        <f t="shared" si="0"/>
        <v>4881456</v>
      </c>
      <c r="E36" s="157">
        <f t="shared" si="0"/>
        <v>4701104</v>
      </c>
      <c r="F36" s="157">
        <f t="shared" si="0"/>
        <v>5265470</v>
      </c>
      <c r="G36" s="157">
        <f t="shared" si="0"/>
        <v>2764079</v>
      </c>
      <c r="H36" s="157">
        <f t="shared" si="0"/>
        <v>4386481</v>
      </c>
      <c r="I36" s="157">
        <f aca="true" t="shared" si="1" ref="I36:O36">SUM(I7:I35)</f>
        <v>5065041</v>
      </c>
      <c r="J36" s="157">
        <f t="shared" si="1"/>
        <v>4967989</v>
      </c>
      <c r="K36" s="157">
        <f t="shared" si="1"/>
        <v>5514199</v>
      </c>
      <c r="L36" s="157">
        <f t="shared" si="1"/>
        <v>3760272</v>
      </c>
      <c r="M36" s="157">
        <f t="shared" si="1"/>
        <v>3760272</v>
      </c>
      <c r="N36" s="157">
        <f t="shared" si="1"/>
        <v>2734299</v>
      </c>
      <c r="O36" s="135">
        <f t="shared" si="1"/>
        <v>2627384</v>
      </c>
      <c r="P36" s="135">
        <f>SUM(P7:P35)</f>
        <v>0</v>
      </c>
    </row>
    <row r="37" spans="1:12" ht="12.75" customHeight="1">
      <c r="A37" s="158" t="s">
        <v>117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</row>
    <row r="38" ht="12.75" customHeight="1"/>
    <row r="39" ht="12.75" customHeight="1"/>
    <row r="40" spans="1:13" ht="12.75" customHeight="1">
      <c r="A40" s="163" t="s">
        <v>93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ht="12.75" customHeight="1"/>
    <row r="42" ht="12.75" customHeight="1"/>
    <row r="43" ht="12.75" customHeight="1"/>
    <row r="44" ht="12.75" customHeight="1"/>
  </sheetData>
  <sheetProtection/>
  <mergeCells count="19">
    <mergeCell ref="G4:G5"/>
    <mergeCell ref="H4:H5"/>
    <mergeCell ref="A40:M40"/>
    <mergeCell ref="I4:I5"/>
    <mergeCell ref="J4:J5"/>
    <mergeCell ref="K4:K5"/>
    <mergeCell ref="L4:L5"/>
    <mergeCell ref="M4:M5"/>
    <mergeCell ref="A36:B36"/>
    <mergeCell ref="P4:P5"/>
    <mergeCell ref="O4:O5"/>
    <mergeCell ref="N4:N5"/>
    <mergeCell ref="A2:M2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4">
      <selection activeCell="S29" sqref="S29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13" ht="12.75" customHeight="1">
      <c r="A2" s="165" t="s">
        <v>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9:16" ht="12.75" customHeight="1">
      <c r="I3" s="2"/>
      <c r="J3" s="2"/>
      <c r="K3" s="2"/>
      <c r="L3" s="2"/>
      <c r="M3" s="85"/>
      <c r="N3" s="85"/>
      <c r="O3" s="85"/>
      <c r="P3" s="85" t="s">
        <v>130</v>
      </c>
    </row>
    <row r="4" spans="1:16" ht="30" customHeight="1">
      <c r="A4" s="166" t="s">
        <v>72</v>
      </c>
      <c r="B4" s="166" t="s">
        <v>73</v>
      </c>
      <c r="C4" s="160" t="s">
        <v>69</v>
      </c>
      <c r="D4" s="160" t="s">
        <v>65</v>
      </c>
      <c r="E4" s="160" t="s">
        <v>66</v>
      </c>
      <c r="F4" s="160" t="s">
        <v>89</v>
      </c>
      <c r="G4" s="160" t="s">
        <v>70</v>
      </c>
      <c r="H4" s="160" t="s">
        <v>88</v>
      </c>
      <c r="I4" s="160" t="s">
        <v>102</v>
      </c>
      <c r="J4" s="160" t="s">
        <v>103</v>
      </c>
      <c r="K4" s="160" t="s">
        <v>104</v>
      </c>
      <c r="L4" s="160" t="s">
        <v>106</v>
      </c>
      <c r="M4" s="160" t="s">
        <v>108</v>
      </c>
      <c r="N4" s="160" t="s">
        <v>143</v>
      </c>
      <c r="O4" s="160" t="s">
        <v>144</v>
      </c>
      <c r="P4" s="160" t="s">
        <v>145</v>
      </c>
    </row>
    <row r="5" spans="1:16" ht="30" customHeight="1">
      <c r="A5" s="166"/>
      <c r="B5" s="167"/>
      <c r="C5" s="164"/>
      <c r="D5" s="164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 customHeight="1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12.75" customHeight="1">
      <c r="A7" s="4">
        <v>1</v>
      </c>
      <c r="B7" s="7" t="s">
        <v>68</v>
      </c>
      <c r="C7" s="7"/>
      <c r="D7" s="7"/>
      <c r="E7" s="7"/>
      <c r="F7" s="7"/>
      <c r="G7" s="11">
        <v>273317</v>
      </c>
      <c r="H7" s="10">
        <v>547502</v>
      </c>
      <c r="I7" s="10">
        <v>572746</v>
      </c>
      <c r="J7" s="10">
        <v>575190</v>
      </c>
      <c r="K7" s="10">
        <v>569860</v>
      </c>
      <c r="L7" s="25"/>
      <c r="M7" s="15"/>
      <c r="N7" s="15"/>
      <c r="O7" s="10"/>
      <c r="P7" s="10"/>
    </row>
    <row r="8" spans="1:16" ht="12.75" customHeight="1">
      <c r="A8" s="4">
        <v>2</v>
      </c>
      <c r="B8" s="7" t="s">
        <v>15</v>
      </c>
      <c r="C8" s="7"/>
      <c r="D8" s="7"/>
      <c r="E8" s="7"/>
      <c r="F8" s="7"/>
      <c r="G8" s="11">
        <v>65438</v>
      </c>
      <c r="H8" s="10">
        <v>118346</v>
      </c>
      <c r="I8" s="10">
        <v>120269</v>
      </c>
      <c r="J8" s="10">
        <v>113528</v>
      </c>
      <c r="K8" s="10">
        <v>98987</v>
      </c>
      <c r="L8" s="10"/>
      <c r="M8" s="10"/>
      <c r="N8" s="10"/>
      <c r="O8" s="10"/>
      <c r="P8" s="10"/>
    </row>
    <row r="9" spans="1:16" ht="12.75" customHeight="1">
      <c r="A9" s="4">
        <v>3</v>
      </c>
      <c r="B9" s="8" t="s">
        <v>1</v>
      </c>
      <c r="C9" s="8"/>
      <c r="D9" s="8"/>
      <c r="E9" s="8"/>
      <c r="F9" s="8"/>
      <c r="G9" s="11">
        <v>58563</v>
      </c>
      <c r="H9" s="11">
        <v>97715</v>
      </c>
      <c r="I9" s="11">
        <v>118273</v>
      </c>
      <c r="J9" s="11">
        <v>124919</v>
      </c>
      <c r="K9" s="11">
        <v>124158</v>
      </c>
      <c r="L9" s="11">
        <v>118941</v>
      </c>
      <c r="M9" s="11"/>
      <c r="N9" s="11"/>
      <c r="O9" s="11">
        <v>149776</v>
      </c>
      <c r="P9" s="11" t="s">
        <v>219</v>
      </c>
    </row>
    <row r="10" spans="1:16" ht="12.75" customHeight="1">
      <c r="A10" s="4">
        <v>4</v>
      </c>
      <c r="B10" s="8" t="s">
        <v>2</v>
      </c>
      <c r="C10" s="8"/>
      <c r="D10" s="8"/>
      <c r="E10" s="8"/>
      <c r="F10" s="8"/>
      <c r="G10" s="11">
        <v>61311</v>
      </c>
      <c r="H10" s="11">
        <v>126865</v>
      </c>
      <c r="I10" s="11">
        <v>132813</v>
      </c>
      <c r="J10" s="11">
        <v>122267</v>
      </c>
      <c r="K10" s="11">
        <v>109937</v>
      </c>
      <c r="L10" s="11">
        <v>99318</v>
      </c>
      <c r="M10" s="11">
        <v>97074</v>
      </c>
      <c r="N10" s="11">
        <v>88650</v>
      </c>
      <c r="O10" s="11">
        <v>67521</v>
      </c>
      <c r="P10" s="11" t="s">
        <v>220</v>
      </c>
    </row>
    <row r="11" spans="1:16" ht="12.75" customHeight="1">
      <c r="A11" s="4">
        <v>5</v>
      </c>
      <c r="B11" s="7" t="s">
        <v>3</v>
      </c>
      <c r="C11" s="7"/>
      <c r="D11" s="7"/>
      <c r="E11" s="7"/>
      <c r="F11" s="7"/>
      <c r="G11" s="24">
        <v>46828</v>
      </c>
      <c r="H11" s="24">
        <v>54275</v>
      </c>
      <c r="I11" s="24">
        <v>55892</v>
      </c>
      <c r="J11" s="24">
        <v>128600</v>
      </c>
      <c r="K11" s="24">
        <v>96677</v>
      </c>
      <c r="L11" s="24">
        <v>62987</v>
      </c>
      <c r="M11" s="10">
        <v>83271</v>
      </c>
      <c r="N11" s="10">
        <v>97193</v>
      </c>
      <c r="O11" s="10">
        <v>111610</v>
      </c>
      <c r="P11" s="10" t="s">
        <v>221</v>
      </c>
    </row>
    <row r="12" spans="1:16" ht="12.75" customHeight="1">
      <c r="A12" s="4">
        <v>6</v>
      </c>
      <c r="B12" s="7" t="s">
        <v>10</v>
      </c>
      <c r="C12" s="7"/>
      <c r="D12" s="7"/>
      <c r="E12" s="7"/>
      <c r="F12" s="7"/>
      <c r="G12" s="11">
        <v>10535</v>
      </c>
      <c r="H12" s="10">
        <v>23206</v>
      </c>
      <c r="I12" s="10">
        <v>24310</v>
      </c>
      <c r="J12" s="10">
        <v>23331</v>
      </c>
      <c r="K12" s="10">
        <v>25640</v>
      </c>
      <c r="L12" s="10">
        <v>25547</v>
      </c>
      <c r="M12" s="10">
        <v>33793</v>
      </c>
      <c r="N12" s="10">
        <v>45504</v>
      </c>
      <c r="O12" s="10">
        <v>43225</v>
      </c>
      <c r="P12" s="10" t="s">
        <v>222</v>
      </c>
    </row>
    <row r="13" spans="1:16" ht="12.75" customHeight="1">
      <c r="A13" s="4">
        <v>7</v>
      </c>
      <c r="B13" s="8" t="s">
        <v>4</v>
      </c>
      <c r="C13" s="8"/>
      <c r="D13" s="8"/>
      <c r="E13" s="8"/>
      <c r="F13" s="8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 customHeight="1">
      <c r="A14" s="4">
        <v>8</v>
      </c>
      <c r="B14" s="29" t="s">
        <v>111</v>
      </c>
      <c r="C14" s="29"/>
      <c r="D14" s="29"/>
      <c r="E14" s="29"/>
      <c r="F14" s="29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 customHeight="1">
      <c r="A15" s="4">
        <v>9</v>
      </c>
      <c r="B15" s="7" t="s">
        <v>5</v>
      </c>
      <c r="C15" s="7"/>
      <c r="D15" s="7"/>
      <c r="E15" s="7"/>
      <c r="F15" s="7"/>
      <c r="G15" s="11">
        <v>49606</v>
      </c>
      <c r="H15" s="10">
        <v>49879</v>
      </c>
      <c r="I15" s="10">
        <v>125151</v>
      </c>
      <c r="J15" s="10">
        <v>132227</v>
      </c>
      <c r="K15" s="10">
        <v>108186</v>
      </c>
      <c r="L15" s="10">
        <v>124604</v>
      </c>
      <c r="M15" s="10">
        <v>119218</v>
      </c>
      <c r="N15" s="10">
        <v>127479</v>
      </c>
      <c r="O15" s="10">
        <v>132031</v>
      </c>
      <c r="P15" s="10" t="s">
        <v>179</v>
      </c>
    </row>
    <row r="16" spans="1:16" ht="24" customHeight="1">
      <c r="A16" s="4">
        <v>10</v>
      </c>
      <c r="B16" s="7" t="s">
        <v>12</v>
      </c>
      <c r="C16" s="7"/>
      <c r="D16" s="7"/>
      <c r="E16" s="7"/>
      <c r="F16" s="7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 customHeight="1">
      <c r="A17" s="4">
        <v>11</v>
      </c>
      <c r="B17" s="7" t="s">
        <v>75</v>
      </c>
      <c r="C17" s="7"/>
      <c r="D17" s="7"/>
      <c r="E17" s="7"/>
      <c r="F17" s="7"/>
      <c r="G17" s="10"/>
      <c r="H17" s="10"/>
      <c r="I17" s="10"/>
      <c r="J17" s="10"/>
      <c r="K17" s="10"/>
      <c r="L17" s="10"/>
      <c r="M17" s="11"/>
      <c r="N17" s="11"/>
      <c r="O17" s="11"/>
      <c r="P17" s="11"/>
    </row>
    <row r="18" spans="1:16" ht="12.75" customHeight="1">
      <c r="A18" s="4">
        <v>12</v>
      </c>
      <c r="B18" s="7" t="s">
        <v>16</v>
      </c>
      <c r="C18" s="7"/>
      <c r="D18" s="7"/>
      <c r="E18" s="7"/>
      <c r="F18" s="7"/>
      <c r="G18" s="11">
        <v>27156</v>
      </c>
      <c r="H18" s="10">
        <v>50711</v>
      </c>
      <c r="I18" s="10">
        <v>43928</v>
      </c>
      <c r="J18" s="10">
        <v>39622</v>
      </c>
      <c r="K18" s="10">
        <v>35926</v>
      </c>
      <c r="L18" s="10">
        <v>46322</v>
      </c>
      <c r="M18" s="10"/>
      <c r="N18" s="10"/>
      <c r="O18" s="10"/>
      <c r="P18" s="10"/>
    </row>
    <row r="19" spans="1:16" ht="12.75" customHeight="1">
      <c r="A19" s="4">
        <v>13</v>
      </c>
      <c r="B19" s="7" t="s">
        <v>6</v>
      </c>
      <c r="C19" s="7"/>
      <c r="D19" s="7"/>
      <c r="E19" s="7"/>
      <c r="F19" s="7"/>
      <c r="G19" s="11">
        <v>8735</v>
      </c>
      <c r="H19" s="11">
        <v>26265</v>
      </c>
      <c r="I19" s="11">
        <v>31084</v>
      </c>
      <c r="J19" s="11">
        <v>30888</v>
      </c>
      <c r="K19" s="11">
        <v>30888</v>
      </c>
      <c r="L19" s="11">
        <v>29980</v>
      </c>
      <c r="M19" s="11">
        <v>29980</v>
      </c>
      <c r="N19" s="11">
        <v>29980</v>
      </c>
      <c r="O19" s="11">
        <v>4172</v>
      </c>
      <c r="P19" s="11" t="s">
        <v>223</v>
      </c>
    </row>
    <row r="20" spans="1:16" ht="12.75" customHeight="1">
      <c r="A20" s="4">
        <v>14</v>
      </c>
      <c r="B20" s="7" t="s">
        <v>7</v>
      </c>
      <c r="C20" s="7"/>
      <c r="D20" s="7"/>
      <c r="E20" s="7"/>
      <c r="F20" s="7"/>
      <c r="G20" s="11">
        <v>24185</v>
      </c>
      <c r="H20" s="11">
        <v>49968</v>
      </c>
      <c r="I20" s="11">
        <v>44546</v>
      </c>
      <c r="J20" s="11">
        <v>32282</v>
      </c>
      <c r="K20" s="11">
        <v>64585</v>
      </c>
      <c r="L20" s="11"/>
      <c r="M20" s="10"/>
      <c r="N20" s="10">
        <v>51741</v>
      </c>
      <c r="O20" s="10">
        <v>40935</v>
      </c>
      <c r="P20" s="10" t="s">
        <v>224</v>
      </c>
    </row>
    <row r="21" spans="1:16" ht="12.75" customHeight="1">
      <c r="A21" s="4">
        <v>15</v>
      </c>
      <c r="B21" s="7" t="s">
        <v>17</v>
      </c>
      <c r="C21" s="7"/>
      <c r="D21" s="7"/>
      <c r="E21" s="7"/>
      <c r="F21" s="7"/>
      <c r="G21" s="11">
        <v>1788</v>
      </c>
      <c r="H21" s="11">
        <v>3145</v>
      </c>
      <c r="I21" s="11">
        <v>2950</v>
      </c>
      <c r="J21" s="11">
        <v>3314</v>
      </c>
      <c r="K21" s="11">
        <v>7811</v>
      </c>
      <c r="L21" s="20">
        <v>4259</v>
      </c>
      <c r="M21" s="11">
        <v>3750</v>
      </c>
      <c r="N21" s="11">
        <v>4039</v>
      </c>
      <c r="O21" s="11">
        <v>4358</v>
      </c>
      <c r="P21" s="11" t="s">
        <v>225</v>
      </c>
    </row>
    <row r="22" spans="1:16" ht="12.75" customHeight="1">
      <c r="A22" s="4">
        <v>16</v>
      </c>
      <c r="B22" s="7" t="s">
        <v>90</v>
      </c>
      <c r="C22" s="7"/>
      <c r="D22" s="7"/>
      <c r="E22" s="7"/>
      <c r="F22" s="7"/>
      <c r="G22" s="10"/>
      <c r="H22" s="10"/>
      <c r="I22" s="10"/>
      <c r="J22" s="10"/>
      <c r="K22" s="10"/>
      <c r="L22" s="10"/>
      <c r="M22" s="20"/>
      <c r="N22" s="20"/>
      <c r="O22" s="11"/>
      <c r="P22" s="11"/>
    </row>
    <row r="23" spans="1:16" ht="12.75" customHeight="1">
      <c r="A23" s="4">
        <v>17</v>
      </c>
      <c r="B23" s="7" t="s">
        <v>14</v>
      </c>
      <c r="C23" s="7"/>
      <c r="D23" s="7"/>
      <c r="E23" s="7"/>
      <c r="F23" s="7"/>
      <c r="G23" s="11">
        <v>32560</v>
      </c>
      <c r="H23" s="11">
        <v>77927</v>
      </c>
      <c r="I23" s="11">
        <v>64528</v>
      </c>
      <c r="J23" s="11">
        <v>62071</v>
      </c>
      <c r="K23" s="11">
        <v>92956</v>
      </c>
      <c r="L23" s="11">
        <v>83660</v>
      </c>
      <c r="M23" s="11">
        <v>74274</v>
      </c>
      <c r="N23" s="11">
        <v>100002</v>
      </c>
      <c r="O23" s="11">
        <v>102702</v>
      </c>
      <c r="P23" s="11" t="s">
        <v>226</v>
      </c>
    </row>
    <row r="24" spans="1:16" ht="12.75" customHeight="1">
      <c r="A24" s="4">
        <v>18</v>
      </c>
      <c r="B24" s="7" t="s">
        <v>8</v>
      </c>
      <c r="C24" s="7"/>
      <c r="D24" s="7"/>
      <c r="E24" s="7"/>
      <c r="F24" s="7"/>
      <c r="G24" s="11">
        <v>1600</v>
      </c>
      <c r="H24" s="11">
        <v>2718</v>
      </c>
      <c r="I24" s="11">
        <v>2813</v>
      </c>
      <c r="J24" s="11">
        <v>2861</v>
      </c>
      <c r="K24" s="11">
        <v>2321</v>
      </c>
      <c r="L24" s="11">
        <v>2240</v>
      </c>
      <c r="M24" s="10">
        <v>2184</v>
      </c>
      <c r="N24" s="10">
        <v>2392</v>
      </c>
      <c r="O24" s="10">
        <v>3074</v>
      </c>
      <c r="P24" s="10" t="s">
        <v>227</v>
      </c>
    </row>
    <row r="25" spans="1:16" ht="12.75" customHeight="1">
      <c r="A25" s="4">
        <v>19</v>
      </c>
      <c r="B25" s="7" t="s">
        <v>13</v>
      </c>
      <c r="C25" s="7"/>
      <c r="D25" s="7"/>
      <c r="E25" s="7"/>
      <c r="F25" s="7"/>
      <c r="G25" s="11">
        <v>5435</v>
      </c>
      <c r="H25" s="11">
        <v>13250</v>
      </c>
      <c r="I25" s="11">
        <v>12625</v>
      </c>
      <c r="J25" s="11">
        <v>20743</v>
      </c>
      <c r="K25" s="11">
        <v>22954</v>
      </c>
      <c r="L25" s="11"/>
      <c r="M25" s="11"/>
      <c r="N25" s="11"/>
      <c r="O25" s="11"/>
      <c r="P25" s="11"/>
    </row>
    <row r="26" spans="1:16" ht="12.75" customHeight="1">
      <c r="A26" s="4">
        <v>20</v>
      </c>
      <c r="B26" s="7" t="s">
        <v>11</v>
      </c>
      <c r="C26" s="7"/>
      <c r="D26" s="7"/>
      <c r="E26" s="7"/>
      <c r="F26" s="7"/>
      <c r="G26" s="11">
        <v>15578</v>
      </c>
      <c r="H26" s="11">
        <v>27776</v>
      </c>
      <c r="I26" s="11">
        <v>29060</v>
      </c>
      <c r="J26" s="11">
        <v>30900</v>
      </c>
      <c r="K26" s="11">
        <v>27648</v>
      </c>
      <c r="L26" s="11">
        <v>16855</v>
      </c>
      <c r="M26" s="11">
        <v>23798</v>
      </c>
      <c r="N26" s="11">
        <v>22580</v>
      </c>
      <c r="O26" s="11">
        <v>25500</v>
      </c>
      <c r="P26" s="11" t="s">
        <v>228</v>
      </c>
    </row>
    <row r="27" spans="1:16" ht="12.75" customHeight="1">
      <c r="A27" s="4">
        <v>21</v>
      </c>
      <c r="B27" s="7" t="s">
        <v>9</v>
      </c>
      <c r="C27" s="7"/>
      <c r="D27" s="7"/>
      <c r="E27" s="7"/>
      <c r="F27" s="7"/>
      <c r="G27" s="11">
        <v>6838</v>
      </c>
      <c r="H27" s="11">
        <v>21554</v>
      </c>
      <c r="I27" s="11">
        <v>13510</v>
      </c>
      <c r="J27" s="11">
        <v>17883</v>
      </c>
      <c r="K27" s="11">
        <v>9864</v>
      </c>
      <c r="L27" s="11">
        <v>22161</v>
      </c>
      <c r="M27" s="11">
        <v>22821</v>
      </c>
      <c r="N27" s="11">
        <v>29505</v>
      </c>
      <c r="O27" s="11">
        <v>26615</v>
      </c>
      <c r="P27" s="11" t="s">
        <v>229</v>
      </c>
    </row>
    <row r="28" spans="1:16" ht="12.75" customHeight="1">
      <c r="A28" s="4">
        <v>22</v>
      </c>
      <c r="B28" s="7" t="s">
        <v>86</v>
      </c>
      <c r="C28" s="7"/>
      <c r="D28" s="7"/>
      <c r="E28" s="7"/>
      <c r="F28" s="7"/>
      <c r="G28" s="11">
        <v>6016</v>
      </c>
      <c r="H28" s="11">
        <v>11920</v>
      </c>
      <c r="I28" s="11">
        <v>13977</v>
      </c>
      <c r="J28" s="11">
        <v>15070</v>
      </c>
      <c r="K28" s="11">
        <v>20278</v>
      </c>
      <c r="L28" s="11">
        <v>19419</v>
      </c>
      <c r="M28" s="10">
        <v>19625</v>
      </c>
      <c r="N28" s="10">
        <v>19712</v>
      </c>
      <c r="O28" s="10">
        <v>18875</v>
      </c>
      <c r="P28" s="10" t="s">
        <v>230</v>
      </c>
    </row>
    <row r="29" spans="1:16" ht="24" customHeight="1">
      <c r="A29" s="4">
        <v>23</v>
      </c>
      <c r="B29" s="7" t="s">
        <v>74</v>
      </c>
      <c r="C29" s="7"/>
      <c r="D29" s="7"/>
      <c r="E29" s="7"/>
      <c r="F29" s="7"/>
      <c r="G29" s="11">
        <v>9829</v>
      </c>
      <c r="H29" s="11">
        <v>10110</v>
      </c>
      <c r="I29" s="11">
        <v>11000</v>
      </c>
      <c r="J29" s="11">
        <v>11600</v>
      </c>
      <c r="K29" s="11">
        <v>11000</v>
      </c>
      <c r="L29" s="11">
        <v>12000</v>
      </c>
      <c r="M29" s="11">
        <v>11000</v>
      </c>
      <c r="N29" s="11">
        <v>10000</v>
      </c>
      <c r="O29" s="11">
        <v>11000</v>
      </c>
      <c r="P29" s="11" t="s">
        <v>231</v>
      </c>
    </row>
    <row r="30" spans="1:16" ht="12.75" customHeight="1">
      <c r="A30" s="4">
        <v>24</v>
      </c>
      <c r="B30" s="7" t="s">
        <v>84</v>
      </c>
      <c r="C30" s="7"/>
      <c r="D30" s="7"/>
      <c r="E30" s="7"/>
      <c r="F30" s="7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4" customHeight="1">
      <c r="A31" s="4">
        <v>25</v>
      </c>
      <c r="B31" s="7" t="s">
        <v>107</v>
      </c>
      <c r="C31" s="7"/>
      <c r="D31" s="7"/>
      <c r="E31" s="7"/>
      <c r="F31" s="7"/>
      <c r="G31" s="11">
        <v>943</v>
      </c>
      <c r="H31" s="10">
        <v>1175</v>
      </c>
      <c r="I31" s="10">
        <v>1123</v>
      </c>
      <c r="J31" s="10">
        <v>1283</v>
      </c>
      <c r="K31" s="10">
        <v>1786</v>
      </c>
      <c r="L31" s="10">
        <v>4963</v>
      </c>
      <c r="M31" s="11">
        <v>8201</v>
      </c>
      <c r="N31" s="11">
        <v>7585</v>
      </c>
      <c r="O31" s="11">
        <v>6122</v>
      </c>
      <c r="P31" s="11" t="s">
        <v>232</v>
      </c>
    </row>
    <row r="32" spans="1:16" ht="12.75" customHeight="1">
      <c r="A32" s="4">
        <v>26</v>
      </c>
      <c r="B32" s="29" t="s">
        <v>112</v>
      </c>
      <c r="C32" s="29"/>
      <c r="D32" s="29"/>
      <c r="E32" s="29"/>
      <c r="F32" s="29"/>
      <c r="G32" s="10"/>
      <c r="H32" s="10"/>
      <c r="I32" s="10"/>
      <c r="J32" s="10"/>
      <c r="K32" s="10"/>
      <c r="L32" s="10"/>
      <c r="M32" s="11"/>
      <c r="N32" s="11"/>
      <c r="O32" s="11"/>
      <c r="P32" s="11"/>
    </row>
    <row r="33" spans="1:16" ht="12.75" customHeight="1">
      <c r="A33" s="4">
        <v>27</v>
      </c>
      <c r="B33" s="7" t="s">
        <v>18</v>
      </c>
      <c r="C33" s="7"/>
      <c r="D33" s="7"/>
      <c r="E33" s="7"/>
      <c r="F33" s="7"/>
      <c r="G33" s="11">
        <v>4822</v>
      </c>
      <c r="H33" s="11">
        <v>9703</v>
      </c>
      <c r="I33" s="11">
        <v>9069</v>
      </c>
      <c r="J33" s="11">
        <v>8390</v>
      </c>
      <c r="K33" s="11">
        <v>11529</v>
      </c>
      <c r="L33" s="11">
        <v>12040</v>
      </c>
      <c r="M33" s="11">
        <v>12890</v>
      </c>
      <c r="N33" s="11">
        <v>15739</v>
      </c>
      <c r="O33" s="11">
        <v>14252</v>
      </c>
      <c r="P33" s="11" t="s">
        <v>233</v>
      </c>
    </row>
    <row r="34" spans="1:16" ht="12.75" customHeight="1">
      <c r="A34" s="4">
        <v>28</v>
      </c>
      <c r="B34" s="29" t="s">
        <v>114</v>
      </c>
      <c r="C34" s="29"/>
      <c r="D34" s="29"/>
      <c r="E34" s="29"/>
      <c r="F34" s="29"/>
      <c r="G34" s="10"/>
      <c r="H34" s="10"/>
      <c r="I34" s="10"/>
      <c r="J34" s="10"/>
      <c r="K34" s="10"/>
      <c r="L34" s="10"/>
      <c r="M34" s="11"/>
      <c r="N34" s="11"/>
      <c r="O34" s="11"/>
      <c r="P34" s="11"/>
    </row>
    <row r="35" spans="1:16" ht="12.75" customHeight="1">
      <c r="A35" s="4">
        <v>29</v>
      </c>
      <c r="B35" s="29" t="s">
        <v>113</v>
      </c>
      <c r="C35" s="29"/>
      <c r="D35" s="29"/>
      <c r="E35" s="29"/>
      <c r="F35" s="29"/>
      <c r="G35" s="10"/>
      <c r="H35" s="10"/>
      <c r="I35" s="10"/>
      <c r="J35" s="10"/>
      <c r="K35" s="10"/>
      <c r="L35" s="10"/>
      <c r="M35" s="11"/>
      <c r="N35" s="11"/>
      <c r="O35" s="11"/>
      <c r="P35" s="11"/>
    </row>
    <row r="36" spans="1:16" ht="15" customHeight="1">
      <c r="A36" s="161" t="s">
        <v>0</v>
      </c>
      <c r="B36" s="161"/>
      <c r="C36" s="17">
        <f>SUM(C7:C35)</f>
        <v>0</v>
      </c>
      <c r="D36" s="17">
        <f>SUM(D7:D35)</f>
        <v>0</v>
      </c>
      <c r="E36" s="17">
        <f aca="true" t="shared" si="0" ref="E36:L36">SUM(E7:E35)</f>
        <v>0</v>
      </c>
      <c r="F36" s="17">
        <f t="shared" si="0"/>
        <v>0</v>
      </c>
      <c r="G36" s="17">
        <f t="shared" si="0"/>
        <v>711083</v>
      </c>
      <c r="H36" s="17">
        <f t="shared" si="0"/>
        <v>1324010</v>
      </c>
      <c r="I36" s="17">
        <f t="shared" si="0"/>
        <v>1429667</v>
      </c>
      <c r="J36" s="17">
        <f t="shared" si="0"/>
        <v>1496969</v>
      </c>
      <c r="K36" s="17">
        <f t="shared" si="0"/>
        <v>1472991</v>
      </c>
      <c r="L36" s="17">
        <f t="shared" si="0"/>
        <v>685296</v>
      </c>
      <c r="M36" s="17">
        <f>SUM(M7:M35)</f>
        <v>541879</v>
      </c>
      <c r="N36" s="17">
        <f>SUM(N7:N35)</f>
        <v>652101</v>
      </c>
      <c r="O36" s="17">
        <f>SUM(O7:O35)</f>
        <v>761768</v>
      </c>
      <c r="P36" s="17" t="s">
        <v>234</v>
      </c>
    </row>
    <row r="37" spans="1:16" ht="12.75" customHeight="1">
      <c r="A37" s="36" t="s">
        <v>87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2.75" customHeight="1">
      <c r="A38" s="38" t="s">
        <v>119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3" ht="12.75" customHeight="1">
      <c r="A39" s="39" t="s">
        <v>120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2.75" customHeight="1">
      <c r="A40" s="163" t="s">
        <v>94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ht="12.75" customHeight="1"/>
    <row r="42" ht="12.75" customHeight="1"/>
    <row r="43" ht="12.75" customHeight="1"/>
  </sheetData>
  <sheetProtection/>
  <mergeCells count="19">
    <mergeCell ref="E4:E5"/>
    <mergeCell ref="F4:F5"/>
    <mergeCell ref="A40:M40"/>
    <mergeCell ref="I4:I5"/>
    <mergeCell ref="J4:J5"/>
    <mergeCell ref="K4:K5"/>
    <mergeCell ref="L4:L5"/>
    <mergeCell ref="M4:M5"/>
    <mergeCell ref="A36:B36"/>
    <mergeCell ref="P4:P5"/>
    <mergeCell ref="O4:O5"/>
    <mergeCell ref="A2:M2"/>
    <mergeCell ref="A4:A5"/>
    <mergeCell ref="B4:B5"/>
    <mergeCell ref="G4:G5"/>
    <mergeCell ref="H4:H5"/>
    <mergeCell ref="N4:N5"/>
    <mergeCell ref="C4:C5"/>
    <mergeCell ref="D4:D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17">
      <selection activeCell="P36" sqref="P3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22" width="7.7109375" style="1" customWidth="1"/>
    <col min="23" max="16384" width="9.140625" style="1" customWidth="1"/>
  </cols>
  <sheetData>
    <row r="1" ht="12.75" customHeight="1"/>
    <row r="2" spans="1:13" ht="12.75" customHeight="1">
      <c r="A2" s="165" t="s">
        <v>105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9:16" ht="12.75" customHeight="1">
      <c r="I3" s="2"/>
      <c r="J3" s="2"/>
      <c r="K3" s="2"/>
      <c r="L3" s="2"/>
      <c r="M3" s="85"/>
      <c r="N3" s="85"/>
      <c r="O3" s="85"/>
      <c r="P3" s="85" t="s">
        <v>131</v>
      </c>
    </row>
    <row r="4" spans="1:16" ht="30" customHeight="1">
      <c r="A4" s="166" t="s">
        <v>72</v>
      </c>
      <c r="B4" s="166" t="s">
        <v>73</v>
      </c>
      <c r="C4" s="169" t="s">
        <v>64</v>
      </c>
      <c r="D4" s="169" t="s">
        <v>65</v>
      </c>
      <c r="E4" s="169" t="s">
        <v>66</v>
      </c>
      <c r="F4" s="169" t="s">
        <v>67</v>
      </c>
      <c r="G4" s="160" t="s">
        <v>71</v>
      </c>
      <c r="H4" s="169" t="s">
        <v>88</v>
      </c>
      <c r="I4" s="169" t="s">
        <v>102</v>
      </c>
      <c r="J4" s="169" t="s">
        <v>103</v>
      </c>
      <c r="K4" s="169" t="s">
        <v>104</v>
      </c>
      <c r="L4" s="169" t="s">
        <v>109</v>
      </c>
      <c r="M4" s="169" t="s">
        <v>108</v>
      </c>
      <c r="N4" s="160" t="s">
        <v>143</v>
      </c>
      <c r="O4" s="169" t="s">
        <v>144</v>
      </c>
      <c r="P4" s="169" t="s">
        <v>145</v>
      </c>
    </row>
    <row r="5" spans="1:16" ht="30" customHeight="1">
      <c r="A5" s="168"/>
      <c r="B5" s="167"/>
      <c r="C5" s="170"/>
      <c r="D5" s="170"/>
      <c r="E5" s="171"/>
      <c r="F5" s="171"/>
      <c r="G5" s="160"/>
      <c r="H5" s="171"/>
      <c r="I5" s="171"/>
      <c r="J5" s="171"/>
      <c r="K5" s="171"/>
      <c r="L5" s="171"/>
      <c r="M5" s="171"/>
      <c r="N5" s="160"/>
      <c r="O5" s="185"/>
      <c r="P5" s="185"/>
    </row>
    <row r="6" spans="1:16" ht="12.75" customHeight="1">
      <c r="A6" s="5">
        <v>0</v>
      </c>
      <c r="B6" s="98">
        <v>1</v>
      </c>
      <c r="C6" s="3">
        <v>2</v>
      </c>
      <c r="D6" s="3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5">
        <v>13</v>
      </c>
      <c r="O6" s="5">
        <v>13</v>
      </c>
      <c r="P6" s="5">
        <v>14</v>
      </c>
    </row>
    <row r="7" spans="1:17" ht="12.75" customHeight="1">
      <c r="A7" s="4">
        <v>1</v>
      </c>
      <c r="B7" s="7" t="s">
        <v>68</v>
      </c>
      <c r="C7" s="7"/>
      <c r="D7" s="7"/>
      <c r="E7" s="7"/>
      <c r="F7" s="7"/>
      <c r="G7" s="26"/>
      <c r="H7" s="26">
        <v>233849</v>
      </c>
      <c r="I7" s="26">
        <v>306645</v>
      </c>
      <c r="J7" s="26">
        <v>297436</v>
      </c>
      <c r="K7" s="26">
        <v>296035</v>
      </c>
      <c r="L7" s="26"/>
      <c r="M7" s="18"/>
      <c r="N7" s="18"/>
      <c r="O7" s="13"/>
      <c r="P7" s="13"/>
      <c r="Q7" s="40"/>
    </row>
    <row r="8" spans="1:16" ht="12.75" customHeight="1">
      <c r="A8" s="4">
        <v>2</v>
      </c>
      <c r="B8" s="7" t="s">
        <v>15</v>
      </c>
      <c r="C8" s="7"/>
      <c r="D8" s="7"/>
      <c r="E8" s="7"/>
      <c r="F8" s="7"/>
      <c r="G8" s="26">
        <v>63522</v>
      </c>
      <c r="H8" s="26">
        <v>114447</v>
      </c>
      <c r="I8" s="26">
        <v>116945</v>
      </c>
      <c r="J8" s="26">
        <v>111521</v>
      </c>
      <c r="K8" s="26">
        <v>98175</v>
      </c>
      <c r="L8" s="26"/>
      <c r="M8" s="10"/>
      <c r="N8" s="10"/>
      <c r="O8" s="10"/>
      <c r="P8" s="10"/>
    </row>
    <row r="9" spans="1:16" ht="12.75" customHeight="1">
      <c r="A9" s="4">
        <v>3</v>
      </c>
      <c r="B9" s="8" t="s">
        <v>1</v>
      </c>
      <c r="C9" s="8"/>
      <c r="D9" s="8"/>
      <c r="E9" s="8"/>
      <c r="F9" s="8"/>
      <c r="G9" s="26">
        <v>36451</v>
      </c>
      <c r="H9" s="26">
        <v>79279</v>
      </c>
      <c r="I9" s="26">
        <v>100237</v>
      </c>
      <c r="J9" s="26">
        <v>106639</v>
      </c>
      <c r="K9" s="26">
        <v>106166</v>
      </c>
      <c r="L9" s="26">
        <v>103623</v>
      </c>
      <c r="M9" s="11"/>
      <c r="N9" s="11"/>
      <c r="O9" s="11"/>
      <c r="P9" s="11"/>
    </row>
    <row r="10" spans="1:16" ht="12.75" customHeight="1">
      <c r="A10" s="4">
        <v>4</v>
      </c>
      <c r="B10" s="8" t="s">
        <v>2</v>
      </c>
      <c r="C10" s="8"/>
      <c r="D10" s="8"/>
      <c r="E10" s="8"/>
      <c r="F10" s="8"/>
      <c r="G10" s="26">
        <v>50962</v>
      </c>
      <c r="H10" s="26">
        <v>102713</v>
      </c>
      <c r="I10" s="26">
        <v>101969</v>
      </c>
      <c r="J10" s="26">
        <v>100073</v>
      </c>
      <c r="K10" s="26">
        <v>91066</v>
      </c>
      <c r="L10" s="26">
        <v>82961</v>
      </c>
      <c r="M10" s="11">
        <v>80527</v>
      </c>
      <c r="N10" s="11">
        <v>74047</v>
      </c>
      <c r="O10" s="11">
        <v>59623</v>
      </c>
      <c r="P10" s="11" t="s">
        <v>235</v>
      </c>
    </row>
    <row r="11" spans="1:16" ht="12.75" customHeight="1">
      <c r="A11" s="4">
        <v>5</v>
      </c>
      <c r="B11" s="7" t="s">
        <v>3</v>
      </c>
      <c r="C11" s="7"/>
      <c r="D11" s="7"/>
      <c r="E11" s="7"/>
      <c r="F11" s="7"/>
      <c r="G11" s="26">
        <v>23023</v>
      </c>
      <c r="H11" s="26">
        <v>50100</v>
      </c>
      <c r="I11" s="26">
        <v>40810</v>
      </c>
      <c r="J11" s="26">
        <v>75101</v>
      </c>
      <c r="K11" s="26">
        <v>31417</v>
      </c>
      <c r="L11" s="26">
        <v>49213</v>
      </c>
      <c r="M11" s="10">
        <v>59413</v>
      </c>
      <c r="N11" s="10">
        <v>72329</v>
      </c>
      <c r="O11" s="10">
        <v>85692</v>
      </c>
      <c r="P11" s="10" t="s">
        <v>236</v>
      </c>
    </row>
    <row r="12" spans="1:16" ht="12.75" customHeight="1">
      <c r="A12" s="4">
        <v>6</v>
      </c>
      <c r="B12" s="7" t="s">
        <v>10</v>
      </c>
      <c r="C12" s="7"/>
      <c r="D12" s="7"/>
      <c r="E12" s="7"/>
      <c r="F12" s="7"/>
      <c r="G12" s="26">
        <v>10260</v>
      </c>
      <c r="H12" s="26">
        <v>21385</v>
      </c>
      <c r="I12" s="26">
        <v>22700</v>
      </c>
      <c r="J12" s="26">
        <v>21905</v>
      </c>
      <c r="K12" s="26">
        <v>23802</v>
      </c>
      <c r="L12" s="26">
        <v>24470</v>
      </c>
      <c r="M12" s="10">
        <v>29170</v>
      </c>
      <c r="N12" s="10">
        <v>42305</v>
      </c>
      <c r="O12" s="10">
        <v>36908</v>
      </c>
      <c r="P12" s="10" t="s">
        <v>237</v>
      </c>
    </row>
    <row r="13" spans="1:16" ht="12.75" customHeight="1">
      <c r="A13" s="4">
        <v>7</v>
      </c>
      <c r="B13" s="8" t="s">
        <v>4</v>
      </c>
      <c r="C13" s="8"/>
      <c r="D13" s="8"/>
      <c r="E13" s="8"/>
      <c r="F13" s="8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 customHeight="1">
      <c r="A14" s="4">
        <v>8</v>
      </c>
      <c r="B14" s="29" t="s">
        <v>111</v>
      </c>
      <c r="C14" s="29"/>
      <c r="D14" s="29"/>
      <c r="E14" s="29"/>
      <c r="F14" s="29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 customHeight="1">
      <c r="A15" s="4">
        <v>9</v>
      </c>
      <c r="B15" s="7" t="s">
        <v>5</v>
      </c>
      <c r="C15" s="7"/>
      <c r="D15" s="7"/>
      <c r="E15" s="7"/>
      <c r="F15" s="7"/>
      <c r="G15" s="26">
        <v>34188</v>
      </c>
      <c r="H15" s="26">
        <v>44981</v>
      </c>
      <c r="I15" s="26">
        <v>114645</v>
      </c>
      <c r="J15" s="26">
        <v>122331</v>
      </c>
      <c r="K15" s="26">
        <v>33428</v>
      </c>
      <c r="L15" s="26">
        <v>115249</v>
      </c>
      <c r="M15" s="10">
        <v>110275</v>
      </c>
      <c r="N15" s="10">
        <v>117895</v>
      </c>
      <c r="O15" s="10">
        <v>122129</v>
      </c>
      <c r="P15" s="10" t="s">
        <v>238</v>
      </c>
    </row>
    <row r="16" spans="1:16" ht="24" customHeight="1">
      <c r="A16" s="4">
        <v>10</v>
      </c>
      <c r="B16" s="7" t="s">
        <v>12</v>
      </c>
      <c r="C16" s="7"/>
      <c r="D16" s="7"/>
      <c r="E16" s="7"/>
      <c r="F16" s="7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 customHeight="1">
      <c r="A17" s="4">
        <v>11</v>
      </c>
      <c r="B17" s="7" t="s">
        <v>75</v>
      </c>
      <c r="C17" s="7"/>
      <c r="D17" s="7"/>
      <c r="E17" s="7"/>
      <c r="F17" s="7"/>
      <c r="G17" s="10"/>
      <c r="H17" s="10"/>
      <c r="I17" s="10"/>
      <c r="J17" s="10"/>
      <c r="K17" s="10"/>
      <c r="L17" s="10"/>
      <c r="M17" s="11"/>
      <c r="N17" s="11"/>
      <c r="O17" s="11"/>
      <c r="P17" s="11"/>
    </row>
    <row r="18" spans="1:16" ht="12.75" customHeight="1">
      <c r="A18" s="4">
        <v>12</v>
      </c>
      <c r="B18" s="7" t="s">
        <v>16</v>
      </c>
      <c r="C18" s="7"/>
      <c r="D18" s="7"/>
      <c r="E18" s="7"/>
      <c r="F18" s="7"/>
      <c r="G18" s="11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 customHeight="1">
      <c r="A19" s="4">
        <v>13</v>
      </c>
      <c r="B19" s="7" t="s">
        <v>6</v>
      </c>
      <c r="C19" s="7"/>
      <c r="D19" s="7"/>
      <c r="E19" s="7"/>
      <c r="F19" s="7"/>
      <c r="G19" s="26">
        <v>8100</v>
      </c>
      <c r="H19" s="26">
        <v>26247</v>
      </c>
      <c r="I19" s="26">
        <v>31084</v>
      </c>
      <c r="J19" s="26">
        <v>30888</v>
      </c>
      <c r="K19" s="26">
        <v>30888</v>
      </c>
      <c r="L19" s="26">
        <v>29980</v>
      </c>
      <c r="M19" s="11">
        <v>29980</v>
      </c>
      <c r="N19" s="11">
        <v>29980</v>
      </c>
      <c r="O19" s="11">
        <v>4172</v>
      </c>
      <c r="P19" s="11" t="s">
        <v>223</v>
      </c>
    </row>
    <row r="20" spans="1:16" ht="12.75" customHeight="1">
      <c r="A20" s="4">
        <v>14</v>
      </c>
      <c r="B20" s="7" t="s">
        <v>7</v>
      </c>
      <c r="C20" s="7"/>
      <c r="D20" s="7"/>
      <c r="E20" s="7"/>
      <c r="F20" s="7"/>
      <c r="G20" s="26">
        <v>23313</v>
      </c>
      <c r="H20" s="26">
        <v>49174</v>
      </c>
      <c r="I20" s="26">
        <v>43855</v>
      </c>
      <c r="J20" s="26">
        <v>30696</v>
      </c>
      <c r="K20" s="26">
        <v>60518</v>
      </c>
      <c r="L20" s="11"/>
      <c r="M20" s="10"/>
      <c r="N20" s="10">
        <v>51741</v>
      </c>
      <c r="O20" s="10">
        <v>40935</v>
      </c>
      <c r="P20" s="10" t="s">
        <v>239</v>
      </c>
    </row>
    <row r="21" spans="1:16" ht="12.75" customHeight="1">
      <c r="A21" s="4">
        <v>15</v>
      </c>
      <c r="B21" s="7" t="s">
        <v>17</v>
      </c>
      <c r="C21" s="7"/>
      <c r="D21" s="7"/>
      <c r="E21" s="7"/>
      <c r="F21" s="7"/>
      <c r="G21" s="26">
        <v>1965</v>
      </c>
      <c r="H21" s="26">
        <v>5653</v>
      </c>
      <c r="I21" s="26">
        <v>2950</v>
      </c>
      <c r="J21" s="26">
        <v>6434</v>
      </c>
      <c r="K21" s="26">
        <v>7811</v>
      </c>
      <c r="L21" s="26">
        <v>4259</v>
      </c>
      <c r="M21" s="11">
        <v>3750</v>
      </c>
      <c r="N21" s="11">
        <v>4039</v>
      </c>
      <c r="O21" s="11">
        <v>4358</v>
      </c>
      <c r="P21" s="11" t="s">
        <v>225</v>
      </c>
    </row>
    <row r="22" spans="1:16" ht="12.75" customHeight="1">
      <c r="A22" s="4">
        <v>16</v>
      </c>
      <c r="B22" s="7" t="s">
        <v>90</v>
      </c>
      <c r="C22" s="7"/>
      <c r="D22" s="7"/>
      <c r="E22" s="7"/>
      <c r="F22" s="7"/>
      <c r="G22" s="26">
        <v>1788</v>
      </c>
      <c r="H22" s="26">
        <v>3145</v>
      </c>
      <c r="I22" s="26">
        <v>5114</v>
      </c>
      <c r="J22" s="26">
        <v>3099</v>
      </c>
      <c r="K22" s="10"/>
      <c r="L22" s="10"/>
      <c r="M22" s="20"/>
      <c r="N22" s="20"/>
      <c r="O22" s="11"/>
      <c r="P22" s="11"/>
    </row>
    <row r="23" spans="1:16" ht="12.75" customHeight="1">
      <c r="A23" s="4">
        <v>17</v>
      </c>
      <c r="B23" s="7" t="s">
        <v>14</v>
      </c>
      <c r="C23" s="7"/>
      <c r="D23" s="7"/>
      <c r="E23" s="7"/>
      <c r="F23" s="7"/>
      <c r="G23" s="26">
        <v>29847</v>
      </c>
      <c r="H23" s="26">
        <v>77927</v>
      </c>
      <c r="I23" s="26">
        <v>60341</v>
      </c>
      <c r="J23" s="26">
        <v>31035</v>
      </c>
      <c r="K23" s="26">
        <v>83556</v>
      </c>
      <c r="L23" s="26">
        <v>75509</v>
      </c>
      <c r="M23" s="11">
        <v>40839</v>
      </c>
      <c r="N23" s="11">
        <v>75803</v>
      </c>
      <c r="O23" s="11">
        <v>78900</v>
      </c>
      <c r="P23" s="11" t="s">
        <v>240</v>
      </c>
    </row>
    <row r="24" spans="1:16" ht="12.75" customHeight="1">
      <c r="A24" s="4">
        <v>18</v>
      </c>
      <c r="B24" s="7" t="s">
        <v>8</v>
      </c>
      <c r="C24" s="7"/>
      <c r="D24" s="7"/>
      <c r="E24" s="7"/>
      <c r="F24" s="7"/>
      <c r="G24" s="26">
        <v>1576</v>
      </c>
      <c r="H24" s="26">
        <v>2718</v>
      </c>
      <c r="I24" s="26">
        <v>2784</v>
      </c>
      <c r="J24" s="26">
        <v>2861</v>
      </c>
      <c r="K24" s="26">
        <v>634</v>
      </c>
      <c r="L24" s="26">
        <v>652</v>
      </c>
      <c r="M24" s="10">
        <v>804</v>
      </c>
      <c r="N24" s="10">
        <v>2392</v>
      </c>
      <c r="O24" s="10">
        <v>3074</v>
      </c>
      <c r="P24" s="10" t="s">
        <v>227</v>
      </c>
    </row>
    <row r="25" spans="1:16" ht="12.75" customHeight="1">
      <c r="A25" s="4">
        <v>19</v>
      </c>
      <c r="B25" s="7" t="s">
        <v>13</v>
      </c>
      <c r="C25" s="7"/>
      <c r="D25" s="7"/>
      <c r="E25" s="7"/>
      <c r="F25" s="7"/>
      <c r="G25" s="26">
        <v>5435</v>
      </c>
      <c r="H25" s="26">
        <v>12625</v>
      </c>
      <c r="I25" s="26">
        <v>12165</v>
      </c>
      <c r="J25" s="26">
        <v>18625</v>
      </c>
      <c r="K25" s="26">
        <v>20635</v>
      </c>
      <c r="L25" s="11"/>
      <c r="M25" s="11"/>
      <c r="N25" s="11"/>
      <c r="O25" s="11"/>
      <c r="P25" s="11"/>
    </row>
    <row r="26" spans="1:16" ht="12.75" customHeight="1">
      <c r="A26" s="4">
        <v>20</v>
      </c>
      <c r="B26" s="7" t="s">
        <v>11</v>
      </c>
      <c r="C26" s="7"/>
      <c r="D26" s="7"/>
      <c r="E26" s="7"/>
      <c r="F26" s="7"/>
      <c r="G26" s="26">
        <v>15578</v>
      </c>
      <c r="H26" s="26">
        <v>24930</v>
      </c>
      <c r="I26" s="26">
        <v>23250</v>
      </c>
      <c r="J26" s="26">
        <v>27500</v>
      </c>
      <c r="K26" s="26">
        <v>27578</v>
      </c>
      <c r="L26" s="26">
        <v>16795</v>
      </c>
      <c r="M26" s="11">
        <v>21488</v>
      </c>
      <c r="N26" s="11">
        <v>20265</v>
      </c>
      <c r="O26" s="11">
        <v>25500</v>
      </c>
      <c r="P26" s="11" t="s">
        <v>228</v>
      </c>
    </row>
    <row r="27" spans="1:16" ht="12.75" customHeight="1">
      <c r="A27" s="4">
        <v>21</v>
      </c>
      <c r="B27" s="7" t="s">
        <v>9</v>
      </c>
      <c r="C27" s="7"/>
      <c r="D27" s="7"/>
      <c r="E27" s="7"/>
      <c r="F27" s="7"/>
      <c r="G27" s="26">
        <v>3450</v>
      </c>
      <c r="H27" s="26">
        <v>15940</v>
      </c>
      <c r="I27" s="26">
        <v>12159</v>
      </c>
      <c r="J27" s="26">
        <v>16662</v>
      </c>
      <c r="K27" s="26">
        <v>9272</v>
      </c>
      <c r="L27" s="26">
        <v>22159</v>
      </c>
      <c r="M27" s="11">
        <v>22817</v>
      </c>
      <c r="N27" s="11">
        <v>23846</v>
      </c>
      <c r="O27" s="11">
        <v>26602</v>
      </c>
      <c r="P27" s="11" t="s">
        <v>229</v>
      </c>
    </row>
    <row r="28" spans="1:16" ht="12.75" customHeight="1">
      <c r="A28" s="4">
        <v>22</v>
      </c>
      <c r="B28" s="7" t="s">
        <v>86</v>
      </c>
      <c r="C28" s="7"/>
      <c r="D28" s="7"/>
      <c r="E28" s="7"/>
      <c r="F28" s="7"/>
      <c r="G28" s="26">
        <v>4731</v>
      </c>
      <c r="H28" s="26">
        <v>11920</v>
      </c>
      <c r="I28" s="26">
        <v>13977</v>
      </c>
      <c r="J28" s="26">
        <v>12056</v>
      </c>
      <c r="K28" s="26">
        <v>20278</v>
      </c>
      <c r="L28" s="26">
        <v>11378</v>
      </c>
      <c r="M28" s="10">
        <v>18142</v>
      </c>
      <c r="N28" s="10">
        <v>19380</v>
      </c>
      <c r="O28" s="10">
        <v>18280</v>
      </c>
      <c r="P28" s="10" t="s">
        <v>241</v>
      </c>
    </row>
    <row r="29" spans="1:16" ht="24" customHeight="1">
      <c r="A29" s="4">
        <v>23</v>
      </c>
      <c r="B29" s="7" t="s">
        <v>74</v>
      </c>
      <c r="C29" s="7"/>
      <c r="D29" s="7"/>
      <c r="E29" s="7"/>
      <c r="F29" s="7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 customHeight="1">
      <c r="A30" s="4">
        <v>24</v>
      </c>
      <c r="B30" s="7" t="s">
        <v>84</v>
      </c>
      <c r="C30" s="7"/>
      <c r="D30" s="7"/>
      <c r="E30" s="7"/>
      <c r="F30" s="7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4" customHeight="1">
      <c r="A31" s="4">
        <v>25</v>
      </c>
      <c r="B31" s="7" t="s">
        <v>107</v>
      </c>
      <c r="C31" s="7"/>
      <c r="D31" s="7"/>
      <c r="E31" s="7"/>
      <c r="F31" s="7"/>
      <c r="G31" s="26">
        <v>639</v>
      </c>
      <c r="H31" s="26">
        <v>1175</v>
      </c>
      <c r="I31" s="26">
        <v>1123</v>
      </c>
      <c r="J31" s="26">
        <v>1283</v>
      </c>
      <c r="K31" s="26">
        <v>1786</v>
      </c>
      <c r="L31" s="10"/>
      <c r="M31" s="11">
        <v>7314</v>
      </c>
      <c r="N31" s="11">
        <v>7350</v>
      </c>
      <c r="O31" s="11">
        <v>4745</v>
      </c>
      <c r="P31" s="11" t="s">
        <v>194</v>
      </c>
    </row>
    <row r="32" spans="1:16" ht="12.75" customHeight="1">
      <c r="A32" s="4">
        <v>26</v>
      </c>
      <c r="B32" s="29" t="s">
        <v>112</v>
      </c>
      <c r="C32" s="29"/>
      <c r="D32" s="29"/>
      <c r="E32" s="29"/>
      <c r="F32" s="29"/>
      <c r="G32" s="10"/>
      <c r="H32" s="10"/>
      <c r="I32" s="10"/>
      <c r="J32" s="10"/>
      <c r="K32" s="10"/>
      <c r="L32" s="10"/>
      <c r="M32" s="11"/>
      <c r="N32" s="11"/>
      <c r="O32" s="11"/>
      <c r="P32" s="11"/>
    </row>
    <row r="33" spans="1:16" ht="12.75" customHeight="1">
      <c r="A33" s="4">
        <v>27</v>
      </c>
      <c r="B33" s="7" t="s">
        <v>18</v>
      </c>
      <c r="C33" s="7"/>
      <c r="D33" s="7"/>
      <c r="E33" s="7"/>
      <c r="F33" s="7"/>
      <c r="G33" s="26"/>
      <c r="H33" s="26"/>
      <c r="I33" s="26">
        <v>5114</v>
      </c>
      <c r="J33" s="26">
        <v>0</v>
      </c>
      <c r="K33" s="26">
        <v>6721</v>
      </c>
      <c r="L33" s="26">
        <v>7206</v>
      </c>
      <c r="M33" s="11">
        <v>10705</v>
      </c>
      <c r="N33" s="11">
        <v>12814</v>
      </c>
      <c r="O33" s="11">
        <v>11478</v>
      </c>
      <c r="P33" s="11" t="s">
        <v>242</v>
      </c>
    </row>
    <row r="34" spans="1:16" ht="12.75" customHeight="1">
      <c r="A34" s="4">
        <v>28</v>
      </c>
      <c r="B34" s="29" t="s">
        <v>114</v>
      </c>
      <c r="C34" s="29"/>
      <c r="D34" s="29"/>
      <c r="E34" s="29"/>
      <c r="F34" s="29"/>
      <c r="G34" s="10"/>
      <c r="H34" s="10"/>
      <c r="I34" s="10"/>
      <c r="J34" s="10"/>
      <c r="K34" s="10"/>
      <c r="L34" s="10"/>
      <c r="M34" s="11"/>
      <c r="N34" s="11"/>
      <c r="O34" s="11"/>
      <c r="P34" s="11"/>
    </row>
    <row r="35" spans="1:16" ht="12.75" customHeight="1">
      <c r="A35" s="4">
        <v>29</v>
      </c>
      <c r="B35" s="29" t="s">
        <v>113</v>
      </c>
      <c r="C35" s="29"/>
      <c r="D35" s="29"/>
      <c r="E35" s="29"/>
      <c r="F35" s="29"/>
      <c r="G35" s="10"/>
      <c r="H35" s="10"/>
      <c r="I35" s="10"/>
      <c r="J35" s="10"/>
      <c r="K35" s="10"/>
      <c r="L35" s="10"/>
      <c r="M35" s="11"/>
      <c r="N35" s="11"/>
      <c r="O35" s="11"/>
      <c r="P35" s="11"/>
    </row>
    <row r="36" spans="1:16" ht="15" customHeight="1">
      <c r="A36" s="161" t="s">
        <v>0</v>
      </c>
      <c r="B36" s="161"/>
      <c r="C36" s="118"/>
      <c r="D36" s="118"/>
      <c r="E36" s="118"/>
      <c r="F36" s="118"/>
      <c r="G36" s="17">
        <f aca="true" t="shared" si="0" ref="G36:L36">SUM(G7:G35)</f>
        <v>314828</v>
      </c>
      <c r="H36" s="17">
        <f t="shared" si="0"/>
        <v>878208</v>
      </c>
      <c r="I36" s="17">
        <f t="shared" si="0"/>
        <v>1017867</v>
      </c>
      <c r="J36" s="17">
        <f t="shared" si="0"/>
        <v>1016145</v>
      </c>
      <c r="K36" s="17">
        <f t="shared" si="0"/>
        <v>949766</v>
      </c>
      <c r="L36" s="17">
        <f t="shared" si="0"/>
        <v>543454</v>
      </c>
      <c r="M36" s="17">
        <f>SUM(M7:M35)</f>
        <v>435224</v>
      </c>
      <c r="N36" s="17">
        <f>SUM(N7:N35)</f>
        <v>554186</v>
      </c>
      <c r="O36" s="17">
        <f>SUM(O7:O35)</f>
        <v>522396</v>
      </c>
      <c r="P36" s="17" t="s">
        <v>243</v>
      </c>
    </row>
    <row r="37" spans="1:16" ht="12.75" customHeight="1">
      <c r="A37" s="36" t="s">
        <v>87</v>
      </c>
      <c r="B37" s="36"/>
      <c r="C37" s="36"/>
      <c r="D37" s="36"/>
      <c r="E37" s="36"/>
      <c r="F37" s="36"/>
      <c r="G37" s="36"/>
      <c r="H37" s="39"/>
      <c r="I37" s="39"/>
      <c r="J37" s="39"/>
      <c r="K37" s="39"/>
      <c r="L37" s="39"/>
      <c r="M37" s="37"/>
      <c r="N37" s="37"/>
      <c r="O37" s="37"/>
      <c r="P37" s="37"/>
    </row>
    <row r="38" spans="1:16" ht="12.75" customHeight="1">
      <c r="A38" s="38" t="s">
        <v>119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3" ht="12.75" customHeight="1">
      <c r="A39" s="42" t="s">
        <v>120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2.75" customHeight="1">
      <c r="A40" s="162" t="s">
        <v>95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</row>
    <row r="41" spans="1:13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ht="12.75" customHeight="1"/>
    <row r="43" ht="12.75" customHeight="1"/>
    <row r="44" ht="12.75" customHeight="1"/>
  </sheetData>
  <sheetProtection/>
  <mergeCells count="19">
    <mergeCell ref="E4:E5"/>
    <mergeCell ref="A36:B36"/>
    <mergeCell ref="A2:M2"/>
    <mergeCell ref="A4:A5"/>
    <mergeCell ref="B4:B5"/>
    <mergeCell ref="G4:G5"/>
    <mergeCell ref="H4:H5"/>
    <mergeCell ref="F4:F5"/>
    <mergeCell ref="M4:M5"/>
    <mergeCell ref="P4:P5"/>
    <mergeCell ref="A40:M40"/>
    <mergeCell ref="I4:I5"/>
    <mergeCell ref="J4:J5"/>
    <mergeCell ref="K4:K5"/>
    <mergeCell ref="L4:L5"/>
    <mergeCell ref="O4:O5"/>
    <mergeCell ref="N4:N5"/>
    <mergeCell ref="C4:C5"/>
    <mergeCell ref="D4:D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1"/>
  <sheetViews>
    <sheetView zoomScalePageLayoutView="0" workbookViewId="0" topLeftCell="A15">
      <selection activeCell="P36" sqref="P3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6" width="7.7109375" style="1" customWidth="1"/>
    <col min="17" max="16384" width="9.140625" style="1" customWidth="1"/>
  </cols>
  <sheetData>
    <row r="1" ht="12.75" customHeight="1"/>
    <row r="2" spans="1:20" ht="12.75" customHeight="1">
      <c r="A2" s="172" t="s">
        <v>138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21"/>
      <c r="O2" s="121"/>
      <c r="P2" s="121"/>
      <c r="R2" s="35"/>
      <c r="S2" s="35"/>
      <c r="T2" s="35"/>
    </row>
    <row r="3" spans="5:16" ht="12.75" customHeight="1">
      <c r="E3" s="2"/>
      <c r="F3" s="2"/>
      <c r="G3" s="2"/>
      <c r="H3" s="2"/>
      <c r="I3" s="2"/>
      <c r="M3" s="85"/>
      <c r="N3" s="85"/>
      <c r="O3" s="85"/>
      <c r="P3" s="85" t="s">
        <v>132</v>
      </c>
    </row>
    <row r="4" spans="1:18" ht="30" customHeight="1">
      <c r="A4" s="186" t="s">
        <v>72</v>
      </c>
      <c r="B4" s="186" t="s">
        <v>73</v>
      </c>
      <c r="C4" s="189" t="s">
        <v>69</v>
      </c>
      <c r="D4" s="189" t="s">
        <v>65</v>
      </c>
      <c r="E4" s="189" t="s">
        <v>66</v>
      </c>
      <c r="F4" s="189" t="s">
        <v>89</v>
      </c>
      <c r="G4" s="189" t="s">
        <v>71</v>
      </c>
      <c r="H4" s="189" t="s">
        <v>88</v>
      </c>
      <c r="I4" s="189" t="s">
        <v>102</v>
      </c>
      <c r="J4" s="189" t="s">
        <v>103</v>
      </c>
      <c r="K4" s="189" t="s">
        <v>104</v>
      </c>
      <c r="L4" s="189" t="s">
        <v>110</v>
      </c>
      <c r="M4" s="190" t="s">
        <v>108</v>
      </c>
      <c r="N4" s="190" t="s">
        <v>143</v>
      </c>
      <c r="O4" s="190" t="s">
        <v>144</v>
      </c>
      <c r="P4" s="190" t="s">
        <v>145</v>
      </c>
      <c r="Q4" s="106"/>
      <c r="R4" s="107"/>
    </row>
    <row r="5" spans="1:18" ht="30" customHeight="1">
      <c r="A5" s="187"/>
      <c r="B5" s="188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1"/>
      <c r="N5" s="191"/>
      <c r="O5" s="191"/>
      <c r="P5" s="191"/>
      <c r="Q5" s="128"/>
      <c r="R5" s="107"/>
    </row>
    <row r="6" spans="1:18" ht="12.75" customHeight="1">
      <c r="A6" s="110">
        <v>0</v>
      </c>
      <c r="B6" s="110">
        <v>1</v>
      </c>
      <c r="C6" s="111">
        <v>2</v>
      </c>
      <c r="D6" s="111">
        <v>3</v>
      </c>
      <c r="E6" s="111">
        <v>4</v>
      </c>
      <c r="F6" s="111">
        <v>5</v>
      </c>
      <c r="G6" s="111">
        <v>6</v>
      </c>
      <c r="H6" s="111">
        <v>7</v>
      </c>
      <c r="I6" s="111">
        <v>8</v>
      </c>
      <c r="J6" s="111">
        <v>9</v>
      </c>
      <c r="K6" s="111">
        <v>10</v>
      </c>
      <c r="L6" s="111">
        <v>11</v>
      </c>
      <c r="M6" s="111">
        <v>12</v>
      </c>
      <c r="N6" s="111">
        <v>13</v>
      </c>
      <c r="O6" s="111">
        <v>14</v>
      </c>
      <c r="P6" s="111">
        <v>15</v>
      </c>
      <c r="Q6" s="128"/>
      <c r="R6" s="107"/>
    </row>
    <row r="7" spans="1:18" ht="12.75" customHeight="1">
      <c r="A7" s="115">
        <v>1</v>
      </c>
      <c r="B7" s="116" t="s">
        <v>68</v>
      </c>
      <c r="C7" s="117">
        <f>'TAB 26'!C7/'TAB 25'!C7</f>
        <v>6.24391609815701</v>
      </c>
      <c r="D7" s="117">
        <f>'TAB 26'!D7/'TAB 25'!D7</f>
        <v>7.070840740009217</v>
      </c>
      <c r="E7" s="117">
        <f>'TAB 26'!E7/'TAB 25'!E7</f>
        <v>10.419309766662009</v>
      </c>
      <c r="F7" s="117">
        <f>'TAB 26'!F7/'TAB 25'!F7</f>
        <v>13.540956596581827</v>
      </c>
      <c r="G7" s="117">
        <f>'TAB 26'!G7/'TAB 25'!G7</f>
        <v>13.803199700612808</v>
      </c>
      <c r="H7" s="117">
        <f>'TAB 26'!H7/'TAB 25'!H7</f>
        <v>14.509432784907544</v>
      </c>
      <c r="I7" s="117">
        <f>'TAB 26'!I7/'TAB 25'!I7</f>
        <v>15.526762602950493</v>
      </c>
      <c r="J7" s="117">
        <f>'TAB 26'!J7/'TAB 25'!J7</f>
        <v>15.364726338987849</v>
      </c>
      <c r="K7" s="117">
        <f>'TAB 26'!K7/'TAB 25'!K7</f>
        <v>29.090452683541645</v>
      </c>
      <c r="L7" s="117" t="e">
        <f>'TAB 26'!L7/'TAB 25'!L7</f>
        <v>#DIV/0!</v>
      </c>
      <c r="M7" s="117" t="e">
        <f>'TAB 26'!M7/'TAB 25'!M7</f>
        <v>#DIV/0!</v>
      </c>
      <c r="N7" s="117" t="e">
        <f>'TAB 26'!N7/'TAB 25'!N7</f>
        <v>#DIV/0!</v>
      </c>
      <c r="O7" s="117" t="e">
        <f>'TAB 26'!O7/'TAB 25'!O7</f>
        <v>#DIV/0!</v>
      </c>
      <c r="P7" s="117" t="e">
        <f>'TAB 26'!P7/'TAB 25'!P7</f>
        <v>#DIV/0!</v>
      </c>
      <c r="Q7" s="128"/>
      <c r="R7" s="107"/>
    </row>
    <row r="8" spans="1:18" ht="12.75" customHeight="1">
      <c r="A8" s="111">
        <v>2</v>
      </c>
      <c r="B8" s="112" t="s">
        <v>15</v>
      </c>
      <c r="C8" s="117">
        <f>'TAB 26'!C8/'TAB 25'!C8</f>
        <v>18.082408322194457</v>
      </c>
      <c r="D8" s="117">
        <f>'TAB 26'!D8/'TAB 25'!D8</f>
        <v>16.11308562197092</v>
      </c>
      <c r="E8" s="117">
        <f>'TAB 26'!E8/'TAB 25'!E8</f>
        <v>16.70857905518654</v>
      </c>
      <c r="F8" s="117">
        <f>'TAB 26'!F8/'TAB 25'!F8</f>
        <v>12.004057777912363</v>
      </c>
      <c r="G8" s="117">
        <f>'TAB 26'!G8/'TAB 25'!G8</f>
        <v>20.77325885843952</v>
      </c>
      <c r="H8" s="117">
        <f>'TAB 26'!H8/'TAB 25'!H8</f>
        <v>17.536721059036832</v>
      </c>
      <c r="I8" s="117">
        <f>'TAB 26'!I8/'TAB 25'!I8</f>
        <v>19.386467619451913</v>
      </c>
      <c r="J8" s="117">
        <f>'TAB 26'!J8/'TAB 25'!J8</f>
        <v>19.26454334915503</v>
      </c>
      <c r="K8" s="117">
        <f>'TAB 26'!K8/'TAB 25'!K8</f>
        <v>22.953199645278485</v>
      </c>
      <c r="L8" s="117" t="e">
        <f>'TAB 26'!L8/'TAB 25'!L8</f>
        <v>#DIV/0!</v>
      </c>
      <c r="M8" s="117" t="e">
        <f>'TAB 26'!M8/'TAB 25'!M8</f>
        <v>#DIV/0!</v>
      </c>
      <c r="N8" s="117" t="e">
        <f>'TAB 26'!N8/'TAB 25'!N8</f>
        <v>#DIV/0!</v>
      </c>
      <c r="O8" s="117" t="e">
        <f>'TAB 26'!O8/'TAB 25'!O8</f>
        <v>#DIV/0!</v>
      </c>
      <c r="P8" s="117" t="e">
        <f>'TAB 26'!P8/'TAB 25'!P8</f>
        <v>#DIV/0!</v>
      </c>
      <c r="R8" s="107"/>
    </row>
    <row r="9" spans="1:18" ht="12.75" customHeight="1">
      <c r="A9" s="111">
        <v>3</v>
      </c>
      <c r="B9" s="113" t="s">
        <v>1</v>
      </c>
      <c r="C9" s="117">
        <f>'TAB 26'!C9/'TAB 25'!C9</f>
        <v>31.052188802858844</v>
      </c>
      <c r="D9" s="117">
        <f>'TAB 26'!D9/'TAB 25'!D9</f>
        <v>31.400769581947433</v>
      </c>
      <c r="E9" s="117">
        <f>'TAB 26'!E9/'TAB 25'!E9</f>
        <v>33.31470404428176</v>
      </c>
      <c r="F9" s="117">
        <f>'TAB 26'!F9/'TAB 25'!F9</f>
        <v>31.345184083302343</v>
      </c>
      <c r="G9" s="117">
        <f>'TAB 26'!G9/'TAB 25'!G9</f>
        <v>16.064702962104914</v>
      </c>
      <c r="H9" s="117">
        <f>'TAB 26'!H9/'TAB 25'!H9</f>
        <v>11.233722943722944</v>
      </c>
      <c r="I9" s="117">
        <f>'TAB 26'!I9/'TAB 25'!I9</f>
        <v>13.666782932217185</v>
      </c>
      <c r="J9" s="117">
        <f>'TAB 26'!J9/'TAB 25'!J9</f>
        <v>11.151179988425183</v>
      </c>
      <c r="K9" s="117">
        <f>'TAB 26'!K9/'TAB 25'!K9</f>
        <v>10.933790943320782</v>
      </c>
      <c r="L9" s="117">
        <f>'TAB 26'!L9/'TAB 25'!L9</f>
        <v>11.030677705888804</v>
      </c>
      <c r="M9" s="117" t="e">
        <f>'TAB 26'!M9/'TAB 25'!M9</f>
        <v>#DIV/0!</v>
      </c>
      <c r="N9" s="117" t="e">
        <f>'TAB 26'!N9/'TAB 25'!N9</f>
        <v>#DIV/0!</v>
      </c>
      <c r="O9" s="117" t="e">
        <f>'TAB 26'!O9/'TAB 25'!O9</f>
        <v>#DIV/0!</v>
      </c>
      <c r="P9" s="117" t="e">
        <f>'TAB 26'!P9/'TAB 25'!P9</f>
        <v>#DIV/0!</v>
      </c>
      <c r="R9" s="107"/>
    </row>
    <row r="10" spans="1:18" ht="12.75" customHeight="1">
      <c r="A10" s="111">
        <v>4</v>
      </c>
      <c r="B10" s="113" t="s">
        <v>2</v>
      </c>
      <c r="C10" s="117">
        <f>'TAB 26'!C10/'TAB 25'!C10</f>
        <v>16.996141453518437</v>
      </c>
      <c r="D10" s="117">
        <f>'TAB 26'!D10/'TAB 25'!D10</f>
        <v>18.05141514219051</v>
      </c>
      <c r="E10" s="117">
        <f>'TAB 26'!E10/'TAB 25'!E10</f>
        <v>17.06269500611953</v>
      </c>
      <c r="F10" s="117">
        <f>'TAB 26'!F10/'TAB 25'!F10</f>
        <v>16.615126899752937</v>
      </c>
      <c r="G10" s="117">
        <f>'TAB 26'!G10/'TAB 25'!G10</f>
        <v>18.78657788028719</v>
      </c>
      <c r="H10" s="117">
        <f>'TAB 26'!H10/'TAB 25'!H10</f>
        <v>19.921252183937032</v>
      </c>
      <c r="I10" s="117">
        <f>'TAB 26'!I10/'TAB 25'!I10</f>
        <v>19.27875700458482</v>
      </c>
      <c r="J10" s="117">
        <f>'TAB 26'!J10/'TAB 25'!J10</f>
        <v>20.08704701049749</v>
      </c>
      <c r="K10" s="117">
        <f>'TAB 26'!K10/'TAB 25'!K10</f>
        <v>26.064566252990126</v>
      </c>
      <c r="L10" s="117">
        <f>'TAB 26'!L10/'TAB 25'!L10</f>
        <v>25.413552353431726</v>
      </c>
      <c r="M10" s="117">
        <f>'TAB 26'!M10/'TAB 25'!M10</f>
        <v>25.813040480646116</v>
      </c>
      <c r="N10" s="117">
        <f>'TAB 26'!N10/'TAB 25'!N10</f>
        <v>17.48155946773178</v>
      </c>
      <c r="O10" s="117">
        <f>'TAB 26'!O10/'TAB 25'!O10</f>
        <v>20.17332608498686</v>
      </c>
      <c r="P10" s="117">
        <f>'TAB 26'!P10/'TAB 25'!P10</f>
        <v>11.90837299870186</v>
      </c>
      <c r="R10" s="107"/>
    </row>
    <row r="11" spans="1:16" ht="12.75" customHeight="1">
      <c r="A11" s="111">
        <v>5</v>
      </c>
      <c r="B11" s="112" t="s">
        <v>3</v>
      </c>
      <c r="C11" s="117">
        <f>'TAB 26'!C11/'TAB 25'!C11</f>
        <v>4.62143136488072</v>
      </c>
      <c r="D11" s="117">
        <f>'TAB 26'!D11/'TAB 25'!D11</f>
        <v>25.43768115942029</v>
      </c>
      <c r="E11" s="117">
        <f>'TAB 26'!E11/'TAB 25'!E11</f>
        <v>15.7323544756652</v>
      </c>
      <c r="F11" s="117">
        <f>'TAB 26'!F11/'TAB 25'!F11</f>
        <v>29.179089069661806</v>
      </c>
      <c r="G11" s="117">
        <f>'TAB 26'!G11/'TAB 25'!G11</f>
        <v>45.21941912232351</v>
      </c>
      <c r="H11" s="117">
        <f>'TAB 26'!H11/'TAB 25'!H11</f>
        <v>29.004589942625717</v>
      </c>
      <c r="I11" s="117">
        <f>'TAB 26'!I11/'TAB 25'!I11</f>
        <v>10.372687381404175</v>
      </c>
      <c r="J11" s="117">
        <f>'TAB 26'!J11/'TAB 25'!J11</f>
        <v>11.867436685387306</v>
      </c>
      <c r="K11" s="117">
        <f>'TAB 26'!K11/'TAB 25'!K11</f>
        <v>4.158571753813463</v>
      </c>
      <c r="L11" s="117">
        <f>'TAB 26'!L11/'TAB 25'!L11</f>
        <v>3.634215109047185</v>
      </c>
      <c r="M11" s="117">
        <f>'TAB 26'!M11/'TAB 25'!M11</f>
        <v>3.2374233582034426</v>
      </c>
      <c r="N11" s="117">
        <f>'TAB 26'!N11/'TAB 25'!N11</f>
        <v>3.1819975083056478</v>
      </c>
      <c r="O11" s="117">
        <f>'TAB 26'!O11/'TAB 25'!O11</f>
        <v>3.1788761035611546</v>
      </c>
      <c r="P11" s="117">
        <f>'TAB 26'!P11/'TAB 25'!P11</f>
        <v>3.8234564070741546</v>
      </c>
    </row>
    <row r="12" spans="1:16" ht="12.75" customHeight="1">
      <c r="A12" s="111">
        <v>6</v>
      </c>
      <c r="B12" s="112" t="s">
        <v>10</v>
      </c>
      <c r="C12" s="117">
        <f>'TAB 26'!C12/'TAB 25'!C12</f>
        <v>21.023538344722855</v>
      </c>
      <c r="D12" s="117">
        <f>'TAB 26'!D12/'TAB 25'!D12</f>
        <v>22.83004059539919</v>
      </c>
      <c r="E12" s="117">
        <f>'TAB 26'!E12/'TAB 25'!E12</f>
        <v>22.090159711488923</v>
      </c>
      <c r="F12" s="117">
        <f>'TAB 26'!F12/'TAB 25'!F12</f>
        <v>17.69260065288357</v>
      </c>
      <c r="G12" s="117">
        <f>'TAB 26'!G12/'TAB 25'!G12</f>
        <v>19.088119042083235</v>
      </c>
      <c r="H12" s="117">
        <f>'TAB 26'!H12/'TAB 25'!H12</f>
        <v>19.613370007175316</v>
      </c>
      <c r="I12" s="117">
        <f>'TAB 26'!I12/'TAB 25'!I12</f>
        <v>16.125387886449833</v>
      </c>
      <c r="J12" s="117">
        <f>'TAB 26'!J12/'TAB 25'!J12</f>
        <v>15.521687384289871</v>
      </c>
      <c r="K12" s="117">
        <f>'TAB 26'!K12/'TAB 25'!K12</f>
        <v>19.293403898283206</v>
      </c>
      <c r="L12" s="117">
        <f>'TAB 26'!L12/'TAB 25'!L12</f>
        <v>20.879610585492937</v>
      </c>
      <c r="M12" s="117">
        <f>'TAB 26'!M12/'TAB 25'!M12</f>
        <v>17.95484023110482</v>
      </c>
      <c r="N12" s="117">
        <f>'TAB 26'!N12/'TAB 25'!N12</f>
        <v>0</v>
      </c>
      <c r="O12" s="117">
        <f>'TAB 26'!O12/'TAB 25'!O12</f>
        <v>0</v>
      </c>
      <c r="P12" s="117">
        <f>'TAB 26'!P12/'TAB 25'!P12</f>
        <v>0</v>
      </c>
    </row>
    <row r="13" spans="1:16" ht="12.75" customHeight="1">
      <c r="A13" s="111">
        <v>7</v>
      </c>
      <c r="B13" s="113" t="s">
        <v>4</v>
      </c>
      <c r="C13" s="117">
        <f>'TAB 26'!C13/'TAB 25'!C13</f>
        <v>23.374370594159114</v>
      </c>
      <c r="D13" s="117" t="e">
        <f>'TAB 26'!D13/'TAB 25'!D13</f>
        <v>#DIV/0!</v>
      </c>
      <c r="E13" s="117" t="e">
        <f>'TAB 26'!E13/'TAB 25'!E13</f>
        <v>#DIV/0!</v>
      </c>
      <c r="F13" s="117" t="e">
        <f>'TAB 26'!F13/'TAB 25'!F13</f>
        <v>#DIV/0!</v>
      </c>
      <c r="G13" s="117" t="e">
        <f>'TAB 26'!G13/'TAB 25'!G13</f>
        <v>#DIV/0!</v>
      </c>
      <c r="H13" s="117" t="e">
        <f>'TAB 26'!H13/'TAB 25'!H13</f>
        <v>#DIV/0!</v>
      </c>
      <c r="I13" s="117">
        <f>'TAB 26'!I13/'TAB 25'!I13</f>
        <v>8.81149193548387</v>
      </c>
      <c r="J13" s="117" t="e">
        <f>'TAB 26'!J13/'TAB 25'!J13</f>
        <v>#DIV/0!</v>
      </c>
      <c r="K13" s="117" t="e">
        <f>'TAB 26'!K13/'TAB 25'!K13</f>
        <v>#DIV/0!</v>
      </c>
      <c r="L13" s="117">
        <f>'TAB 26'!L13/'TAB 25'!L13</f>
        <v>5.947887970615243</v>
      </c>
      <c r="M13" s="117" t="e">
        <f>'TAB 26'!M13/'TAB 25'!M13</f>
        <v>#DIV/0!</v>
      </c>
      <c r="N13" s="117" t="e">
        <f>'TAB 26'!N13/'TAB 25'!N13</f>
        <v>#DIV/0!</v>
      </c>
      <c r="O13" s="117" t="e">
        <f>'TAB 26'!O13/'TAB 25'!O13</f>
        <v>#DIV/0!</v>
      </c>
      <c r="P13" s="117" t="e">
        <f>'TAB 26'!P13/'TAB 25'!P13</f>
        <v>#DIV/0!</v>
      </c>
    </row>
    <row r="14" spans="1:16" ht="12.75" customHeight="1">
      <c r="A14" s="111">
        <v>8</v>
      </c>
      <c r="B14" s="113" t="s">
        <v>111</v>
      </c>
      <c r="C14" s="117" t="e">
        <f>'TAB 26'!C14/'TAB 25'!C14</f>
        <v>#DIV/0!</v>
      </c>
      <c r="D14" s="117" t="e">
        <f>'TAB 26'!D14/'TAB 25'!D14</f>
        <v>#DIV/0!</v>
      </c>
      <c r="E14" s="117" t="e">
        <f>'TAB 26'!E14/'TAB 25'!E14</f>
        <v>#DIV/0!</v>
      </c>
      <c r="F14" s="117" t="e">
        <f>'TAB 26'!F14/'TAB 25'!F14</f>
        <v>#DIV/0!</v>
      </c>
      <c r="G14" s="117" t="e">
        <f>'TAB 26'!G14/'TAB 25'!G14</f>
        <v>#DIV/0!</v>
      </c>
      <c r="H14" s="117" t="e">
        <f>'TAB 26'!H14/'TAB 25'!H14</f>
        <v>#DIV/0!</v>
      </c>
      <c r="I14" s="117" t="e">
        <f>'TAB 26'!I14/'TAB 25'!I14</f>
        <v>#DIV/0!</v>
      </c>
      <c r="J14" s="117" t="e">
        <f>'TAB 26'!J14/'TAB 25'!J14</f>
        <v>#DIV/0!</v>
      </c>
      <c r="K14" s="117" t="e">
        <f>'TAB 26'!K14/'TAB 25'!K14</f>
        <v>#DIV/0!</v>
      </c>
      <c r="L14" s="117" t="e">
        <f>'TAB 26'!L14/'TAB 25'!L14</f>
        <v>#DIV/0!</v>
      </c>
      <c r="M14" s="117" t="e">
        <f>'TAB 26'!M14/'TAB 25'!M14</f>
        <v>#DIV/0!</v>
      </c>
      <c r="N14" s="117" t="e">
        <f>'TAB 26'!N14/'TAB 25'!N14</f>
        <v>#DIV/0!</v>
      </c>
      <c r="O14" s="117" t="e">
        <f>'TAB 26'!O14/'TAB 25'!O14</f>
        <v>#DIV/0!</v>
      </c>
      <c r="P14" s="117" t="e">
        <f>'TAB 26'!P14/'TAB 25'!P14</f>
        <v>#DIV/0!</v>
      </c>
    </row>
    <row r="15" spans="1:16" ht="12.75" customHeight="1">
      <c r="A15" s="111">
        <v>9</v>
      </c>
      <c r="B15" s="112" t="s">
        <v>5</v>
      </c>
      <c r="C15" s="117">
        <f>'TAB 26'!C15/'TAB 25'!C15</f>
        <v>1</v>
      </c>
      <c r="D15" s="117">
        <f>'TAB 26'!D15/'TAB 25'!D15</f>
        <v>1</v>
      </c>
      <c r="E15" s="117">
        <f>'TAB 26'!E15/'TAB 25'!E15</f>
        <v>10.310464427713391</v>
      </c>
      <c r="F15" s="117">
        <f>'TAB 26'!F15/'TAB 25'!F15</f>
        <v>10.76535172949864</v>
      </c>
      <c r="G15" s="117">
        <f>'TAB 26'!G15/'TAB 25'!G15</f>
        <v>3.4303556803556803</v>
      </c>
      <c r="H15" s="117">
        <f>'TAB 26'!H15/'TAB 25'!H15</f>
        <v>10.307599371753051</v>
      </c>
      <c r="I15" s="117">
        <f>'TAB 26'!I15/'TAB 25'!I15</f>
        <v>11.353445874421974</v>
      </c>
      <c r="J15" s="117">
        <f>'TAB 26'!J15/'TAB 25'!J15</f>
        <v>10.267460632526134</v>
      </c>
      <c r="K15" s="117">
        <f>'TAB 26'!K15/'TAB 25'!K15</f>
        <v>10.226756012923298</v>
      </c>
      <c r="L15" s="117">
        <f>'TAB 26'!L15/'TAB 25'!L15</f>
        <v>10.18700350877193</v>
      </c>
      <c r="M15" s="117">
        <f>'TAB 26'!M15/'TAB 25'!M15</f>
        <v>10.649138765808855</v>
      </c>
      <c r="N15" s="117">
        <f>'TAB 26'!N15/'TAB 25'!N15</f>
        <v>10.218970293770743</v>
      </c>
      <c r="O15" s="117">
        <f>'TAB 26'!O15/'TAB 25'!O15</f>
        <v>10.327344992050874</v>
      </c>
      <c r="P15" s="117">
        <f>'TAB 26'!P15/'TAB 25'!P15</f>
        <v>10.43564190603802</v>
      </c>
    </row>
    <row r="16" spans="1:16" ht="24" customHeight="1">
      <c r="A16" s="111">
        <v>10</v>
      </c>
      <c r="B16" s="112" t="s">
        <v>12</v>
      </c>
      <c r="C16" s="117" t="e">
        <f>'TAB 26'!C16/'TAB 25'!C16</f>
        <v>#DIV/0!</v>
      </c>
      <c r="D16" s="117" t="e">
        <f>'TAB 26'!D16/'TAB 25'!D16</f>
        <v>#DIV/0!</v>
      </c>
      <c r="E16" s="117" t="e">
        <f>'TAB 26'!E16/'TAB 25'!E16</f>
        <v>#DIV/0!</v>
      </c>
      <c r="F16" s="117" t="e">
        <f>'TAB 26'!F16/'TAB 25'!F16</f>
        <v>#DIV/0!</v>
      </c>
      <c r="G16" s="117" t="e">
        <f>'TAB 26'!G16/'TAB 25'!G16</f>
        <v>#DIV/0!</v>
      </c>
      <c r="H16" s="117" t="e">
        <f>'TAB 26'!H16/'TAB 25'!H16</f>
        <v>#DIV/0!</v>
      </c>
      <c r="I16" s="117" t="e">
        <f>'TAB 26'!I16/'TAB 25'!I16</f>
        <v>#DIV/0!</v>
      </c>
      <c r="J16" s="117" t="e">
        <f>'TAB 26'!J16/'TAB 25'!J16</f>
        <v>#DIV/0!</v>
      </c>
      <c r="K16" s="117" t="e">
        <f>'TAB 26'!K16/'TAB 25'!K16</f>
        <v>#DIV/0!</v>
      </c>
      <c r="L16" s="117" t="e">
        <f>'TAB 26'!L16/'TAB 25'!L16</f>
        <v>#DIV/0!</v>
      </c>
      <c r="M16" s="117" t="e">
        <f>'TAB 26'!M16/'TAB 25'!M16</f>
        <v>#DIV/0!</v>
      </c>
      <c r="N16" s="117" t="e">
        <f>'TAB 26'!N16/'TAB 25'!N16</f>
        <v>#DIV/0!</v>
      </c>
      <c r="O16" s="117" t="e">
        <f>'TAB 26'!O16/'TAB 25'!O16</f>
        <v>#DIV/0!</v>
      </c>
      <c r="P16" s="117" t="e">
        <f>'TAB 26'!P16/'TAB 25'!P16</f>
        <v>#DIV/0!</v>
      </c>
    </row>
    <row r="17" spans="1:16" ht="12.75" customHeight="1">
      <c r="A17" s="111">
        <v>11</v>
      </c>
      <c r="B17" s="112" t="s">
        <v>75</v>
      </c>
      <c r="C17" s="117" t="e">
        <f>'TAB 26'!C17/'TAB 25'!C17</f>
        <v>#DIV/0!</v>
      </c>
      <c r="D17" s="117" t="e">
        <f>'TAB 26'!D17/'TAB 25'!D17</f>
        <v>#DIV/0!</v>
      </c>
      <c r="E17" s="117" t="e">
        <f>'TAB 26'!E17/'TAB 25'!E17</f>
        <v>#DIV/0!</v>
      </c>
      <c r="F17" s="117" t="e">
        <f>'TAB 26'!F17/'TAB 25'!F17</f>
        <v>#DIV/0!</v>
      </c>
      <c r="G17" s="117" t="e">
        <f>'TAB 26'!G17/'TAB 25'!G17</f>
        <v>#DIV/0!</v>
      </c>
      <c r="H17" s="117" t="e">
        <f>'TAB 26'!H17/'TAB 25'!H17</f>
        <v>#DIV/0!</v>
      </c>
      <c r="I17" s="117" t="e">
        <f>'TAB 26'!I17/'TAB 25'!I17</f>
        <v>#DIV/0!</v>
      </c>
      <c r="J17" s="117" t="e">
        <f>'TAB 26'!J17/'TAB 25'!J17</f>
        <v>#DIV/0!</v>
      </c>
      <c r="K17" s="117" t="e">
        <f>'TAB 26'!K17/'TAB 25'!K17</f>
        <v>#DIV/0!</v>
      </c>
      <c r="L17" s="117" t="e">
        <f>'TAB 26'!L17/'TAB 25'!L17</f>
        <v>#DIV/0!</v>
      </c>
      <c r="M17" s="117" t="e">
        <f>'TAB 26'!M17/'TAB 25'!M17</f>
        <v>#DIV/0!</v>
      </c>
      <c r="N17" s="117" t="e">
        <f>'TAB 26'!N17/'TAB 25'!N17</f>
        <v>#DIV/0!</v>
      </c>
      <c r="O17" s="117" t="e">
        <f>'TAB 26'!O17/'TAB 25'!O17</f>
        <v>#DIV/0!</v>
      </c>
      <c r="P17" s="117" t="e">
        <f>'TAB 26'!P17/'TAB 25'!P17</f>
        <v>#DIV/0!</v>
      </c>
    </row>
    <row r="18" spans="1:16" ht="12.75" customHeight="1">
      <c r="A18" s="111">
        <v>12</v>
      </c>
      <c r="B18" s="112" t="s">
        <v>16</v>
      </c>
      <c r="C18" s="117" t="e">
        <f>'TAB 26'!C18/'TAB 25'!C18</f>
        <v>#DIV/0!</v>
      </c>
      <c r="D18" s="117" t="e">
        <f>'TAB 26'!D18/'TAB 25'!D18</f>
        <v>#DIV/0!</v>
      </c>
      <c r="E18" s="117" t="e">
        <f>'TAB 26'!E18/'TAB 25'!E18</f>
        <v>#DIV/0!</v>
      </c>
      <c r="F18" s="117">
        <f>'TAB 26'!F18/'TAB 25'!F18</f>
        <v>19.79993422495067</v>
      </c>
      <c r="G18" s="117">
        <f>'TAB 26'!G18/'TAB 25'!G18</f>
        <v>18.138019021108793</v>
      </c>
      <c r="H18" s="117">
        <f>'TAB 26'!H18/'TAB 25'!H18</f>
        <v>15.006051437216339</v>
      </c>
      <c r="I18" s="117">
        <f>'TAB 26'!I18/'TAB 25'!I18</f>
        <v>15</v>
      </c>
      <c r="J18" s="117">
        <f>'TAB 26'!J18/'TAB 25'!J18</f>
        <v>14</v>
      </c>
      <c r="K18" s="117">
        <f>'TAB 26'!K18/'TAB 25'!K18</f>
        <v>14</v>
      </c>
      <c r="L18" s="117">
        <f>'TAB 26'!L18/'TAB 25'!L18</f>
        <v>9.86488309352518</v>
      </c>
      <c r="M18" s="117" t="e">
        <f>'TAB 26'!M18/'TAB 25'!M18</f>
        <v>#DIV/0!</v>
      </c>
      <c r="N18" s="117" t="e">
        <f>'TAB 26'!N18/'TAB 25'!N18</f>
        <v>#DIV/0!</v>
      </c>
      <c r="O18" s="117" t="e">
        <f>'TAB 26'!O18/'TAB 25'!O18</f>
        <v>#DIV/0!</v>
      </c>
      <c r="P18" s="117" t="e">
        <f>'TAB 26'!P18/'TAB 25'!P18</f>
        <v>#DIV/0!</v>
      </c>
    </row>
    <row r="19" spans="1:16" ht="12.75" customHeight="1">
      <c r="A19" s="111">
        <v>13</v>
      </c>
      <c r="B19" s="112" t="s">
        <v>6</v>
      </c>
      <c r="C19" s="117" t="e">
        <f>'TAB 26'!C19/'TAB 25'!C19</f>
        <v>#DIV/0!</v>
      </c>
      <c r="D19" s="117" t="e">
        <f>'TAB 26'!D19/'TAB 25'!D19</f>
        <v>#DIV/0!</v>
      </c>
      <c r="E19" s="117" t="e">
        <f>'TAB 26'!E19/'TAB 25'!E19</f>
        <v>#DIV/0!</v>
      </c>
      <c r="F19" s="117" t="e">
        <f>'TAB 26'!F19/'TAB 25'!F19</f>
        <v>#DIV/0!</v>
      </c>
      <c r="G19" s="117">
        <f>'TAB 26'!G19/'TAB 25'!G19</f>
        <v>3.964741641337386</v>
      </c>
      <c r="H19" s="117">
        <f>'TAB 26'!H19/'TAB 25'!H19</f>
        <v>6.824040920716112</v>
      </c>
      <c r="I19" s="117">
        <f>'TAB 26'!I19/'TAB 25'!I19</f>
        <v>7</v>
      </c>
      <c r="J19" s="117">
        <f>'TAB 26'!J19/'TAB 25'!J19</f>
        <v>6.8612204724409445</v>
      </c>
      <c r="K19" s="117">
        <f>'TAB 26'!K19/'TAB 25'!K19</f>
        <v>6.861660079051384</v>
      </c>
      <c r="L19" s="117">
        <f>'TAB 26'!L19/'TAB 25'!L19</f>
        <v>6.848156182212581</v>
      </c>
      <c r="M19" s="117">
        <f>'TAB 26'!M19/'TAB 25'!M19</f>
        <v>6.848156182212581</v>
      </c>
      <c r="N19" s="117">
        <f>'TAB 26'!N19/'TAB 25'!N19</f>
        <v>6.848156182212581</v>
      </c>
      <c r="O19" s="117">
        <f>'TAB 26'!O19/'TAB 25'!O19</f>
        <v>7</v>
      </c>
      <c r="P19" s="117">
        <f>'TAB 26'!P19/'TAB 25'!P19</f>
        <v>7</v>
      </c>
    </row>
    <row r="20" spans="1:16" ht="12.75" customHeight="1">
      <c r="A20" s="111">
        <v>14</v>
      </c>
      <c r="B20" s="112" t="s">
        <v>7</v>
      </c>
      <c r="C20" s="117">
        <f>'TAB 26'!C20/'TAB 25'!C20</f>
        <v>29.48</v>
      </c>
      <c r="D20" s="117">
        <f>'TAB 26'!D20/'TAB 25'!D20</f>
        <v>29.077301741858705</v>
      </c>
      <c r="E20" s="117">
        <f>'TAB 26'!E20/'TAB 25'!E20</f>
        <v>18.349287127913083</v>
      </c>
      <c r="F20" s="117">
        <f>'TAB 26'!F20/'TAB 25'!F20</f>
        <v>15.856059370412657</v>
      </c>
      <c r="G20" s="117">
        <f>'TAB 26'!G20/'TAB 25'!G20</f>
        <v>14</v>
      </c>
      <c r="H20" s="117">
        <f>'TAB 26'!H20/'TAB 25'!H20</f>
        <v>7.1608667104399215</v>
      </c>
      <c r="I20" s="117">
        <f>'TAB 26'!I20/'TAB 25'!I20</f>
        <v>23.5</v>
      </c>
      <c r="J20" s="117">
        <f>'TAB 26'!J20/'TAB 25'!J20</f>
        <v>21.735458352722198</v>
      </c>
      <c r="K20" s="117">
        <f>'TAB 26'!K20/'TAB 25'!K20</f>
        <v>22</v>
      </c>
      <c r="L20" s="117" t="e">
        <f>'TAB 26'!L20/'TAB 25'!L20</f>
        <v>#DIV/0!</v>
      </c>
      <c r="M20" s="117" t="e">
        <f>'TAB 26'!M20/'TAB 25'!M20</f>
        <v>#DIV/0!</v>
      </c>
      <c r="N20" s="117" t="e">
        <f>'TAB 26'!N20/'TAB 25'!N20</f>
        <v>#DIV/0!</v>
      </c>
      <c r="O20" s="117" t="e">
        <f>'TAB 26'!O20/'TAB 25'!O20</f>
        <v>#DIV/0!</v>
      </c>
      <c r="P20" s="117" t="e">
        <f>'TAB 26'!P20/'TAB 25'!P20</f>
        <v>#DIV/0!</v>
      </c>
    </row>
    <row r="21" spans="1:16" ht="12.75" customHeight="1">
      <c r="A21" s="111">
        <v>15</v>
      </c>
      <c r="B21" s="112" t="s">
        <v>17</v>
      </c>
      <c r="C21" s="117" t="e">
        <f>'TAB 26'!C21/'TAB 25'!C21</f>
        <v>#DIV/0!</v>
      </c>
      <c r="D21" s="117" t="e">
        <f>'TAB 26'!D21/'TAB 25'!D21</f>
        <v>#DIV/0!</v>
      </c>
      <c r="E21" s="117" t="e">
        <f>'TAB 26'!E21/'TAB 25'!E21</f>
        <v>#DIV/0!</v>
      </c>
      <c r="F21" s="117" t="e">
        <f>'TAB 26'!F21/'TAB 25'!F21</f>
        <v>#DIV/0!</v>
      </c>
      <c r="G21" s="117">
        <f>'TAB 26'!G21/'TAB 25'!G21</f>
        <v>7</v>
      </c>
      <c r="H21" s="117">
        <f>'TAB 26'!H21/'TAB 25'!H21</f>
        <v>7</v>
      </c>
      <c r="I21" s="117">
        <f>'TAB 26'!I21/'TAB 25'!I21</f>
        <v>10</v>
      </c>
      <c r="J21" s="117">
        <f>'TAB 26'!J21/'TAB 25'!J21</f>
        <v>8.420526793823797</v>
      </c>
      <c r="K21" s="117">
        <f>'TAB 26'!K21/'TAB 25'!K21</f>
        <v>7.4</v>
      </c>
      <c r="L21" s="117" t="e">
        <f>'TAB 26'!L21/'TAB 25'!L21</f>
        <v>#DIV/0!</v>
      </c>
      <c r="M21" s="117">
        <f>'TAB 26'!M21/'TAB 25'!M21</f>
        <v>20.310722100656456</v>
      </c>
      <c r="N21" s="117">
        <f>'TAB 26'!N21/'TAB 25'!N21</f>
        <v>0</v>
      </c>
      <c r="O21" s="117">
        <f>'TAB 26'!O21/'TAB 25'!O21</f>
        <v>0</v>
      </c>
      <c r="P21" s="117">
        <f>'TAB 26'!P21/'TAB 25'!P21</f>
        <v>7</v>
      </c>
    </row>
    <row r="22" spans="1:16" ht="12.75" customHeight="1">
      <c r="A22" s="111">
        <v>16</v>
      </c>
      <c r="B22" s="112" t="s">
        <v>90</v>
      </c>
      <c r="C22" s="117" t="e">
        <f>'TAB 26'!C22/'TAB 25'!C22</f>
        <v>#DIV/0!</v>
      </c>
      <c r="D22" s="117" t="e">
        <f>'TAB 26'!D22/'TAB 25'!D22</f>
        <v>#DIV/0!</v>
      </c>
      <c r="E22" s="117" t="e">
        <f>'TAB 26'!E22/'TAB 25'!E22</f>
        <v>#DIV/0!</v>
      </c>
      <c r="F22" s="117" t="e">
        <f>'TAB 26'!F22/'TAB 25'!F22</f>
        <v>#DIV/0!</v>
      </c>
      <c r="G22" s="117" t="e">
        <f>'TAB 26'!G22/'TAB 25'!G22</f>
        <v>#DIV/0!</v>
      </c>
      <c r="H22" s="117" t="e">
        <f>'TAB 26'!H22/'TAB 25'!H22</f>
        <v>#DIV/0!</v>
      </c>
      <c r="I22" s="117" t="e">
        <f>'TAB 26'!I22/'TAB 25'!I22</f>
        <v>#DIV/0!</v>
      </c>
      <c r="J22" s="117" t="e">
        <f>'TAB 26'!J22/'TAB 25'!J22</f>
        <v>#DIV/0!</v>
      </c>
      <c r="K22" s="117" t="e">
        <f>'TAB 26'!K22/'TAB 25'!K22</f>
        <v>#DIV/0!</v>
      </c>
      <c r="L22" s="117" t="e">
        <f>'TAB 26'!L22/'TAB 25'!L22</f>
        <v>#DIV/0!</v>
      </c>
      <c r="M22" s="117" t="e">
        <f>'TAB 26'!M22/'TAB 25'!M22</f>
        <v>#DIV/0!</v>
      </c>
      <c r="N22" s="117" t="e">
        <f>'TAB 26'!N22/'TAB 25'!N22</f>
        <v>#DIV/0!</v>
      </c>
      <c r="O22" s="117" t="e">
        <f>'TAB 26'!O22/'TAB 25'!O22</f>
        <v>#DIV/0!</v>
      </c>
      <c r="P22" s="117" t="e">
        <f>'TAB 26'!P22/'TAB 25'!P22</f>
        <v>#DIV/0!</v>
      </c>
    </row>
    <row r="23" spans="1:16" ht="12.75" customHeight="1">
      <c r="A23" s="111">
        <v>17</v>
      </c>
      <c r="B23" s="112" t="s">
        <v>14</v>
      </c>
      <c r="C23" s="117">
        <f>'TAB 26'!C23/'TAB 25'!C23</f>
        <v>12</v>
      </c>
      <c r="D23" s="117">
        <f>'TAB 26'!D23/'TAB 25'!D23</f>
        <v>12</v>
      </c>
      <c r="E23" s="117">
        <f>'TAB 26'!E23/'TAB 25'!E23</f>
        <v>12</v>
      </c>
      <c r="F23" s="117">
        <f>'TAB 26'!F23/'TAB 25'!F23</f>
        <v>15</v>
      </c>
      <c r="G23" s="117">
        <f>'TAB 26'!G23/'TAB 25'!G23</f>
        <v>14</v>
      </c>
      <c r="H23" s="117">
        <f>'TAB 26'!H23/'TAB 25'!H23</f>
        <v>15.5</v>
      </c>
      <c r="I23" s="117">
        <f>'TAB 26'!I23/'TAB 25'!I23</f>
        <v>12</v>
      </c>
      <c r="J23" s="117">
        <f>'TAB 26'!J23/'TAB 25'!J23</f>
        <v>12</v>
      </c>
      <c r="K23" s="117">
        <f>'TAB 26'!K23/'TAB 25'!K23</f>
        <v>1.9</v>
      </c>
      <c r="L23" s="117">
        <f>'TAB 26'!L23/'TAB 25'!L23</f>
        <v>15</v>
      </c>
      <c r="M23" s="117">
        <f>'TAB 26'!M23/'TAB 25'!M23</f>
        <v>15.584849738075544</v>
      </c>
      <c r="N23" s="117">
        <f>'TAB 26'!N23/'TAB 25'!N23</f>
        <v>15</v>
      </c>
      <c r="O23" s="117">
        <f>'TAB 26'!O23/'TAB 25'!O23</f>
        <v>15</v>
      </c>
      <c r="P23" s="117">
        <f>'TAB 26'!P23/'TAB 25'!P23</f>
        <v>15</v>
      </c>
    </row>
    <row r="24" spans="1:16" ht="12.75" customHeight="1">
      <c r="A24" s="111">
        <v>18</v>
      </c>
      <c r="B24" s="112" t="s">
        <v>8</v>
      </c>
      <c r="C24" s="117">
        <f>'TAB 26'!C24/'TAB 25'!C24</f>
        <v>33.64741641337386</v>
      </c>
      <c r="D24" s="117">
        <f>'TAB 26'!D24/'TAB 25'!D24</f>
        <v>35.5</v>
      </c>
      <c r="E24" s="117">
        <f>'TAB 26'!E24/'TAB 25'!E24</f>
        <v>31.72752808988764</v>
      </c>
      <c r="F24" s="117">
        <f>'TAB 26'!F24/'TAB 25'!F24</f>
        <v>30</v>
      </c>
      <c r="G24" s="117">
        <f>'TAB 26'!G24/'TAB 25'!G24</f>
        <v>30</v>
      </c>
      <c r="H24" s="117">
        <f>'TAB 26'!H24/'TAB 25'!H24</f>
        <v>33.17700453857791</v>
      </c>
      <c r="I24" s="117">
        <f>'TAB 26'!I24/'TAB 25'!I24</f>
        <v>31.21323529411765</v>
      </c>
      <c r="J24" s="117">
        <f>'TAB 26'!J24/'TAB 25'!J24</f>
        <v>33.00813008130081</v>
      </c>
      <c r="K24" s="117">
        <f>'TAB 26'!K24/'TAB 25'!K24</f>
        <v>32.17665615141956</v>
      </c>
      <c r="L24" s="117">
        <f>'TAB 26'!L24/'TAB 25'!L24</f>
        <v>30</v>
      </c>
      <c r="M24" s="117">
        <f>'TAB 26'!M24/'TAB 25'!M24</f>
        <v>23.992537313432837</v>
      </c>
      <c r="N24" s="117">
        <f>'TAB 26'!N24/'TAB 25'!N24</f>
        <v>30</v>
      </c>
      <c r="O24" s="117">
        <f>'TAB 26'!O24/'TAB 25'!O24</f>
        <v>30</v>
      </c>
      <c r="P24" s="117">
        <f>'TAB 26'!P24/'TAB 25'!P24</f>
        <v>30</v>
      </c>
    </row>
    <row r="25" spans="1:16" ht="12.75" customHeight="1">
      <c r="A25" s="111">
        <v>19</v>
      </c>
      <c r="B25" s="112" t="s">
        <v>13</v>
      </c>
      <c r="C25" s="117">
        <f>'TAB 26'!C25/'TAB 25'!C25</f>
        <v>22</v>
      </c>
      <c r="D25" s="117">
        <f>'TAB 26'!D25/'TAB 25'!D25</f>
        <v>16.998580049698262</v>
      </c>
      <c r="E25" s="117">
        <f>'TAB 26'!E25/'TAB 25'!E25</f>
        <v>10</v>
      </c>
      <c r="F25" s="117">
        <f>'TAB 26'!F25/'TAB 25'!F25</f>
        <v>10</v>
      </c>
      <c r="G25" s="117">
        <f>'TAB 26'!G25/'TAB 25'!G25</f>
        <v>8.451404424558786</v>
      </c>
      <c r="H25" s="117">
        <f>'TAB 26'!H25/'TAB 25'!H25</f>
        <v>3.6</v>
      </c>
      <c r="I25" s="117">
        <f>'TAB 26'!I25/'TAB 25'!I25</f>
        <v>3</v>
      </c>
      <c r="J25" s="117">
        <f>'TAB 26'!J25/'TAB 25'!J25</f>
        <v>3</v>
      </c>
      <c r="K25" s="117">
        <f>'TAB 26'!K25/'TAB 25'!K25</f>
        <v>0.027335584499115613</v>
      </c>
      <c r="L25" s="117" t="e">
        <f>'TAB 26'!L25/'TAB 25'!L25</f>
        <v>#DIV/0!</v>
      </c>
      <c r="M25" s="117" t="e">
        <f>'TAB 26'!M25/'TAB 25'!M25</f>
        <v>#DIV/0!</v>
      </c>
      <c r="N25" s="117" t="e">
        <f>'TAB 26'!N25/'TAB 25'!N25</f>
        <v>#DIV/0!</v>
      </c>
      <c r="O25" s="117" t="e">
        <f>'TAB 26'!O25/'TAB 25'!O25</f>
        <v>#DIV/0!</v>
      </c>
      <c r="P25" s="117" t="e">
        <f>'TAB 26'!P25/'TAB 25'!P25</f>
        <v>#DIV/0!</v>
      </c>
    </row>
    <row r="26" spans="1:16" ht="12.75" customHeight="1">
      <c r="A26" s="111">
        <v>20</v>
      </c>
      <c r="B26" s="112" t="s">
        <v>11</v>
      </c>
      <c r="C26" s="117" t="e">
        <f>'TAB 26'!C26/'TAB 25'!C26</f>
        <v>#DIV/0!</v>
      </c>
      <c r="D26" s="117" t="e">
        <f>'TAB 26'!D26/'TAB 25'!D26</f>
        <v>#DIV/0!</v>
      </c>
      <c r="E26" s="117" t="e">
        <f>'TAB 26'!E26/'TAB 25'!E26</f>
        <v>#DIV/0!</v>
      </c>
      <c r="F26" s="117" t="e">
        <f>'TAB 26'!F26/'TAB 25'!F26</f>
        <v>#DIV/0!</v>
      </c>
      <c r="G26" s="117" t="e">
        <f>'TAB 26'!G26/'TAB 25'!G26</f>
        <v>#DIV/0!</v>
      </c>
      <c r="H26" s="117" t="e">
        <f>'TAB 26'!H26/'TAB 25'!H26</f>
        <v>#DIV/0!</v>
      </c>
      <c r="I26" s="117" t="e">
        <f>'TAB 26'!I26/'TAB 25'!I26</f>
        <v>#DIV/0!</v>
      </c>
      <c r="J26" s="117" t="e">
        <f>'TAB 26'!J26/'TAB 25'!J26</f>
        <v>#DIV/0!</v>
      </c>
      <c r="K26" s="117" t="e">
        <f>'TAB 26'!K26/'TAB 25'!K26</f>
        <v>#DIV/0!</v>
      </c>
      <c r="L26" s="117" t="e">
        <f>'TAB 26'!L26/'TAB 25'!L26</f>
        <v>#DIV/0!</v>
      </c>
      <c r="M26" s="117" t="e">
        <f>'TAB 26'!M26/'TAB 25'!M26</f>
        <v>#DIV/0!</v>
      </c>
      <c r="N26" s="117" t="e">
        <f>'TAB 26'!N26/'TAB 25'!N26</f>
        <v>#DIV/0!</v>
      </c>
      <c r="O26" s="117" t="e">
        <f>'TAB 26'!O26/'TAB 25'!O26</f>
        <v>#DIV/0!</v>
      </c>
      <c r="P26" s="117">
        <f>'TAB 26'!P26/'TAB 25'!P26</f>
        <v>0</v>
      </c>
    </row>
    <row r="27" spans="1:16" ht="12.75" customHeight="1">
      <c r="A27" s="111">
        <v>21</v>
      </c>
      <c r="B27" s="112" t="s">
        <v>9</v>
      </c>
      <c r="C27" s="117">
        <f>'TAB 26'!C27/'TAB 25'!C27</f>
        <v>14.912123335669236</v>
      </c>
      <c r="D27" s="117">
        <f>'TAB 26'!D27/'TAB 25'!D27</f>
        <v>10.274781005071462</v>
      </c>
      <c r="E27" s="117">
        <f>'TAB 26'!E27/'TAB 25'!E27</f>
        <v>11.090013742556115</v>
      </c>
      <c r="F27" s="117">
        <f>'TAB 26'!F27/'TAB 25'!F27</f>
        <v>4.890044576523032</v>
      </c>
      <c r="G27" s="117">
        <f>'TAB 26'!G27/'TAB 25'!G27</f>
        <v>12.643345396059509</v>
      </c>
      <c r="H27" s="117">
        <f>'TAB 26'!H27/'TAB 25'!H27</f>
        <v>7.423623445825933</v>
      </c>
      <c r="I27" s="117">
        <f>'TAB 26'!I27/'TAB 25'!I27</f>
        <v>7.515911137796458</v>
      </c>
      <c r="J27" s="117">
        <f>'TAB 26'!J27/'TAB 25'!J27</f>
        <v>13.412371134020619</v>
      </c>
      <c r="K27" s="117">
        <f>'TAB 26'!K27/'TAB 25'!K27</f>
        <v>11.799911416232975</v>
      </c>
      <c r="L27" s="117">
        <f>'TAB 26'!L27/'TAB 25'!L27</f>
        <v>10.951311806256307</v>
      </c>
      <c r="M27" s="117">
        <f>'TAB 26'!M27/'TAB 25'!M27</f>
        <v>12.843491124260355</v>
      </c>
      <c r="N27" s="117">
        <f>'TAB 26'!N27/'TAB 25'!N27</f>
        <v>13.05</v>
      </c>
      <c r="O27" s="117">
        <f>'TAB 26'!O27/'TAB 25'!O27</f>
        <v>13.110007421362106</v>
      </c>
      <c r="P27" s="117">
        <f>'TAB 26'!P27/'TAB 25'!P27</f>
        <v>18.410276679841896</v>
      </c>
    </row>
    <row r="28" spans="1:16" ht="12.75" customHeight="1">
      <c r="A28" s="111">
        <v>22</v>
      </c>
      <c r="B28" s="112" t="s">
        <v>86</v>
      </c>
      <c r="C28" s="117">
        <f>'TAB 26'!C28/'TAB 25'!C28</f>
        <v>8</v>
      </c>
      <c r="D28" s="117">
        <f>'TAB 26'!D28/'TAB 25'!D28</f>
        <v>2</v>
      </c>
      <c r="E28" s="117">
        <f>'TAB 26'!E28/'TAB 25'!E28</f>
        <v>7</v>
      </c>
      <c r="F28" s="117">
        <f>'TAB 26'!F28/'TAB 25'!F28</f>
        <v>6.671353957412616</v>
      </c>
      <c r="G28" s="117">
        <f>'TAB 26'!G28/'TAB 25'!G28</f>
        <v>1.6</v>
      </c>
      <c r="H28" s="117">
        <f>'TAB 26'!H28/'TAB 25'!H28</f>
        <v>3.8999353826271577</v>
      </c>
      <c r="I28" s="117">
        <f>'TAB 26'!I28/'TAB 25'!I28</f>
        <v>7.1999609260525546</v>
      </c>
      <c r="J28" s="117">
        <f>'TAB 26'!J28/'TAB 25'!J28</f>
        <v>7</v>
      </c>
      <c r="K28" s="117">
        <f>'TAB 26'!K28/'TAB 25'!K28</f>
        <v>11.89225871313673</v>
      </c>
      <c r="L28" s="117">
        <f>'TAB 26'!L28/'TAB 25'!L28</f>
        <v>11</v>
      </c>
      <c r="M28" s="117">
        <f>'TAB 26'!M28/'TAB 25'!M28</f>
        <v>10.745234113712375</v>
      </c>
      <c r="N28" s="117">
        <f>'TAB 26'!N28/'TAB 25'!N28</f>
        <v>26</v>
      </c>
      <c r="O28" s="117">
        <f>'TAB 26'!O28/'TAB 25'!O28</f>
        <v>25</v>
      </c>
      <c r="P28" s="117">
        <f>'TAB 26'!P28/'TAB 25'!P28</f>
        <v>14.751970055161545</v>
      </c>
    </row>
    <row r="29" spans="1:16" ht="24" customHeight="1">
      <c r="A29" s="111">
        <v>23</v>
      </c>
      <c r="B29" s="112" t="s">
        <v>74</v>
      </c>
      <c r="C29" s="117" t="e">
        <f>'TAB 26'!C29/'TAB 25'!C29</f>
        <v>#DIV/0!</v>
      </c>
      <c r="D29" s="117" t="e">
        <f>'TAB 26'!D29/'TAB 25'!D29</f>
        <v>#DIV/0!</v>
      </c>
      <c r="E29" s="117" t="e">
        <f>'TAB 26'!E29/'TAB 25'!E29</f>
        <v>#DIV/0!</v>
      </c>
      <c r="F29" s="117" t="e">
        <f>'TAB 26'!F29/'TAB 25'!F29</f>
        <v>#DIV/0!</v>
      </c>
      <c r="G29" s="117">
        <f>'TAB 26'!G29/'TAB 25'!G29</f>
        <v>12</v>
      </c>
      <c r="H29" s="117">
        <f>'TAB 26'!H29/'TAB 25'!H29</f>
        <v>14</v>
      </c>
      <c r="I29" s="117">
        <f>'TAB 26'!I29/'TAB 25'!I29</f>
        <v>14</v>
      </c>
      <c r="J29" s="117">
        <f>'TAB 26'!J29/'TAB 25'!J29</f>
        <v>30</v>
      </c>
      <c r="K29" s="117">
        <f>'TAB 26'!K29/'TAB 25'!K29</f>
        <v>0</v>
      </c>
      <c r="L29" s="117">
        <f>'TAB 26'!L29/'TAB 25'!L29</f>
        <v>30</v>
      </c>
      <c r="M29" s="117">
        <f>'TAB 26'!M29/'TAB 25'!M29</f>
        <v>26.37857142857143</v>
      </c>
      <c r="N29" s="117">
        <f>'TAB 26'!N29/'TAB 25'!N29</f>
        <v>30</v>
      </c>
      <c r="O29" s="117">
        <f>'TAB 26'!O29/'TAB 25'!O29</f>
        <v>0</v>
      </c>
      <c r="P29" s="117">
        <f>'TAB 26'!P29/'TAB 25'!P29</f>
        <v>0</v>
      </c>
    </row>
    <row r="30" spans="1:16" ht="12.75" customHeight="1">
      <c r="A30" s="111">
        <v>24</v>
      </c>
      <c r="B30" s="112" t="s">
        <v>84</v>
      </c>
      <c r="C30" s="117" t="e">
        <f>'TAB 26'!C30/'TAB 25'!C30</f>
        <v>#DIV/0!</v>
      </c>
      <c r="D30" s="117" t="e">
        <f>'TAB 26'!D30/'TAB 25'!D30</f>
        <v>#DIV/0!</v>
      </c>
      <c r="E30" s="117" t="e">
        <f>'TAB 26'!E30/'TAB 25'!E30</f>
        <v>#DIV/0!</v>
      </c>
      <c r="F30" s="117" t="e">
        <f>'TAB 26'!F30/'TAB 25'!F30</f>
        <v>#DIV/0!</v>
      </c>
      <c r="G30" s="117" t="e">
        <f>'TAB 26'!G30/'TAB 25'!G30</f>
        <v>#DIV/0!</v>
      </c>
      <c r="H30" s="117" t="e">
        <f>'TAB 26'!H30/'TAB 25'!H30</f>
        <v>#DIV/0!</v>
      </c>
      <c r="I30" s="117" t="e">
        <f>'TAB 26'!I30/'TAB 25'!I30</f>
        <v>#DIV/0!</v>
      </c>
      <c r="J30" s="117" t="e">
        <f>'TAB 26'!J30/'TAB 25'!J30</f>
        <v>#DIV/0!</v>
      </c>
      <c r="K30" s="117" t="e">
        <f>'TAB 26'!K30/'TAB 25'!K30</f>
        <v>#DIV/0!</v>
      </c>
      <c r="L30" s="117" t="e">
        <f>'TAB 26'!L30/'TAB 25'!L30</f>
        <v>#DIV/0!</v>
      </c>
      <c r="M30" s="117" t="e">
        <f>'TAB 26'!M30/'TAB 25'!M30</f>
        <v>#DIV/0!</v>
      </c>
      <c r="N30" s="117" t="e">
        <f>'TAB 26'!N30/'TAB 25'!N30</f>
        <v>#DIV/0!</v>
      </c>
      <c r="O30" s="117" t="e">
        <f>'TAB 26'!O30/'TAB 25'!O30</f>
        <v>#DIV/0!</v>
      </c>
      <c r="P30" s="117" t="e">
        <f>'TAB 26'!P30/'TAB 25'!P30</f>
        <v>#DIV/0!</v>
      </c>
    </row>
    <row r="31" spans="1:16" ht="24" customHeight="1">
      <c r="A31" s="111">
        <v>25</v>
      </c>
      <c r="B31" s="112" t="s">
        <v>107</v>
      </c>
      <c r="C31" s="117">
        <f>'TAB 26'!C31/'TAB 25'!C31</f>
        <v>0.189873417721519</v>
      </c>
      <c r="D31" s="117">
        <f>'TAB 26'!D31/'TAB 25'!D31</f>
        <v>29.21759259259259</v>
      </c>
      <c r="E31" s="117">
        <f>'TAB 26'!E31/'TAB 25'!E31</f>
        <v>28.73580786026201</v>
      </c>
      <c r="F31" s="117">
        <f>'TAB 26'!F31/'TAB 25'!F31</f>
        <v>15.65684575389948</v>
      </c>
      <c r="G31" s="117">
        <f>'TAB 26'!G31/'TAB 25'!G31</f>
        <v>34.73941368078176</v>
      </c>
      <c r="H31" s="117">
        <f>'TAB 26'!H31/'TAB 25'!H31</f>
        <v>29.878101402373247</v>
      </c>
      <c r="I31" s="117">
        <f>'TAB 26'!I31/'TAB 25'!I31</f>
        <v>28.811219946571683</v>
      </c>
      <c r="J31" s="117">
        <f>'TAB 26'!J31/'TAB 25'!J31</f>
        <v>28.706365503080082</v>
      </c>
      <c r="K31" s="117">
        <f>'TAB 26'!K31/'TAB 25'!K31</f>
        <v>19.132138857782756</v>
      </c>
      <c r="L31" s="117">
        <f>'TAB 26'!L31/'TAB 25'!L31</f>
        <v>51.1764705882353</v>
      </c>
      <c r="M31" s="117">
        <f>'TAB 26'!M31/'TAB 25'!M31</f>
        <v>40.88198084221941</v>
      </c>
      <c r="N31" s="117">
        <f>'TAB 26'!N31/'TAB 25'!N31</f>
        <v>17.34865782165998</v>
      </c>
      <c r="O31" s="117">
        <f>'TAB 26'!O31/'TAB 25'!O31</f>
        <v>11.849736564805058</v>
      </c>
      <c r="P31" s="117">
        <f>'TAB 26'!P31/'TAB 25'!P31</f>
        <v>12.202357563850688</v>
      </c>
    </row>
    <row r="32" spans="1:16" ht="12.75" customHeight="1">
      <c r="A32" s="111">
        <v>26</v>
      </c>
      <c r="B32" s="113" t="s">
        <v>112</v>
      </c>
      <c r="C32" s="117" t="e">
        <f>'TAB 26'!C32/'TAB 25'!C32</f>
        <v>#DIV/0!</v>
      </c>
      <c r="D32" s="117" t="e">
        <f>'TAB 26'!D32/'TAB 25'!D32</f>
        <v>#DIV/0!</v>
      </c>
      <c r="E32" s="117" t="e">
        <f>'TAB 26'!E32/'TAB 25'!E32</f>
        <v>#DIV/0!</v>
      </c>
      <c r="F32" s="117" t="e">
        <f>'TAB 26'!F32/'TAB 25'!F32</f>
        <v>#DIV/0!</v>
      </c>
      <c r="G32" s="117" t="e">
        <f>'TAB 26'!G32/'TAB 25'!G32</f>
        <v>#DIV/0!</v>
      </c>
      <c r="H32" s="117" t="e">
        <f>'TAB 26'!H32/'TAB 25'!H32</f>
        <v>#DIV/0!</v>
      </c>
      <c r="I32" s="117" t="e">
        <f>'TAB 26'!I32/'TAB 25'!I32</f>
        <v>#DIV/0!</v>
      </c>
      <c r="J32" s="117" t="e">
        <f>'TAB 26'!J32/'TAB 25'!J32</f>
        <v>#DIV/0!</v>
      </c>
      <c r="K32" s="117" t="e">
        <f>'TAB 26'!K32/'TAB 25'!K32</f>
        <v>#DIV/0!</v>
      </c>
      <c r="L32" s="117" t="e">
        <f>'TAB 26'!L32/'TAB 25'!L32</f>
        <v>#DIV/0!</v>
      </c>
      <c r="M32" s="117" t="e">
        <f>'TAB 26'!M32/'TAB 25'!M32</f>
        <v>#DIV/0!</v>
      </c>
      <c r="N32" s="117" t="e">
        <f>'TAB 26'!N32/'TAB 25'!N32</f>
        <v>#DIV/0!</v>
      </c>
      <c r="O32" s="117" t="e">
        <f>'TAB 26'!O32/'TAB 25'!O32</f>
        <v>#DIV/0!</v>
      </c>
      <c r="P32" s="117" t="e">
        <f>'TAB 26'!P32/'TAB 25'!P32</f>
        <v>#DIV/0!</v>
      </c>
    </row>
    <row r="33" spans="1:16" ht="12.75" customHeight="1">
      <c r="A33" s="111">
        <v>27</v>
      </c>
      <c r="B33" s="112" t="s">
        <v>18</v>
      </c>
      <c r="C33" s="117">
        <f>'TAB 26'!C33/'TAB 25'!C33</f>
        <v>4.700267618198038</v>
      </c>
      <c r="D33" s="117">
        <f>'TAB 26'!D33/'TAB 25'!D33</f>
        <v>10.355284820546592</v>
      </c>
      <c r="E33" s="117">
        <f>'TAB 26'!E33/'TAB 25'!E33</f>
        <v>11.870406189555126</v>
      </c>
      <c r="F33" s="117">
        <f>'TAB 26'!F33/'TAB 25'!F33</f>
        <v>8.534328358208954</v>
      </c>
      <c r="G33" s="117">
        <f>'TAB 26'!G33/'TAB 25'!G33</f>
        <v>3.891381048387097</v>
      </c>
      <c r="H33" s="117">
        <f>'TAB 26'!H33/'TAB 25'!H33</f>
        <v>10.02082777036048</v>
      </c>
      <c r="I33" s="117">
        <f>'TAB 26'!I33/'TAB 25'!I33</f>
        <v>37.394652406417116</v>
      </c>
      <c r="J33" s="117">
        <f>'TAB 26'!J33/'TAB 25'!J33</f>
        <v>6.747754137115839</v>
      </c>
      <c r="K33" s="117">
        <f>'TAB 26'!K33/'TAB 25'!K33</f>
        <v>4.797556008146639</v>
      </c>
      <c r="L33" s="117">
        <f>'TAB 26'!L33/'TAB 25'!L33</f>
        <v>21</v>
      </c>
      <c r="M33" s="117">
        <f>'TAB 26'!M33/'TAB 25'!M33</f>
        <v>4.354453781512605</v>
      </c>
      <c r="N33" s="117">
        <f>'TAB 26'!N33/'TAB 25'!N33</f>
        <v>5.548028962188254</v>
      </c>
      <c r="O33" s="117">
        <f>'TAB 26'!O33/'TAB 25'!O33</f>
        <v>5.38057880055788</v>
      </c>
      <c r="P33" s="117">
        <f>'TAB 26'!P33/'TAB 25'!P33</f>
        <v>5.747271682940839</v>
      </c>
    </row>
    <row r="34" spans="1:16" ht="12.75" customHeight="1">
      <c r="A34" s="111">
        <v>28</v>
      </c>
      <c r="B34" s="113" t="s">
        <v>114</v>
      </c>
      <c r="C34" s="117" t="e">
        <f>'TAB 26'!C34/'TAB 25'!C34</f>
        <v>#DIV/0!</v>
      </c>
      <c r="D34" s="117" t="e">
        <f>'TAB 26'!D34/'TAB 25'!D34</f>
        <v>#DIV/0!</v>
      </c>
      <c r="E34" s="117" t="e">
        <f>'TAB 26'!E34/'TAB 25'!E34</f>
        <v>#DIV/0!</v>
      </c>
      <c r="F34" s="117" t="e">
        <f>'TAB 26'!F34/'TAB 25'!F34</f>
        <v>#DIV/0!</v>
      </c>
      <c r="G34" s="117" t="e">
        <f>'TAB 26'!G34/'TAB 25'!G34</f>
        <v>#DIV/0!</v>
      </c>
      <c r="H34" s="117" t="e">
        <f>'TAB 26'!H34/'TAB 25'!H34</f>
        <v>#DIV/0!</v>
      </c>
      <c r="I34" s="117" t="e">
        <f>'TAB 26'!I34/'TAB 25'!I34</f>
        <v>#DIV/0!</v>
      </c>
      <c r="J34" s="117" t="e">
        <f>'TAB 26'!J34/'TAB 25'!J34</f>
        <v>#DIV/0!</v>
      </c>
      <c r="K34" s="117" t="e">
        <f>'TAB 26'!K34/'TAB 25'!K34</f>
        <v>#DIV/0!</v>
      </c>
      <c r="L34" s="117" t="e">
        <f>'TAB 26'!L34/'TAB 25'!L34</f>
        <v>#DIV/0!</v>
      </c>
      <c r="M34" s="117" t="e">
        <f>'TAB 26'!M34/'TAB 25'!M34</f>
        <v>#DIV/0!</v>
      </c>
      <c r="N34" s="117" t="e">
        <f>'TAB 26'!N34/'TAB 25'!N34</f>
        <v>#DIV/0!</v>
      </c>
      <c r="O34" s="117" t="e">
        <f>'TAB 26'!O34/'TAB 25'!O34</f>
        <v>#DIV/0!</v>
      </c>
      <c r="P34" s="117" t="e">
        <f>'TAB 26'!P34/'TAB 25'!P34</f>
        <v>#DIV/0!</v>
      </c>
    </row>
    <row r="35" spans="1:16" ht="12.75" customHeight="1">
      <c r="A35" s="111">
        <v>29</v>
      </c>
      <c r="B35" s="113" t="s">
        <v>113</v>
      </c>
      <c r="C35" s="117" t="e">
        <f>'TAB 26'!C35/'TAB 25'!C35</f>
        <v>#DIV/0!</v>
      </c>
      <c r="D35" s="117" t="e">
        <f>'TAB 26'!D35/'TAB 25'!D35</f>
        <v>#DIV/0!</v>
      </c>
      <c r="E35" s="117" t="e">
        <f>'TAB 26'!E35/'TAB 25'!E35</f>
        <v>#DIV/0!</v>
      </c>
      <c r="F35" s="117" t="e">
        <f>'TAB 26'!F35/'TAB 25'!F35</f>
        <v>#DIV/0!</v>
      </c>
      <c r="G35" s="117" t="e">
        <f>'TAB 26'!G35/'TAB 25'!G35</f>
        <v>#DIV/0!</v>
      </c>
      <c r="H35" s="117" t="e">
        <f>'TAB 26'!H35/'TAB 25'!H35</f>
        <v>#DIV/0!</v>
      </c>
      <c r="I35" s="117" t="e">
        <f>'TAB 26'!I35/'TAB 25'!I35</f>
        <v>#DIV/0!</v>
      </c>
      <c r="J35" s="117" t="e">
        <f>'TAB 26'!J35/'TAB 25'!J35</f>
        <v>#DIV/0!</v>
      </c>
      <c r="K35" s="117" t="e">
        <f>'TAB 26'!K35/'TAB 25'!K35</f>
        <v>#DIV/0!</v>
      </c>
      <c r="L35" s="117" t="e">
        <f>'TAB 26'!L35/'TAB 25'!L35</f>
        <v>#DIV/0!</v>
      </c>
      <c r="M35" s="117" t="e">
        <f>'TAB 26'!M35/'TAB 25'!M35</f>
        <v>#DIV/0!</v>
      </c>
      <c r="N35" s="117" t="e">
        <f>'TAB 26'!N35/'TAB 25'!N35</f>
        <v>#DIV/0!</v>
      </c>
      <c r="O35" s="117" t="e">
        <f>'TAB 26'!O35/'TAB 25'!O35</f>
        <v>#DIV/0!</v>
      </c>
      <c r="P35" s="117" t="e">
        <f>'TAB 26'!P35/'TAB 25'!P35</f>
        <v>#DIV/0!</v>
      </c>
    </row>
    <row r="36" spans="1:16" ht="15" customHeight="1">
      <c r="A36" s="161" t="s">
        <v>0</v>
      </c>
      <c r="B36" s="161"/>
      <c r="C36" s="58">
        <f>'TAB 26'!C36/'TAB 25'!C36</f>
        <v>11.854236860899887</v>
      </c>
      <c r="D36" s="58">
        <f>'TAB 26'!D36/'TAB 25'!D36</f>
        <v>13.609160024422271</v>
      </c>
      <c r="E36" s="58">
        <f>'TAB 26'!E36/'TAB 25'!E36</f>
        <v>16.83444880127482</v>
      </c>
      <c r="F36" s="58">
        <f>'TAB 26'!F36/'TAB 25'!F36</f>
        <v>17.885306485689636</v>
      </c>
      <c r="G36" s="58">
        <f>'TAB 26'!G36/'TAB 25'!G36</f>
        <v>15.681916951758492</v>
      </c>
      <c r="H36" s="58">
        <f>'TAB 26'!H36/'TAB 25'!H36</f>
        <v>15.133363233340809</v>
      </c>
      <c r="I36" s="58">
        <f>'TAB 26'!I36/'TAB 25'!I36</f>
        <v>15.356054450642736</v>
      </c>
      <c r="J36" s="58">
        <f>'TAB 26'!J36/'TAB 25'!J36</f>
        <v>14.50766121849439</v>
      </c>
      <c r="K36" s="58">
        <f>'TAB 26'!K36/'TAB 25'!K36</f>
        <v>15.896148335634741</v>
      </c>
      <c r="L36" s="58">
        <f>'TAB 26'!L36/'TAB 25'!L36</f>
        <v>14.960897588923372</v>
      </c>
      <c r="M36" s="58">
        <f>'TAB 26'!M36/'TAB 25'!M36</f>
        <v>18.143827684706245</v>
      </c>
      <c r="N36" s="58">
        <f>'TAB 26'!N36/'TAB 25'!N36</f>
        <v>12.642169554844557</v>
      </c>
      <c r="O36" s="58">
        <f>'TAB 26'!O36/'TAB 25'!O36</f>
        <v>11.870621456163734</v>
      </c>
      <c r="P36" s="58" t="s">
        <v>244</v>
      </c>
    </row>
    <row r="37" spans="1:12" ht="12.75" customHeight="1">
      <c r="A37" s="19" t="s">
        <v>116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9" ht="12.75" customHeight="1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16" ht="12.75" customHeigh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19"/>
      <c r="O40" s="119"/>
      <c r="P40" s="119"/>
    </row>
    <row r="41" spans="1:16" ht="12.7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22"/>
      <c r="O41" s="125"/>
      <c r="P41" s="127"/>
    </row>
    <row r="42" ht="12.75" customHeight="1"/>
    <row r="43" ht="12.75" customHeight="1"/>
    <row r="44" ht="12.75" customHeight="1"/>
  </sheetData>
  <sheetProtection/>
  <mergeCells count="21">
    <mergeCell ref="I4:I5"/>
    <mergeCell ref="P4:P5"/>
    <mergeCell ref="A36:B36"/>
    <mergeCell ref="O4:O5"/>
    <mergeCell ref="N4:N5"/>
    <mergeCell ref="A41:M41"/>
    <mergeCell ref="J4:J5"/>
    <mergeCell ref="K4:K5"/>
    <mergeCell ref="L4:L5"/>
    <mergeCell ref="M4:M5"/>
    <mergeCell ref="E4:E5"/>
    <mergeCell ref="A2:M2"/>
    <mergeCell ref="A4:A5"/>
    <mergeCell ref="B4:B5"/>
    <mergeCell ref="C4:C5"/>
    <mergeCell ref="D4:D5"/>
    <mergeCell ref="A40:M40"/>
    <mergeCell ref="F4:F5"/>
    <mergeCell ref="A39:I39"/>
    <mergeCell ref="G4:G5"/>
    <mergeCell ref="H4:H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5">
      <selection activeCell="B9" sqref="B9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4" width="7.7109375" style="1" customWidth="1"/>
    <col min="15" max="16384" width="9.140625" style="1" customWidth="1"/>
  </cols>
  <sheetData>
    <row r="1" ht="12.75" customHeight="1"/>
    <row r="2" spans="1:14" ht="12.75" customHeight="1">
      <c r="A2" s="172" t="s">
        <v>122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30"/>
    </row>
    <row r="3" spans="1:14" ht="12.75" customHeight="1">
      <c r="A3" s="109"/>
      <c r="E3" s="2"/>
      <c r="F3" s="2"/>
      <c r="G3" s="2"/>
      <c r="H3" s="2"/>
      <c r="I3" s="2"/>
      <c r="M3" s="85"/>
      <c r="N3" s="85" t="s">
        <v>133</v>
      </c>
    </row>
    <row r="4" spans="1:15" ht="30" customHeight="1">
      <c r="A4" s="166" t="s">
        <v>72</v>
      </c>
      <c r="B4" s="166" t="s">
        <v>73</v>
      </c>
      <c r="C4" s="160" t="s">
        <v>69</v>
      </c>
      <c r="D4" s="160" t="s">
        <v>65</v>
      </c>
      <c r="E4" s="160" t="s">
        <v>66</v>
      </c>
      <c r="F4" s="160" t="s">
        <v>89</v>
      </c>
      <c r="G4" s="160" t="s">
        <v>71</v>
      </c>
      <c r="H4" s="160" t="s">
        <v>88</v>
      </c>
      <c r="I4" s="160" t="s">
        <v>102</v>
      </c>
      <c r="J4" s="160" t="s">
        <v>103</v>
      </c>
      <c r="K4" s="160" t="s">
        <v>104</v>
      </c>
      <c r="L4" s="160" t="s">
        <v>121</v>
      </c>
      <c r="M4" s="169" t="s">
        <v>108</v>
      </c>
      <c r="N4" s="169" t="s">
        <v>143</v>
      </c>
      <c r="O4" s="129"/>
    </row>
    <row r="5" spans="1:15" ht="30" customHeight="1">
      <c r="A5" s="168"/>
      <c r="B5" s="173"/>
      <c r="C5" s="164"/>
      <c r="D5" s="164"/>
      <c r="E5" s="160"/>
      <c r="F5" s="160"/>
      <c r="G5" s="160"/>
      <c r="H5" s="160"/>
      <c r="I5" s="160"/>
      <c r="J5" s="160"/>
      <c r="K5" s="160"/>
      <c r="L5" s="160"/>
      <c r="M5" s="171"/>
      <c r="N5" s="171"/>
      <c r="O5" s="129"/>
    </row>
    <row r="6" spans="1:15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129"/>
    </row>
    <row r="7" spans="1:15" ht="12.75" customHeight="1">
      <c r="A7" s="3">
        <v>1</v>
      </c>
      <c r="B7" s="6" t="s">
        <v>68</v>
      </c>
      <c r="C7" s="59" t="s">
        <v>49</v>
      </c>
      <c r="D7" s="59" t="s">
        <v>35</v>
      </c>
      <c r="E7" s="60" t="s">
        <v>20</v>
      </c>
      <c r="F7" s="60">
        <v>11.950909138999668</v>
      </c>
      <c r="G7" s="10"/>
      <c r="H7" s="10"/>
      <c r="I7" s="10"/>
      <c r="J7" s="10"/>
      <c r="K7" s="10"/>
      <c r="L7" s="10"/>
      <c r="M7" s="13"/>
      <c r="N7" s="10"/>
      <c r="O7" s="129"/>
    </row>
    <row r="8" spans="1:15" ht="12.75" customHeight="1">
      <c r="A8" s="4">
        <v>2</v>
      </c>
      <c r="B8" s="7" t="s">
        <v>15</v>
      </c>
      <c r="C8" s="54" t="s">
        <v>50</v>
      </c>
      <c r="D8" s="54" t="s">
        <v>36</v>
      </c>
      <c r="E8" s="61" t="s">
        <v>21</v>
      </c>
      <c r="F8" s="61">
        <v>34.95089115617459</v>
      </c>
      <c r="G8" s="10"/>
      <c r="H8" s="10"/>
      <c r="I8" s="10"/>
      <c r="J8" s="10"/>
      <c r="K8" s="10"/>
      <c r="L8" s="10"/>
      <c r="M8" s="13"/>
      <c r="N8" s="10"/>
      <c r="O8" s="129"/>
    </row>
    <row r="9" spans="1:14" ht="12.75" customHeight="1">
      <c r="A9" s="4">
        <v>3</v>
      </c>
      <c r="B9" s="8" t="s">
        <v>1</v>
      </c>
      <c r="C9" s="54" t="s">
        <v>51</v>
      </c>
      <c r="D9" s="54" t="s">
        <v>37</v>
      </c>
      <c r="E9" s="61" t="s">
        <v>22</v>
      </c>
      <c r="F9" s="61">
        <v>28.400529495430288</v>
      </c>
      <c r="G9" s="10"/>
      <c r="H9" s="10"/>
      <c r="I9" s="10"/>
      <c r="J9" s="10"/>
      <c r="K9" s="10"/>
      <c r="L9" s="10"/>
      <c r="M9" s="14"/>
      <c r="N9" s="11"/>
    </row>
    <row r="10" spans="1:14" ht="12.75" customHeight="1">
      <c r="A10" s="4">
        <v>4</v>
      </c>
      <c r="B10" s="8" t="s">
        <v>2</v>
      </c>
      <c r="C10" s="55" t="s">
        <v>44</v>
      </c>
      <c r="D10" s="55" t="s">
        <v>38</v>
      </c>
      <c r="E10" s="61" t="s">
        <v>23</v>
      </c>
      <c r="F10" s="61">
        <v>48.7121743966594</v>
      </c>
      <c r="G10" s="11"/>
      <c r="H10" s="11"/>
      <c r="I10" s="11"/>
      <c r="J10" s="11"/>
      <c r="K10" s="11"/>
      <c r="L10" s="11"/>
      <c r="M10" s="27"/>
      <c r="N10" s="26"/>
    </row>
    <row r="11" spans="1:14" ht="12.75" customHeight="1">
      <c r="A11" s="4">
        <v>5</v>
      </c>
      <c r="B11" s="7" t="s">
        <v>3</v>
      </c>
      <c r="C11" s="54" t="s">
        <v>52</v>
      </c>
      <c r="D11" s="54" t="s">
        <v>39</v>
      </c>
      <c r="E11" s="61" t="s">
        <v>24</v>
      </c>
      <c r="F11" s="61">
        <v>62.387613674421004</v>
      </c>
      <c r="G11" s="10"/>
      <c r="H11" s="23"/>
      <c r="I11" s="23"/>
      <c r="J11" s="23"/>
      <c r="K11" s="23"/>
      <c r="L11" s="23"/>
      <c r="M11" s="46"/>
      <c r="N11" s="49"/>
    </row>
    <row r="12" spans="1:14" ht="12.75" customHeight="1">
      <c r="A12" s="4">
        <v>6</v>
      </c>
      <c r="B12" s="7" t="s">
        <v>10</v>
      </c>
      <c r="C12" s="54" t="s">
        <v>53</v>
      </c>
      <c r="D12" s="54" t="s">
        <v>40</v>
      </c>
      <c r="E12" s="61" t="s">
        <v>25</v>
      </c>
      <c r="F12" s="61">
        <v>31.75809935205184</v>
      </c>
      <c r="G12" s="10"/>
      <c r="H12" s="10"/>
      <c r="I12" s="10"/>
      <c r="J12" s="10"/>
      <c r="K12" s="10"/>
      <c r="L12" s="10"/>
      <c r="M12" s="46"/>
      <c r="N12" s="49"/>
    </row>
    <row r="13" spans="1:14" ht="12.75" customHeight="1">
      <c r="A13" s="4">
        <v>7</v>
      </c>
      <c r="B13" s="8" t="s">
        <v>4</v>
      </c>
      <c r="C13" s="54" t="s">
        <v>54</v>
      </c>
      <c r="D13" s="55"/>
      <c r="E13" s="54"/>
      <c r="F13" s="54"/>
      <c r="G13" s="10"/>
      <c r="H13" s="10"/>
      <c r="I13" s="10"/>
      <c r="J13" s="10"/>
      <c r="K13" s="10"/>
      <c r="L13" s="10"/>
      <c r="M13" s="27"/>
      <c r="N13" s="26"/>
    </row>
    <row r="14" spans="1:14" ht="12.75" customHeight="1">
      <c r="A14" s="4">
        <v>8</v>
      </c>
      <c r="B14" s="29" t="s">
        <v>111</v>
      </c>
      <c r="C14" s="54"/>
      <c r="D14" s="55"/>
      <c r="E14" s="54"/>
      <c r="F14" s="54"/>
      <c r="G14" s="10"/>
      <c r="H14" s="10"/>
      <c r="I14" s="10"/>
      <c r="J14" s="10"/>
      <c r="K14" s="10"/>
      <c r="L14" s="10"/>
      <c r="M14" s="27"/>
      <c r="N14" s="26"/>
    </row>
    <row r="15" spans="1:14" ht="12.75" customHeight="1">
      <c r="A15" s="4">
        <v>9</v>
      </c>
      <c r="B15" s="7" t="s">
        <v>5</v>
      </c>
      <c r="C15" s="54" t="s">
        <v>55</v>
      </c>
      <c r="D15" s="54" t="s">
        <v>41</v>
      </c>
      <c r="E15" s="61" t="s">
        <v>26</v>
      </c>
      <c r="F15" s="61">
        <v>17.907539192316392</v>
      </c>
      <c r="G15" s="10"/>
      <c r="H15" s="10"/>
      <c r="I15" s="10"/>
      <c r="J15" s="10"/>
      <c r="K15" s="10"/>
      <c r="L15" s="10"/>
      <c r="M15" s="46"/>
      <c r="N15" s="49"/>
    </row>
    <row r="16" spans="1:14" ht="24" customHeight="1">
      <c r="A16" s="4">
        <v>10</v>
      </c>
      <c r="B16" s="7" t="s">
        <v>12</v>
      </c>
      <c r="C16" s="55"/>
      <c r="D16" s="55"/>
      <c r="E16" s="55"/>
      <c r="F16" s="55"/>
      <c r="G16" s="11"/>
      <c r="H16" s="11"/>
      <c r="I16" s="11"/>
      <c r="J16" s="11"/>
      <c r="K16" s="11"/>
      <c r="L16" s="11"/>
      <c r="M16" s="46"/>
      <c r="N16" s="49"/>
    </row>
    <row r="17" spans="1:14" ht="12.75" customHeight="1">
      <c r="A17" s="4">
        <v>11</v>
      </c>
      <c r="B17" s="7" t="s">
        <v>75</v>
      </c>
      <c r="C17" s="55"/>
      <c r="D17" s="55"/>
      <c r="E17" s="55"/>
      <c r="F17" s="54"/>
      <c r="G17" s="10"/>
      <c r="H17" s="10"/>
      <c r="I17" s="10"/>
      <c r="J17" s="10"/>
      <c r="K17" s="10"/>
      <c r="L17" s="10"/>
      <c r="M17" s="27"/>
      <c r="N17" s="26"/>
    </row>
    <row r="18" spans="1:14" ht="12.75" customHeight="1">
      <c r="A18" s="4">
        <v>12</v>
      </c>
      <c r="B18" s="7" t="s">
        <v>16</v>
      </c>
      <c r="C18" s="54"/>
      <c r="D18" s="54"/>
      <c r="E18" s="54"/>
      <c r="F18" s="61">
        <v>19.213109229537892</v>
      </c>
      <c r="G18" s="10"/>
      <c r="H18" s="10"/>
      <c r="I18" s="10"/>
      <c r="J18" s="10"/>
      <c r="K18" s="10"/>
      <c r="L18" s="10"/>
      <c r="M18" s="46"/>
      <c r="N18" s="49"/>
    </row>
    <row r="19" spans="1:14" ht="12.75" customHeight="1">
      <c r="A19" s="4">
        <v>13</v>
      </c>
      <c r="B19" s="7" t="s">
        <v>6</v>
      </c>
      <c r="C19" s="54"/>
      <c r="D19" s="54"/>
      <c r="E19" s="54"/>
      <c r="F19" s="54"/>
      <c r="G19" s="10"/>
      <c r="H19" s="10"/>
      <c r="I19" s="10"/>
      <c r="J19" s="10"/>
      <c r="K19" s="10"/>
      <c r="L19" s="10"/>
      <c r="M19" s="27"/>
      <c r="N19" s="26"/>
    </row>
    <row r="20" spans="1:14" ht="12.75" customHeight="1">
      <c r="A20" s="4">
        <v>14</v>
      </c>
      <c r="B20" s="7" t="s">
        <v>7</v>
      </c>
      <c r="C20" s="54" t="s">
        <v>56</v>
      </c>
      <c r="D20" s="54" t="s">
        <v>42</v>
      </c>
      <c r="E20" s="61" t="s">
        <v>27</v>
      </c>
      <c r="F20" s="61">
        <v>67.94104609929079</v>
      </c>
      <c r="G20" s="10"/>
      <c r="H20" s="10"/>
      <c r="I20" s="10"/>
      <c r="J20" s="10"/>
      <c r="K20" s="10"/>
      <c r="L20" s="10"/>
      <c r="M20" s="46"/>
      <c r="N20" s="49"/>
    </row>
    <row r="21" spans="1:14" ht="12.75" customHeight="1">
      <c r="A21" s="4">
        <v>15</v>
      </c>
      <c r="B21" s="7" t="s">
        <v>17</v>
      </c>
      <c r="C21" s="55"/>
      <c r="D21" s="55"/>
      <c r="E21" s="54"/>
      <c r="F21" s="54"/>
      <c r="G21" s="10"/>
      <c r="H21" s="10"/>
      <c r="I21" s="10"/>
      <c r="J21" s="10"/>
      <c r="K21" s="10"/>
      <c r="L21" s="10"/>
      <c r="M21" s="14"/>
      <c r="N21" s="11"/>
    </row>
    <row r="22" spans="1:14" ht="12.75" customHeight="1">
      <c r="A22" s="4">
        <v>16</v>
      </c>
      <c r="B22" s="7" t="s">
        <v>90</v>
      </c>
      <c r="C22" s="55"/>
      <c r="D22" s="55"/>
      <c r="E22" s="55"/>
      <c r="F22" s="54"/>
      <c r="G22" s="10"/>
      <c r="H22" s="16"/>
      <c r="I22" s="16"/>
      <c r="J22" s="16"/>
      <c r="K22" s="16"/>
      <c r="L22" s="10"/>
      <c r="M22" s="14"/>
      <c r="N22" s="11"/>
    </row>
    <row r="23" spans="1:14" ht="12.75" customHeight="1">
      <c r="A23" s="4">
        <v>17</v>
      </c>
      <c r="B23" s="7" t="s">
        <v>14</v>
      </c>
      <c r="C23" s="54" t="s">
        <v>57</v>
      </c>
      <c r="D23" s="54" t="s">
        <v>43</v>
      </c>
      <c r="E23" s="61" t="s">
        <v>28</v>
      </c>
      <c r="F23" s="61">
        <v>100</v>
      </c>
      <c r="G23" s="10"/>
      <c r="H23" s="10"/>
      <c r="I23" s="10"/>
      <c r="J23" s="10"/>
      <c r="K23" s="10"/>
      <c r="L23" s="10"/>
      <c r="M23" s="14"/>
      <c r="N23" s="11"/>
    </row>
    <row r="24" spans="1:14" ht="12.75" customHeight="1">
      <c r="A24" s="4">
        <v>18</v>
      </c>
      <c r="B24" s="7" t="s">
        <v>8</v>
      </c>
      <c r="C24" s="54">
        <v>100</v>
      </c>
      <c r="D24" s="54" t="s">
        <v>28</v>
      </c>
      <c r="E24" s="61" t="s">
        <v>28</v>
      </c>
      <c r="F24" s="61">
        <v>100</v>
      </c>
      <c r="G24" s="10"/>
      <c r="H24" s="10"/>
      <c r="I24" s="10"/>
      <c r="J24" s="10"/>
      <c r="K24" s="10"/>
      <c r="L24" s="10"/>
      <c r="M24" s="13"/>
      <c r="N24" s="10"/>
    </row>
    <row r="25" spans="1:14" ht="12.75" customHeight="1">
      <c r="A25" s="4">
        <v>19</v>
      </c>
      <c r="B25" s="7" t="s">
        <v>13</v>
      </c>
      <c r="C25" s="54" t="s">
        <v>58</v>
      </c>
      <c r="D25" s="54" t="s">
        <v>44</v>
      </c>
      <c r="E25" s="61" t="s">
        <v>29</v>
      </c>
      <c r="F25" s="61">
        <v>10.77311868214152</v>
      </c>
      <c r="G25" s="11"/>
      <c r="H25" s="11"/>
      <c r="I25" s="11"/>
      <c r="J25" s="11"/>
      <c r="K25" s="11"/>
      <c r="L25" s="11"/>
      <c r="M25" s="14"/>
      <c r="N25" s="11"/>
    </row>
    <row r="26" spans="1:14" ht="12.75" customHeight="1">
      <c r="A26" s="4">
        <v>20</v>
      </c>
      <c r="B26" s="7" t="s">
        <v>11</v>
      </c>
      <c r="C26" s="54">
        <v>40</v>
      </c>
      <c r="D26" s="55"/>
      <c r="E26" s="55"/>
      <c r="F26" s="55"/>
      <c r="G26" s="11"/>
      <c r="H26" s="11"/>
      <c r="I26" s="11"/>
      <c r="J26" s="11"/>
      <c r="K26" s="11"/>
      <c r="L26" s="11"/>
      <c r="M26" s="14"/>
      <c r="N26" s="11"/>
    </row>
    <row r="27" spans="1:14" ht="12.75" customHeight="1">
      <c r="A27" s="4">
        <v>21</v>
      </c>
      <c r="B27" s="7" t="s">
        <v>9</v>
      </c>
      <c r="C27" s="54" t="s">
        <v>59</v>
      </c>
      <c r="D27" s="54" t="s">
        <v>45</v>
      </c>
      <c r="E27" s="61" t="s">
        <v>30</v>
      </c>
      <c r="F27" s="61">
        <v>16.515337423312886</v>
      </c>
      <c r="G27" s="10"/>
      <c r="H27" s="10"/>
      <c r="I27" s="10"/>
      <c r="J27" s="10"/>
      <c r="K27" s="10"/>
      <c r="L27" s="10"/>
      <c r="M27" s="14"/>
      <c r="N27" s="11"/>
    </row>
    <row r="28" spans="1:14" ht="12.75" customHeight="1">
      <c r="A28" s="4">
        <v>22</v>
      </c>
      <c r="B28" s="7" t="s">
        <v>86</v>
      </c>
      <c r="C28" s="54" t="s">
        <v>60</v>
      </c>
      <c r="D28" s="54" t="s">
        <v>46</v>
      </c>
      <c r="E28" s="61" t="s">
        <v>31</v>
      </c>
      <c r="F28" s="61">
        <v>84.27289656339936</v>
      </c>
      <c r="G28" s="10"/>
      <c r="H28" s="10"/>
      <c r="I28" s="10"/>
      <c r="J28" s="10"/>
      <c r="K28" s="10"/>
      <c r="L28" s="10"/>
      <c r="M28" s="13"/>
      <c r="N28" s="10"/>
    </row>
    <row r="29" spans="1:14" ht="24" customHeight="1">
      <c r="A29" s="4">
        <v>23</v>
      </c>
      <c r="B29" s="7" t="s">
        <v>74</v>
      </c>
      <c r="C29" s="54"/>
      <c r="D29" s="54"/>
      <c r="E29" s="54"/>
      <c r="F29" s="54"/>
      <c r="G29" s="10"/>
      <c r="H29" s="10"/>
      <c r="I29" s="10"/>
      <c r="J29" s="10"/>
      <c r="K29" s="10"/>
      <c r="L29" s="10"/>
      <c r="M29" s="14"/>
      <c r="N29" s="11"/>
    </row>
    <row r="30" spans="1:14" ht="12.75" customHeight="1">
      <c r="A30" s="4">
        <v>24</v>
      </c>
      <c r="B30" s="7" t="s">
        <v>84</v>
      </c>
      <c r="C30" s="55"/>
      <c r="D30" s="55"/>
      <c r="E30" s="55"/>
      <c r="F30" s="55"/>
      <c r="G30" s="11"/>
      <c r="H30" s="11"/>
      <c r="I30" s="11"/>
      <c r="J30" s="11"/>
      <c r="K30" s="11"/>
      <c r="L30" s="11"/>
      <c r="M30" s="13"/>
      <c r="N30" s="10"/>
    </row>
    <row r="31" spans="1:14" ht="24" customHeight="1">
      <c r="A31" s="4">
        <v>25</v>
      </c>
      <c r="B31" s="7" t="s">
        <v>107</v>
      </c>
      <c r="C31" s="54" t="s">
        <v>61</v>
      </c>
      <c r="D31" s="54" t="s">
        <v>47</v>
      </c>
      <c r="E31" s="61" t="s">
        <v>32</v>
      </c>
      <c r="F31" s="61">
        <v>74.91560633601662</v>
      </c>
      <c r="G31" s="10"/>
      <c r="H31" s="10"/>
      <c r="I31" s="10"/>
      <c r="J31" s="10"/>
      <c r="K31" s="10"/>
      <c r="L31" s="10"/>
      <c r="M31" s="14"/>
      <c r="N31" s="11"/>
    </row>
    <row r="32" spans="1:14" ht="12.75" customHeight="1">
      <c r="A32" s="4">
        <v>26</v>
      </c>
      <c r="B32" s="29" t="s">
        <v>112</v>
      </c>
      <c r="C32" s="54"/>
      <c r="D32" s="54"/>
      <c r="E32" s="54"/>
      <c r="F32" s="54"/>
      <c r="G32" s="10"/>
      <c r="H32" s="10"/>
      <c r="I32" s="14"/>
      <c r="J32" s="62"/>
      <c r="K32" s="62"/>
      <c r="L32" s="62"/>
      <c r="M32" s="63"/>
      <c r="N32" s="62"/>
    </row>
    <row r="33" spans="1:14" ht="12.75" customHeight="1">
      <c r="A33" s="4">
        <v>27</v>
      </c>
      <c r="B33" s="7" t="s">
        <v>18</v>
      </c>
      <c r="C33" s="54" t="s">
        <v>62</v>
      </c>
      <c r="D33" s="54" t="s">
        <v>48</v>
      </c>
      <c r="E33" s="61" t="s">
        <v>33</v>
      </c>
      <c r="F33" s="61">
        <v>76.93110647181628</v>
      </c>
      <c r="G33" s="10"/>
      <c r="H33" s="10"/>
      <c r="I33" s="10"/>
      <c r="J33" s="10"/>
      <c r="K33" s="10"/>
      <c r="L33" s="10"/>
      <c r="M33" s="14"/>
      <c r="N33" s="11"/>
    </row>
    <row r="34" spans="1:14" ht="12.75" customHeight="1">
      <c r="A34" s="4">
        <v>28</v>
      </c>
      <c r="B34" s="29" t="s">
        <v>114</v>
      </c>
      <c r="C34" s="54"/>
      <c r="D34" s="54"/>
      <c r="E34" s="54"/>
      <c r="F34" s="54"/>
      <c r="G34" s="10"/>
      <c r="H34" s="10"/>
      <c r="I34" s="14"/>
      <c r="J34" s="62"/>
      <c r="K34" s="62"/>
      <c r="L34" s="62"/>
      <c r="M34" s="63"/>
      <c r="N34" s="62"/>
    </row>
    <row r="35" spans="1:14" ht="12.75" customHeight="1">
      <c r="A35" s="4">
        <v>29</v>
      </c>
      <c r="B35" s="29" t="s">
        <v>113</v>
      </c>
      <c r="C35" s="54"/>
      <c r="D35" s="54"/>
      <c r="E35" s="54"/>
      <c r="F35" s="54"/>
      <c r="G35" s="10"/>
      <c r="H35" s="10"/>
      <c r="I35" s="14"/>
      <c r="J35" s="62"/>
      <c r="K35" s="62"/>
      <c r="L35" s="62"/>
      <c r="M35" s="63"/>
      <c r="N35" s="62"/>
    </row>
    <row r="36" spans="1:14" ht="15" customHeight="1">
      <c r="A36" s="161" t="s">
        <v>0</v>
      </c>
      <c r="B36" s="161"/>
      <c r="C36" s="56" t="s">
        <v>63</v>
      </c>
      <c r="D36" s="56" t="s">
        <v>19</v>
      </c>
      <c r="E36" s="57" t="s">
        <v>34</v>
      </c>
      <c r="F36" s="57">
        <v>24.03</v>
      </c>
      <c r="G36" s="33"/>
      <c r="H36" s="33"/>
      <c r="I36" s="33"/>
      <c r="J36" s="33"/>
      <c r="K36" s="33"/>
      <c r="L36" s="33"/>
      <c r="M36" s="34"/>
      <c r="N36" s="33"/>
    </row>
    <row r="37" spans="1:12" ht="12.75" customHeight="1">
      <c r="A37" s="84" t="s">
        <v>125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9" ht="12.75" customHeight="1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14" ht="12.75" customHeight="1">
      <c r="A40" s="163" t="s">
        <v>97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19"/>
    </row>
    <row r="41" spans="1:14" ht="12.7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26"/>
    </row>
    <row r="42" ht="12.75" customHeight="1"/>
    <row r="43" ht="12.75" customHeight="1"/>
    <row r="44" ht="12.75" customHeight="1"/>
  </sheetData>
  <sheetProtection/>
  <mergeCells count="19">
    <mergeCell ref="I4:I5"/>
    <mergeCell ref="A40:M40"/>
    <mergeCell ref="A41:M41"/>
    <mergeCell ref="J4:J5"/>
    <mergeCell ref="K4:K5"/>
    <mergeCell ref="L4:L5"/>
    <mergeCell ref="M4:M5"/>
    <mergeCell ref="A36:B36"/>
    <mergeCell ref="A39:I3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2019-10-29T15:19:46Z</cp:lastPrinted>
  <dcterms:created xsi:type="dcterms:W3CDTF">2001-11-26T11:42:29Z</dcterms:created>
  <dcterms:modified xsi:type="dcterms:W3CDTF">2022-01-19T08:19:57Z</dcterms:modified>
  <cp:category/>
  <cp:version/>
  <cp:contentType/>
  <cp:contentStatus/>
</cp:coreProperties>
</file>