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24030" windowHeight="5430" firstSheet="33" activeTab="42"/>
  </bookViews>
  <sheets>
    <sheet name="KVALITET INTERNA TAB" sheetId="1" r:id="rId1"/>
    <sheet name="TAB 201" sheetId="2" r:id="rId2"/>
    <sheet name="TAB 202" sheetId="3" r:id="rId3"/>
    <sheet name="TAB 203" sheetId="4" r:id="rId4"/>
    <sheet name="TAB 204" sheetId="5" r:id="rId5"/>
    <sheet name="TAB 205" sheetId="6" r:id="rId6"/>
    <sheet name="TAB 206" sheetId="7" r:id="rId7"/>
    <sheet name="TAB 207" sheetId="8" r:id="rId8"/>
    <sheet name="TAB 208" sheetId="9" r:id="rId9"/>
    <sheet name="TAB 209" sheetId="10" r:id="rId10"/>
    <sheet name="TAB 210" sheetId="11" r:id="rId11"/>
    <sheet name="TAB 211" sheetId="12" r:id="rId12"/>
    <sheet name="TAB 212" sheetId="13" r:id="rId13"/>
    <sheet name="TAB 213" sheetId="14" r:id="rId14"/>
    <sheet name="TAB 214" sheetId="15" r:id="rId15"/>
    <sheet name="TAB 215" sheetId="16" r:id="rId16"/>
    <sheet name="TAB 216" sheetId="17" r:id="rId17"/>
    <sheet name="TAB 217" sheetId="18" r:id="rId18"/>
    <sheet name="TAB 218" sheetId="19" r:id="rId19"/>
    <sheet name="TAB 219" sheetId="20" r:id="rId20"/>
    <sheet name="TAB 220" sheetId="21" r:id="rId21"/>
    <sheet name="TAB 221" sheetId="22" r:id="rId22"/>
    <sheet name="TAB 222" sheetId="23" r:id="rId23"/>
    <sheet name="TAB 223" sheetId="24" r:id="rId24"/>
    <sheet name="TAB 224" sheetId="25" r:id="rId25"/>
    <sheet name="TAB 225" sheetId="26" r:id="rId26"/>
    <sheet name="TAB 226" sheetId="27" r:id="rId27"/>
    <sheet name="TAB 227" sheetId="28" r:id="rId28"/>
    <sheet name="TAB 228" sheetId="29" r:id="rId29"/>
    <sheet name="TAB 229" sheetId="30" r:id="rId30"/>
    <sheet name="TAB 230" sheetId="31" r:id="rId31"/>
    <sheet name="TAB 231" sheetId="32" r:id="rId32"/>
    <sheet name="TAB 232" sheetId="33" r:id="rId33"/>
    <sheet name="TAB 233" sheetId="34" r:id="rId34"/>
    <sheet name="TAB 234" sheetId="35" r:id="rId35"/>
    <sheet name="TAB 235" sheetId="36" r:id="rId36"/>
    <sheet name="TAB 236" sheetId="37" r:id="rId37"/>
    <sheet name="TAB 237" sheetId="38" r:id="rId38"/>
    <sheet name="TAB 238" sheetId="39" r:id="rId39"/>
    <sheet name="TAB 239" sheetId="40" r:id="rId40"/>
    <sheet name="TAB 240" sheetId="41" r:id="rId41"/>
    <sheet name="TAB 241" sheetId="42" r:id="rId42"/>
    <sheet name="TAB 242" sheetId="43" r:id="rId43"/>
  </sheets>
  <definedNames/>
  <calcPr fullCalcOnLoad="1"/>
</workbook>
</file>

<file path=xl/sharedStrings.xml><?xml version="1.0" encoding="utf-8"?>
<sst xmlns="http://schemas.openxmlformats.org/spreadsheetml/2006/main" count="1776" uniqueCount="233">
  <si>
    <t>УКУПНО (без Института за рехабилитацију и Клинике за рехабилитацију "Др М. Зотовић")</t>
  </si>
  <si>
    <t>Извор података : база о показатељима квалитета</t>
  </si>
  <si>
    <t>СТРАНА 201</t>
  </si>
  <si>
    <t>СТРАНА 202</t>
  </si>
  <si>
    <t>СТРАНА 203</t>
  </si>
  <si>
    <t>СТРАНА 205</t>
  </si>
  <si>
    <t>СТРАНА 207</t>
  </si>
  <si>
    <t>СТРАНА 208</t>
  </si>
  <si>
    <t>СТРАНА 209</t>
  </si>
  <si>
    <t>СТРАНА 210</t>
  </si>
  <si>
    <t>СТРАНА 211</t>
  </si>
  <si>
    <t>СТРАНА 212</t>
  </si>
  <si>
    <t>СТРАНА 213</t>
  </si>
  <si>
    <t>СТРАНА 214</t>
  </si>
  <si>
    <t>СТРАНА 215</t>
  </si>
  <si>
    <t>СТРАНА 216</t>
  </si>
  <si>
    <t>СТРАНА 218</t>
  </si>
  <si>
    <t>СТРАНА 219</t>
  </si>
  <si>
    <t>СТРАНА 220</t>
  </si>
  <si>
    <t>СТРАНА 221</t>
  </si>
  <si>
    <t>СТРАНА 222</t>
  </si>
  <si>
    <t>СТРАНА 223</t>
  </si>
  <si>
    <t>СТРАНА 224</t>
  </si>
  <si>
    <t>СТРАНА 225</t>
  </si>
  <si>
    <t>СТРАНА 226</t>
  </si>
  <si>
    <t>СТРАНА 227</t>
  </si>
  <si>
    <t>СТРАНА 228</t>
  </si>
  <si>
    <t>СТРАНА 229</t>
  </si>
  <si>
    <t>СТРАНА 230</t>
  </si>
  <si>
    <t>СТРАНА 231</t>
  </si>
  <si>
    <t>СТРАНА 232</t>
  </si>
  <si>
    <t>СТРАНА 233</t>
  </si>
  <si>
    <t>СТРАНА 234</t>
  </si>
  <si>
    <t>СТРАНА 235</t>
  </si>
  <si>
    <t>СТРАНА 236</t>
  </si>
  <si>
    <t>СТРАНА 237</t>
  </si>
  <si>
    <t>СТРАНА 238</t>
  </si>
  <si>
    <t>СТРАНА 239</t>
  </si>
  <si>
    <t>СТРАНА 240</t>
  </si>
  <si>
    <t>СТРАНА 241</t>
  </si>
  <si>
    <t>СТРАНА 242</t>
  </si>
  <si>
    <t>( *ЗБОГ ПРОМЕНЕ ПРАВИЛНИКА О ПОКАЗАТЕЉИМА КВАЛИТЕТА, ОВАЈ ПОКАЗАТЕЉ СЕ ВИШЕ НЕ ПРАТИ )</t>
  </si>
  <si>
    <t>Ред.бр.</t>
  </si>
  <si>
    <t>ЗДРАВСТВЕНА
 УСТАНОВА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</si>
  <si>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</si>
  <si>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</si>
  <si>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</si>
  <si>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</si>
  <si>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</si>
  <si>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</si>
  <si>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</si>
  <si>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</si>
  <si>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</si>
  <si>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</si>
  <si>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</si>
  <si>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У К У П Н О</t>
  </si>
  <si>
    <t>1 - КЛИНИЧКИ ЦEНТАР СРБИЈЕ</t>
  </si>
  <si>
    <t>2 - КБЦ "ДР ДРАГИША МИШОВИЋ-ДЕДИЊЕ"</t>
  </si>
  <si>
    <t>3 - КБЦ "ЗВЕЗДАРА"</t>
  </si>
  <si>
    <t>4 - КБЦ "ЗЕМУН"</t>
  </si>
  <si>
    <t>5 - КБЦ "БЕЖАНИЈСКА КОСА"</t>
  </si>
  <si>
    <t>6 -  ИНСТИТУТ ЗА КАРДИОВАСКУЛАРНЕ БОЛЕСТИ "ДЕДИЊЕ"</t>
  </si>
  <si>
    <t>12 - ИНСТИТУТ ЗА ОНКОЛОГИЈУ И РАДИОЛОГИЈУ СРБИЈЕ</t>
  </si>
  <si>
    <t>13 - ИНСТИТУТ ЗА МЕНТАЛНО ЗДРАВЉЕ</t>
  </si>
  <si>
    <t>14 - ИНСТИТУТ ЗА РЕУМАТОЛОГИЈУ</t>
  </si>
  <si>
    <t>15 - СПЕЦИЈАЛНА БОЛНИЦА ЗА ЦЕРЕБРОВАСКУЛАРНЕ БОЛЕСТИ "СВЕТИ САВА"</t>
  </si>
  <si>
    <t>16 - КЛИНИКА ЗА ПСИХИЈАТРИЈСКЕ БОЛЕСТИ 
"ДР Л. ЛАЗАРЕВИЋ"</t>
  </si>
  <si>
    <t>19 - СПЕЦИЈАЛНА БОЛНИЦА ЗА ИНТЕРНЕ БОЛЕСТИ МЛАДЕНОВАЦ</t>
  </si>
  <si>
    <t>20 - СПЕЦИЈАЛНА БОЛНИЦА ЗА БОЛЕСТИ ЗАВИСНОСТИ</t>
  </si>
  <si>
    <t>21 - ИНСТИТУТ ЗА РЕХАБИЛИТАЦИЈУ</t>
  </si>
  <si>
    <t>22 - КЛИНИКА ЗА РЕХАБИЛИТАЦИЈУ "ДР М.ЗОТОВИЋ"</t>
  </si>
  <si>
    <t>24 - СПЕЦИЈАЛНА БОЛНИЦА ЗА РЕХАБИЛИТАЦИЈУ И ОРТОПЕДСКУ ПРОТЕТИКУ</t>
  </si>
  <si>
    <t>26 - ЗАВОД ЗА ЗДРАВСТВЕНУ ЗАШТИТУ СТУДЕНАТА</t>
  </si>
  <si>
    <t xml:space="preserve">27 - СПЕЦИЈАЛНА БОЛНИЦА ЗА ЕНДЕМСКУ НЕФРОПАТИЈУ </t>
  </si>
  <si>
    <t>ТАБЕЛА 201</t>
  </si>
  <si>
    <t xml:space="preserve">СТОПА ЛЕТАЛИТЕТ У БОЛНИЦАМА </t>
  </si>
  <si>
    <t>ТАБЕЛА 202</t>
  </si>
  <si>
    <t xml:space="preserve">ПРОЦЕНАТ УМРЛИХ У ТОКУ ПРВИХ 48 САТИ ОД ПРИЈЕМА У БОЛНИЦУ </t>
  </si>
  <si>
    <t>ТАБЕЛА 203</t>
  </si>
  <si>
    <t>ПРОСЕЧАН БРОЈ МЕДИЦИНСКИХ СЕСТАРА ПО ЗАУЗЕТОЈ ПОСТЕЉИ У
 БОЛНИЦАМА У БЕОГРАДУ</t>
  </si>
  <si>
    <t>СТРАНА 204</t>
  </si>
  <si>
    <t>ТАБЕЛА 204</t>
  </si>
  <si>
    <t xml:space="preserve">ПРОСЕЧНА ДУЖИНА БОЛНИЧКОГ ЛЕЧЕЊА У БОЛНИЦАМА </t>
  </si>
  <si>
    <t>ТАБЕЛА 205</t>
  </si>
  <si>
    <t>*</t>
  </si>
  <si>
    <t>Због промене Правилника о показатељима квалитета, овај показатељ се од 2011. године не прати.</t>
  </si>
  <si>
    <t xml:space="preserve">ПРОЦЕНАТ ПОДУДАРНОСТИ КЛИНИЧКИХ И ОБДУКЦИОНИХ ДИЈАГНОЗА </t>
  </si>
  <si>
    <t>ТАБЕЛА 207</t>
  </si>
  <si>
    <t>Овај показатељ се прати од  1. јула 2011. године</t>
  </si>
  <si>
    <t>ТАБЕЛА 208</t>
  </si>
  <si>
    <t>ТАБЕЛА 209</t>
  </si>
  <si>
    <t>ТАБЕЛА 206</t>
  </si>
  <si>
    <t>СТРАНА 206</t>
  </si>
  <si>
    <t>ТАБЕЛА 210</t>
  </si>
  <si>
    <t>ТАБЕЛА 211</t>
  </si>
  <si>
    <t>ТАБЕЛА 212</t>
  </si>
  <si>
    <t>ТАБЕЛА 213</t>
  </si>
  <si>
    <t>ТАБЕЛА 214</t>
  </si>
  <si>
    <t>ТАБЕЛА 215</t>
  </si>
  <si>
    <t>ТАБЕЛА 216</t>
  </si>
  <si>
    <t>ТАБЕЛА 218</t>
  </si>
  <si>
    <t>ТАБЕЛА 219</t>
  </si>
  <si>
    <t>БРОЈ ИСПИСАНИХ БИЛЕСНИКА У БОЛНИЦАМА У БЕОГРАДУ  - КВАЛИТЕТ ИНТЕРНА (интернистичке гране медицине)</t>
  </si>
  <si>
    <r>
      <t xml:space="preserve">ТАБЕЛА </t>
    </r>
    <r>
      <rPr>
        <b/>
        <sz val="9"/>
        <rFont val="Arial Narrow"/>
        <family val="2"/>
      </rPr>
      <t>220</t>
    </r>
  </si>
  <si>
    <t>ТАБЕЛА 221</t>
  </si>
  <si>
    <t>БРОЈ УМРЛИХ ПАЦИЈЕНАТА У ТОКУ ПРВИХ 48 САТИ ОД ПРИЈЕМАУ БОЛНИЦУ У БЕОГРАДУ - КВАЛИТЕТ ИНТЕРНА (интернистичке гране медицине)</t>
  </si>
  <si>
    <t>БРОЈ УМРЛИХ ПАЦИЈЕНАТА У БОЛНИЦАМА У БЕОГРАДУ - КВАЛИТЕТ ИНТЕРНА (интернистичке гране медицине)</t>
  </si>
  <si>
    <t>БРОЈ УМРЛИХ ПАЦИЈЕНАТА ТАБ 221 / 219 *100 ТАБ БРОЈ ИСПИСАНИХ БОЛЕСНИКА ДОБИЈА СЕ</t>
  </si>
  <si>
    <t>УКУПАН БРОЈ УМРЛИХ ПАЦИЈЕНАТА У РОКУ ОД 48 САТИ ТАБ 220 / 221 *100  ТАБ БРОЈ УМРЛИХ ПАЦИЈЕНАТА У БОЛНИЦАМА ДОБИЈА СЕ</t>
  </si>
  <si>
    <t>БРОЈ УМРЛИХ УПУЋЕНИХ НА ОБДУКЦИЈУ У БОЛНИЦАМА У БЕОГРАДУ - КВАЛИТЕТ ИНТЕРНА (интернистичке гране медицине)</t>
  </si>
  <si>
    <t>ТАБЕЛА 222</t>
  </si>
  <si>
    <t>ТАБЕЛА 223</t>
  </si>
  <si>
    <t>БРОЈ ИСПИСАНИХ БИЛЕСНИКА СА ДИЈАГНОЗОМ ИНФАРКТА МИОКАРДА У БОЛНИЦАМА У БЕОГРАДУ - КВАЛИТЕТ ИНТЕРНА (интернистичке гране медицине)</t>
  </si>
  <si>
    <t>ТАБЕЛА 224</t>
  </si>
  <si>
    <t>ТАБЕЛА 225</t>
  </si>
  <si>
    <t>БРОЈ ДАНА БОЛНИЧКОГ ЛЕЧЕЊА ЗА ИНФАРКТ МИОКАРДА У БОЛНИЦАМА У БЕОГРАДУ - КВАЛИТЕТ ХИРУРГИЈА (хируршке гране медицине)</t>
  </si>
  <si>
    <t>ТАБЕЛА 226</t>
  </si>
  <si>
    <t>ТАБЕЛА 227</t>
  </si>
  <si>
    <t>БРОЈ ПОНОВНИХ ХОСПИТАЛИЗАЦИЈА ПАЦИЈЕНАТА СА  А И М  У РОКУ ОД 30 ДАНА ОД ОТПУСТА ИЗ БОЛНИЦЕ - КВАЛИТЕТ ХИРУРГИЈА (хируршке гране медицине)</t>
  </si>
  <si>
    <t>ТАБЕЛА 228</t>
  </si>
  <si>
    <t>ТАБЕЛА 239</t>
  </si>
  <si>
    <t>БРОЈ ДАНА БОЛНИЧКОГ ЛЕЧЕЊА ТАБ 239 / 219 ТАБ БРОЈ ИСПИСАНИХ БОЛЕСНИКА ДОБИЈА СЕ</t>
  </si>
  <si>
    <t>БРОЈ ИСПИСАНИХ БОЛЕСНИКА СА ДИЈАГНОЗОМ ЦЕРЕБРОВАСКУЛАРНОГ ИНСУЛТА У БОЛНИЦАМА У БЕОГРАДУ - КВАЛИТЕТ ИНТЕРНА (интернистичке гране медицине)</t>
  </si>
  <si>
    <t>ТАБЕЛА 229</t>
  </si>
  <si>
    <t xml:space="preserve">УКУПНО (без Института за рехабилитацију и Клинике за рехабилитацију "Др М. Зотовић") </t>
  </si>
  <si>
    <t>ТАБЕЛА 230</t>
  </si>
  <si>
    <t>ТАБЕЛА 231</t>
  </si>
  <si>
    <t>БРОЈ УМРЛИХ ОД ЦЕРЕБРОВАСКУЛАРНОГ ИНСУЛТА У ТОКУ ПРВИХ 48 САТИ ОД ПРИЈЕМАУ БОЛНИЦУ У БЕОГРАДУ - КВАЛИТЕТ ИНТЕРНА (интернистичке гране медицине)</t>
  </si>
  <si>
    <t>ТАБЕЛА 232</t>
  </si>
  <si>
    <t>БРОЈ ДАНА БОЛНИЧКОГ ЧЕЧЕЊА ЗА ЦЕРЕБРОВАСКУЛАРНИ ИНСУЛТ У БОЛНИЦАМА У БЕОГРАДУ - КВАЛИТЕТ ИНТЕРНА (интернистичке гране медицине)</t>
  </si>
  <si>
    <t>ТАБЕЛА 233</t>
  </si>
  <si>
    <t>БРОЈ ПОНОВНИХ ХОСПИТАЛИЗАЦИЈА ПАЦИЈЕНАТА СА  Ц В И  У РОКУ ОД 30 ДАНА ОД ОТПУСТА ИЗ БОЛНИЦЕ У БОЛНИЦАМА У БЕОГРАДУ - КВАЛИТЕТ ИНТЕРНА (интернистичке гране медицине)</t>
  </si>
  <si>
    <t>ТАБЕЛА 234</t>
  </si>
  <si>
    <t>БРОЈ ПАЦИЈЕНАТА СА  Ц В И   ВРАЋРНИХ У ЈЕДИНИЦУ ИНТЕНЗИВНЕ НЕГЕ У БОЛНИЦАМА У БЕОГРАДУ -  КВАЛИТЕТ ИНТЕРНА (интернистичке гране медицине)</t>
  </si>
  <si>
    <t>ТАБЕЛА 235</t>
  </si>
  <si>
    <t>БРОЈ КЛИНИЧКИХ ДИЈАГНОЗА УЗРОКА СМРТИ КОЈЕ СУ ПОТВРЂЕНЕ ОБДУКЦИЈОМ У БОЛНИЦАМА У БЕОГРАДУ - КВАЛИТЕТ ИНТЕРНА (интернистичке гране медицине )</t>
  </si>
  <si>
    <t>ТАБЕЛА 236</t>
  </si>
  <si>
    <t>БРОЈ ВРАЋЕНИХ ИЗВЕШТАЈА О ОБДУКЦИЈИ У БОЛНИЦАМА У БЕОГРАДУ - КВАЛИТЕТ ИНТЕРНА (интернистичке гране медицине)</t>
  </si>
  <si>
    <t>БРОЈ УМРЛИХ ОД ЦЕРЕБРОВАСКУЛАРНОГ ИНСУЛТА У БОЛНИЦАМА У БЕОГРАДУ - КВАЛИТЕТ ИНТЕРНА (интернистичке гране медицине)</t>
  </si>
  <si>
    <t>БРОЈ УМРЛИХ ОД ИНФАРКТА МИОКАРДА У БОЛНИЦАМА У БЕОГРАДУ - КВАЛИТЕТ ИНТЕРНА (интернистичке гране медицине)</t>
  </si>
  <si>
    <t>БРОЈ УМРЛИХ ОД ИНФАРКТА МИОКАРДА У ТОКУ ПРВИХ 48 САТИ ОД ПРИЈЕМА У БОЛНИЦАМА У БЕОГРАДУ - КВАЛИТЕТ ИНТЕРНА (интернистичке гране медицине)</t>
  </si>
  <si>
    <t>БРОЈ ПАЦИЈЕНАТА СА  А И М  ВРАЋЕНИХ У КОРОНАРНУ ЈЕДИНИЦУ * У БОЛНИЦАМА У БЕОГРАДУ - КВАЛИТЕТ ИНТЕРНА (интернистичке гране медицине)</t>
  </si>
  <si>
    <t>ТАБЕЛА 237</t>
  </si>
  <si>
    <t>БРОЈ ПОСТЕЉА У БОЛНИЦАМА У БЕОГРАДУ - КВАЛИТЕТ ИНТЕРНА (интернистичке гране медицине)</t>
  </si>
  <si>
    <t>ТАБЕЛА 238</t>
  </si>
  <si>
    <t>БРОЈ ПАЦИЈЕНАТА УПУЋЕНИХ У ДРУГЕ ЗДРАВСТВЕНЕ УСТАНОВЕ У БЕОГРАДУ - КВАЛИТЕТ ИНТЕРНА (интернистичке гране медицине)</t>
  </si>
  <si>
    <t>БРОЈ ДАНА БОЛНИЧКОГ ЛЕЧЕЊА У БОЛНИЦАМА У БЕОГРАДУ - КВАЛИТЕТ ИНТЕРНА (интернистичке гране медицине)</t>
  </si>
  <si>
    <t>ТАБЕЛА 240</t>
  </si>
  <si>
    <t>БРОЈ МЕДИЦИНСКИХ СЕСТАРА У БОЛНИЦАМА У БЕОГРАДУ - КВАЛИТЕТ ИНТЕРНА (интернистичке гране медицине)</t>
  </si>
  <si>
    <t>ТАБЕЛА 241</t>
  </si>
  <si>
    <t>БРОЈ ПАЦИЈЕНАТА ЛЕЧЕНИХ НА ОДЕЉЕЊУ ИНТЕНЗИВНЕ НЕГЕ У БОЛНИЦАМА У БЕОГРАДУ - КВАЛИТЕТ ИНТЕРНА (интернистичке гране медицине)</t>
  </si>
  <si>
    <t>ТАБЕЛА 242</t>
  </si>
  <si>
    <t>БРОЈ ПАЦИЈЕНАТА КОД КОЈИХ ЈЕ ИЗВРШЕН ПОНОВНИ ПРИЈЕМ НА ОДЕЉЕЊЕ ИНТЕНЗИВНЕ НЕГЕ У БОЛНИЦАМА У БЕОГРАДУ -  КВАЛИТЕТ ИНТЕРНА (интернистичке гране медицине)</t>
  </si>
  <si>
    <t>БРОЈ МЕДИЦИНСКИХ СЕСТАРА ТАБ 240 *365 ДАНА У ГОД (ЗА 6 МЕСЕЦИ 182 ДАНА) ДОБИЈЕНИ РЕЗУЛТАТ ПОДЕЛИ СА БРОЈЕМ ДАНА БОЛНИЧКОГ ЛЕЧЕЊА ТАБ 239 ДОБИЈА СЕ</t>
  </si>
  <si>
    <t>БРОЈ КЛИНИЧКИХ ДИЈАГНОЗА УЗРОКА СМРТИ КОЈЕ СУ ПОТВРЂЕНЕ ОБДУЈЦИОМ ТАБ 235 / 236 *100 ТАБ  БРОЈ ВРАЋЕНИХ ИЗВЕШАЈА О ОБДУКЦИЈИ ДОБИЈА СЕ</t>
  </si>
  <si>
    <t>УКУПАН БРОЈ ОБДУКОВАНИХ ТАБ 222 / 221 *100 ТАБ УКУПАН БРОЈ УМРЛИХ ДОБИЈА СЕ</t>
  </si>
  <si>
    <t>БРОЈ УМРЛИХ ПАЦИЈЕНАТА ОД ИНФАРКТА МИОКАРДА ТАБ 224 / 223 *100 ТАБ БРОЈ ИСПИСАНИХ БОЛЕСНИКА СА ДИЈАГНОЗОМ ИНФАРКТА МИОКАРДА ДОБИЈА СЕ</t>
  </si>
  <si>
    <t>БРОЈ ДАНА БОЛНИЧКОГ ЛЕЧЕЊА ЗА ИНФАРКТ МИОКАРДА ТАБ 226 / 223 ТАБ БРОЈ ИСПИСАНИХ БОЛЕСНИКА СА ДИЈАГНОЗОМ ИНФАРКТА МИОКАРДА ДОБИЈА СЕ</t>
  </si>
  <si>
    <t>ПРОСЕЧНА ДУЖИНА БОЛНИЧКОГ ЛЕЧЕЊА У БОЛНИЦАМА ЗА ИНФАРКТ МИОКАРДА</t>
  </si>
  <si>
    <t>БРОЈ ПАЦИЈЕНАТА СА АИМ  ВРАЋЕНИХ У КОРОНАРНУ ЈЕДИНИЦУ ОДЕЉЕЊЕ ИНТЕНЗИВНЕ НЕГЕ ТАБ 228 / 223 *100 ТАБ  БРОЈ ИСПИСАНИХ БОЛЕСНИКА СА ДИЈАГНОЗОМ ИНФАРКТА МИОКАРДА ДОБИЈА СЕ</t>
  </si>
  <si>
    <t>БРОЈ ПОНОВНИХ ХОСПИТАЛИЗАЦИЈА ПАЦИЈЕНАТА СА АИМ У РОКУ ОД 30 ДАНА ОД ОТПУСТА ИЗ БОЛНИЦЕ ТАБ 227 / 223 *100 ТАБ  БРОЈ ИСПИСАНИХ БОЛЕСНИКА СА ДИЈАГНОЗОМ ИНФАРКТА МИОКАРДА ДОБИЈА СЕ</t>
  </si>
  <si>
    <t>БРОЈ УМРЛИХ ПАЦИЈЕНАТА OD ЦЕРЕБРОВАСКУЛАРНОГ ИНСУЛТА  ТАБ 230 / 229 *100 ТАБ БРОЈ ИСПИСАНИХ БОЛЕСНИКА СА ДИЈАГНОЗОМ ЦЕРЕБРОВАСКУЛАРНОГ ИНСУЛТА ДОБИЈА СЕ</t>
  </si>
  <si>
    <t>БРОЈ ДАНА БОЛНИЧКОГ ЛЕЧЕЊА ЗА ЦЕРЕБРОВАСКУЛАРНИ ИНСУЛТ ТАБ 232 / 229 ТАБ БРОЈ ИСПИСАНИХ БОЛЕСНИКА СА ДИЈАГНОЗОМ ЦЕРЕБРОВАСКУЛАРНОГ ИНСУЛТА ДОБИЈА СЕ</t>
  </si>
  <si>
    <t>УКУПАН БРОЈ УМРЛИХ ПАЦИЈЕНАТА ОД ЦЕРЕБРОВАСКУЛАРНОГ ИНСУЛТА У ТОКУ ОД 48 САТИ ОД ПРИЈЕМА У БОЛНИЦУ ТАБ 231 / 230 *100  ТАБ БРОЈ УМРЛИХ  БОЛЕСНИКА ОД ЦЕРЕБРОВАСКУЛАРНОГ ИНСУЛТА У БОЛНИЦАМА  ДОБИЈА СЕ</t>
  </si>
  <si>
    <t>БРОЈ ПАЦИЈЕНАТА СА  ЦЕРЕБРОВАСКУЛАРНИМ ИНСУЛТОМ ВРАЋРНИХ У ЈЕДИНИЦУ ИНТЕНЗИВНЕ НЕГЕ  ТАБ 234 / 229 *100 ТАБ  БРОЈ ИСПИСАНИХ БОЛЕСНИКА СА ДИЈАГНОЗОМ ЕРЕБРОВАСКУЛАРНОГ ИНСУЛТА ДОБИЈА СЕ</t>
  </si>
  <si>
    <t>БРОЈ ПОНОВНИХ ХОСПИТАЛИЗАЦИЈА ПАЦИЈЕНАТА СА  Ц В И  У РОКУ ОД 30 ДАНА ОД ОТПУСТА ИЗ БОЛНИЦЕ ТАБ 233 / 229 *100 ТАБ  БРОЈ ИСПИСАНИХ БОЛЕСНИКА СА ДИЈАГНОЗОМ  Ц В И  ДОБИЈА СЕ</t>
  </si>
  <si>
    <t>јануар-децембар 2018</t>
  </si>
  <si>
    <t>25 - ЗАВОД ЗА ПСИХОФИЗИОЛОШКЕ ПОРЕМЕЋАЈЕ И ГОВОРНУ ПАТОЛОГИЈУ</t>
  </si>
  <si>
    <t>ТАБЕЛА 217</t>
  </si>
  <si>
    <t>СТРАНА 217</t>
  </si>
  <si>
    <t>јануар-децембар 2019</t>
  </si>
  <si>
    <t>јануар-децембар 2020</t>
  </si>
  <si>
    <t>СТОПА ЛЕТАЛИТЕТА У БОЛНИЦАМА У БЕОГРАДУ  ЗА 2007-2020. ГОДИНУ - КВАЛИТЕТ ИНТЕРНА (интернистичке гране медицине)</t>
  </si>
  <si>
    <t xml:space="preserve"> БРОЈ МЕДИЦИНСКИХ СЕСТАРА У БОЛНИЦАМА У БЕОГРАДУ  ЗА 2007-2020. ГОДИНУ - КВАЛИТЕТ ИНТЕРНА (интернистичке гране медицине)</t>
  </si>
  <si>
    <t>БРОЈ ДАНА БОЛНИЧКОГ ЛЕЧЕЊА У БОЛНИЦАМА У БЕОГРАДУ  ЗА 2007-2020. ГОДИНУ - КВАЛИТЕТ ИНТЕРНА (интернистичке гране медицине)</t>
  </si>
  <si>
    <t>БРОЈ КЛИНИЧКИХ ДИЈАГНОЗА УЗРОКА СМРТИ КОЈЕ СУ ПОТВРЂЕНЕ ОБДУКЦИЈОМ У БОЛНИЦАМА У БЕОГРАДУ  ЗА 2007-2020. ГОДИНУ - КВАЛИТЕТ ИНТЕРНА (интернистичке гране медицине)</t>
  </si>
  <si>
    <t>ПРОЦЕНАТ УМРЛИХ У ТОКУ ПРВИХ 48 САТИ ОД ПРИЈЕМА У БОЛНИЦАМА У БЕОГРАДУ  ЗА 2007-2020. ГОДИНУ - КВАЛИТЕТ ИНТЕРНА (интернистичке гране медицине)</t>
  </si>
  <si>
    <t>ПРОСЕЧАН БРОЈ МЕДИЦИНСКИХ СЕСТАРА ПО ЗАУЗЕТОЈ БОЛНИЧКОЈ ПОСТЕЉИ У БОЛНИЦАМА У БЕОГРАДУ  ЗА 2007-2020. ГОДИНУ - КВАЛИТЕТ ИНТЕРНА (интернистичке гране медицине)</t>
  </si>
  <si>
    <t>ПРОСЕЧНА ДУЖИНА БОЛНИЧКОГ ЛЕЧЕЊА У БОЛНИЦАМА У БЕОГРАДУ  ЗА 2007-2020. ГОДИНУ - КВАЛИТЕТ ИНТЕРНА (интернистичке гране медицине)</t>
  </si>
  <si>
    <t>ПРОЦЕНАТ ПАЦИЈЕНАТА УПУЋЕНИХ У ДРУГЕ ЗДРАВСТВЕНЕ УСТАНОВЕ У БОЛНИЦАМА У БЕОГРАДУ  ЗА 2007-2020. ГОДИНУ - КВАЛИТЕТ ИНТЕРНА (интернистичке гране медицине)</t>
  </si>
  <si>
    <t>ПРОЦЕНАТ ПОДУДАРНОСТИ КЛИНИЧКИХ И ОБДУКЦИОНИХ ДИЈАГНОЗА У БОЛНИЦАМА У БЕОГРАДУ  ЗА 2007-2020. ГОДИНУ - КВАЛИТЕТ ИНТЕРНА (интернистичке гране медицине)</t>
  </si>
  <si>
    <t>ПРОЦЕНАТ ОБДУКОВАНИХ У БОЛНИЦАМА У БЕОГРАДУ  ЗА 2007-2020. ГОДИНУ - КВАЛИТЕТ ИНТЕРНА (интернистичке гране медицине)</t>
  </si>
  <si>
    <t>СТОПА ЛЕТАЛИТЕТА ЗА ИНФАРКТ МИОКАРДА У БОЛНИЦАМА У БЕОГРАДУ  ЗА 2007-2020. ГОДИНУ - КВАЛИТЕТ ИНТЕРНА (интернистичке гране медицине)</t>
  </si>
  <si>
    <t>ПРОЦЕНАТ УМРЛИХ ОД ИНФАРКТА МИОКАРДА У ТОКУ 48 САТИ ОД ПРИЈЕМА У БОЛНИЦАМА У БЕОГРАДУ  ЗА 2007-2020. ГОДИНУ - КВАЛИТЕТ ИНТЕРНА (интернистичке гране медицине)</t>
  </si>
  <si>
    <t xml:space="preserve"> ПРОСЕЧНА ДУЖИНА БОЛНИЧКОГ ЛЕЧЕЊА ЗА ИНФАРКТ МИОКАРДА У БОЛНИЦАМА У БЕОГРАДУ  ЗА 2007-2020. ГОДИНУ - КВАЛИТЕТ ИНТЕРНА (интернистичке гране медицине)</t>
  </si>
  <si>
    <t>СТОПА ЛЕТАЛИТЕТА ЗА ЦЕРЕБРОВАСКУЛАРНИ ИНСУЛТ У БОЛНИЦАМА У БЕОГРАДУ  ЗА 2007-2020. ГОДИНУ - КВАЛИТЕТ ИНТЕРНА (интернистичке гране медицине)</t>
  </si>
  <si>
    <t>ПРОСЕЧНА ДУЖИНА БОЛНИЧКОГ ЛЕЧЕЊА ЗА ЦЕРЕБРОВАСКУЛАРНИ ИНСУЛТ У БОЛНИЦАМА У БЕОГРАДУ ЗА 2007-2020.ГОДИНУ - КВАЛИТЕТ ИНТЕРНА (интернистичке гране медицине)</t>
  </si>
  <si>
    <t>ПРОЦЕНАТ УМРЛИХ ОД ЦЕРЕБРОВАСКУЛАРНОГ ИНСУЛТА У ТОКУ 48 САТИ ОД ПРИЈЕМА У БОЛНИЦУ У БОЛНИЦАМА У БЕОГРАДУ  ЗА 2007-2020. ГОДИНУ - КВАЛИТЕТ ИНТЕРНА (интернистичке гране медицине)</t>
  </si>
  <si>
    <t>БРОЈ ИСПИСАНИХ БИЛЕСНИКА У БОЛНИЦАМА У БЕОГРАДУ  ЗА 2007-2020. ГОДИНУ - КВАЛИТЕТ ИНТЕРНА (интернистичке гране медицине)</t>
  </si>
  <si>
    <t>БРОЈ УМРЛИХ ПАЦИЈЕНАТА У ТОКУ ПРВИХ 48 САТИ ОД ПРИЈЕМАУ БОЛНИЦУ У БОЛНИЦАМА У БЕОГРАДУ  ЗА 2007-2020. ГОДИНУ - КВАЛИТЕТ ИНТЕРНА (интернистичке гране медицине)</t>
  </si>
  <si>
    <t>БРОЈ УМРЛИХ ПАЦИЈЕНАТА У БОЛНИЦАМА У БЕОГРАДУ  ЗА 2007-2020. ГОДИНУ - КВАЛИТЕТ ИНТЕРНА (интернистичке гране медицине)</t>
  </si>
  <si>
    <t>БРОЈ УМРЛИХ УПУЋЕНИХ НА ОБДУКЦИЈУ У БОЛНИЦАМА У БЕОГРАДУ  ЗА 2007-2020. ГОДИНУ - КВАЛИТЕТ ИНТЕРНА (интернистичке гране медицине)</t>
  </si>
  <si>
    <t>БРОЈ ИСПИСАНИХ БИЛЕСНИКА СА ДИЈАГНОЗОМ ИНФАРКТА МИОКАРДА У БОЛНИЦАМА У БЕОГРАДУ  ЗА 2007-2020. ГОДИНУ - КВАЛИТЕТ ИНТЕРНА (интернистичке гране медицине)</t>
  </si>
  <si>
    <t xml:space="preserve"> УКУПАН БРОЈ УМРЛИХ ОД ИНФАРКТА МИОКАРДА У БОЛНИЦАМА У БЕОГРАДУ  ЗА 2007-2020. ГОДИНУ - КВАЛИТЕТ ИНТЕРНА (интернистичке гране медицине)</t>
  </si>
  <si>
    <t xml:space="preserve"> УКУПАН БРОЈ УМРЛИХ ОД ИНФАРКТА МИОКАРДА У ТОКУ ПРВИХ 48 САТИ ОД ПРИЈЕМА У БОЛНИЦАМА У БЕОГРАДУ  ЗА 2007-2020. ГОДИНУ - КВАЛИТЕТ ИНТЕРНА (интернистичке гране медицине)</t>
  </si>
  <si>
    <t xml:space="preserve"> БРОЈ ДАНА БОЛНИЧКОГ ЛЕЧЕЊА ЗА ИНФАРКТ МИОКАРДА У БОЛНИЦАМА У БЕОГРАДУ  ЗА 2007-2020. ГОДИНУ - КВАЛИТЕТ ИНТЕРНА (интернистичке гране медицине)</t>
  </si>
  <si>
    <t xml:space="preserve"> БРОЈ ИСПИСАНИХ БОЛЕСНИКА СА ДИЈАГНОЗОМ ЦЕРЕБРОВАСКУЛАРНОГ ИНСУЛТА У БОЛНИЦАМА У БЕОГРАДУ  ЗА 2007-2020. ГОДИНУ - КВАЛИТЕТ ИНТЕРНА (интернистичке гране медицине)</t>
  </si>
  <si>
    <t xml:space="preserve"> УКУПАН БРОЈ УМРЛИХ ОД ЦЕРЕБРОВАСКУЛАРНОГ ИНСУЛТА У БОЛНИЦАМА У БЕОГРАДУ  ЗА 2007-2020. ГОДИНУ - КВАЛИТЕТ ИНТЕРНА (интернистичке гране медицине)</t>
  </si>
  <si>
    <t xml:space="preserve"> БРОЈ УМРЛИХ ОД ЦЕРЕБРОВАСКУЛАРНОГ ИНСУЛТА У ТОКУ ПРВИХ 48 САТИ ОД ПРИЈЕМАУ БОЛНИЦУ У БОЛНИЦАМА У БЕОГРАДУ  ЗА 2007-2020. ГОДИНУ - КВАЛИТЕТ ИНТЕРНА (интернистичке гране медицине)</t>
  </si>
  <si>
    <t xml:space="preserve"> БРОЈ ДАНА БОЛНИЧКОГ ЧЕЧЕЊА ЗА ЦЕРЕБРОВАСКУЛАРНИ ИНСУЛТ У БОЛНИЦАМА У БЕОГРАДУ  ЗА 2007-2020. ГОДИНУ - КВАЛИТЕТ ИНТЕРНА (интернистичке гране медицине)</t>
  </si>
  <si>
    <t>СТОПА ЛЕТАЛИТЕТА У БОЛНИЦАМА У БЕОГРАДУ - КВАЛИТЕТ ИНТЕРНА (интернистичке гране медицине)</t>
  </si>
  <si>
    <t>ПРОЦЕНАТ УМРЛИХ У ТОКУ ПРВИХ 48 САТИ ОД ПРИЈЕМА У БОЛНИЦАМА У БЕОГРАДУ - КВАЛИТЕТ ИНТЕРНА (интернистичке гране медицине)</t>
  </si>
  <si>
    <t>ПРОСЕЧАН БРОЈ МЕДИЦИНСКИХ СЕСТАРА ПО ЗАУЗЕТОЈ БОЛНИЧКОЈ ПОСТЕЉИ У БОЛНИЦАМА У БЕОГРАДУ - КВАЛИТЕТ ИНТЕРНА (интернистичке гране медицине)</t>
  </si>
  <si>
    <t>ПРОСЕЧНА ДУЖИНА БОЛНИЧКОГ ЛЕЧЕЊА У БОЛНИЦАМА У БЕОГРАДУ - КВАЛИТЕТ ИНТЕРНА (интернистичке гране медицине)</t>
  </si>
  <si>
    <t>ПРОЦЕНАТ ПАЦИЈЕНАТА УПУЋЕНИХ У ДРУГЕ ЗДРАВСТВЕНЕ УСТАНОВЕ У БОЛНИЦАМА У БЕОГРАДУ - КВАЛИТЕТ ИНТЕРНА (интернистичке гране медицине)</t>
  </si>
  <si>
    <t>ПРОЦЕНАТ ПОДУДАРНОСТИ КЛИНИЧКИХ И ОБДУКЦИОНИХ ДИЈАГНОЗА У БОЛНИЦАМА У БЕОГРАДУ  - КВАЛИТЕТ ИНТЕРНА (интернистичке гране медицине)</t>
  </si>
  <si>
    <t>ПРОЦЕНАТ ОБДУКОВАНИХ У БОЛНИЦАМА У БЕОГРАДУ - КВАЛИТЕТ ИНТЕРНА (интернистичке гране медицине)</t>
  </si>
  <si>
    <t>ПРОЦЕНАТ ПАЦИЈЕНАТА КОД КОЈИХ ЈЕ ИЗВРШЕН ПОНОВНИ ПРИЈЕМ НА ОДЕЉЕЊЕ ИНТЕНЗИВНЕ НЕГЕ У БОЛНИЦАМА У БЕОГРАДУ  - КВАЛИТЕТ ИНТЕРНА (интернистичке гране медицине)</t>
  </si>
  <si>
    <t>СТОПА ЛЕТАЛИТЕТА ЗА ИНФАРКТ МИОКАРДА У БОЛНИЦАМА У БЕОГРАДУ - КВАЛИТЕТ ИНТЕРНА (интернистичке гране медицине)</t>
  </si>
  <si>
    <t>ПРОЦЕНАТ УМРЛИХ ОД ИНФАРКТА МИОКАРДА У ТОКУ 48 САТИ ОД ПРИЈЕМА У БОЛНИЦАМА У БЕОГРАДУ - КВАЛИТЕТ ИНТЕРНА (интернистичке гране медицине)</t>
  </si>
  <si>
    <t>ПРОСЕЧНА ДУЖИНА БОЛНИЧКОГ ЛЕЧЕЊА ЗА ИНФАРКТ МИОКАРДА У БОЛНИЦАМА У БЕОГРАДУ - КВАЛИТЕТ ИНТЕРНА (интернистичке гране медицине)</t>
  </si>
  <si>
    <t>ПРОЦЕНАТ ПАЦИЈЕНАТА СА АИМ КОД КОЈИХ ЈЕ ИЗВРШЕН ПОНОВНИ ПРИЈЕМ НА КОРОНАРНУ ЈЕДИНИЦУ* У БОЛНИЦАМА У БЕОГРАДУ  - КВАЛИТЕТ ИНТЕРНА (интернистичке гране медицине)</t>
  </si>
  <si>
    <t>ПРОЦЕНАТ ПОНОВНИХ ХОСПИТАЛИЗАЦИЈА ПАЦИЈЕНАТА СА АИМ У РОКУ ОД 30 ДАНА ОД ОТПУСТА ИЗ БОЛНИЦЕ * У БОЛНИЦАМА У БЕОГРАДУ - КВАЛИТЕТ ИНТЕРНА (интернистичке гране медицине)</t>
  </si>
  <si>
    <t>СТОПА ЛЕТАЛИТЕТА ЗА ЦЕРЕБРОВАСКУЛАРНИ ИНСУЛТ У БОЛНИЦАМА У БЕОГРАДУ  - КВАЛИТЕТ ИНТЕРНА (интернистичке гране медицине)</t>
  </si>
  <si>
    <t>ПРОСЕЧНА ДУЖИНА БОЛНИЧКОГ ЛЕЧЕЊА ЗА ЦЕРЕБРОВАСКУЛАРНИ ИНСУЛТ У БОЛНИЦАМА У БЕОГРАДУ - КВАЛИТЕТ ИНТЕРНА (интернистичке гране медицине)</t>
  </si>
  <si>
    <t>ПРОЦЕНАТ УМРЛИХ ОД ЦЕРЕБРОВАСКУЛАРНОГ ИНСУЛТА У ТОКУ 48 САТИ ОД ПРИЈЕМА У БОЛНИЦУ У БОЛНИЦАМА У БЕОГРАДУ - КВАЛИТЕТ ИНТЕРНА (интернистичке гране медицине)</t>
  </si>
  <si>
    <t>ПРОЦЕНАТ ПАЦИЈЕНАТА СА ЦЕРЕБРОВАСКУЛАРНИМ ИНСУЛТОМ КОД КОЈИХ ЈЕ ИЗВРШЕН ПОНОВНИ ПРИЈЕМ У ИНТЕНЗИВНУ ЈЕДИНИЦУ * У БОЛНИЦАМА - КВАЛИТЕТ ИНТЕРНА (интернистичке гране медицине)</t>
  </si>
  <si>
    <t>ПРОЦЕНАТ ПОНОВНИХ ХОСПИТАЛИЗАЦИЈА ПАЦИЈЕНАТА СА ЦЕРЕБРОВАСКУЛАРНИМ ИНСУЛТОМ У РОКУ ОД 30 ДАНА ОД ОТПУСТА * У БОЛНИЦАМА - КВАЛИТЕТ ИНТЕРНА (интернистичке гране медицине)</t>
  </si>
  <si>
    <t>12  - КВАЛИТЕТ ИНТЕРНА (интернистичке гране медицине) - ПОКАЗАТЕЉИ КВАЛИТЕТА ЗА 2007 - 2020. ГОДИНЕ</t>
  </si>
  <si>
    <t>ТАБЕЛА</t>
  </si>
  <si>
    <t>ПРОЦЕНАТ ПАЦИЈЕНАТА КОД КОЈИХ ЈЕ ИЗВРШЕН ПОНОВНИ ПРИЈЕМ НА ОДЕЉЕЊЕ ИНТЕНЗИВНЕ НЕГЕ У БОЛНИЦАМА У БЕОГРАДУ - КВАЛИТЕТ ИНТЕРНА (интернистичке гране медицине)</t>
  </si>
  <si>
    <t>ПРОЦЕНАТ ПАЦИЈЕНАТА СА АИМ КОД КОЈИХ ЈЕ ИЗВРШЕН ПОНОВНИ ПРИЈЕМ НА КОРОНАРНУ ЈЕДИНИЦУ* У БОЛНИЦАМА У БЕОГРАДУ - КВАЛИТЕТ ИНТЕРНА (интернистичке гране медицине)</t>
  </si>
  <si>
    <t>ПРОЦЕНАТ ПОНОВНИХ ХОСПИТАЛИЗАЦИЈА ПАЦИЈЕНАТА СА АИМ У РОКУ ОД 30 ДАНА ОД ОТПУСТА ИЗ БОЛНИЦЕ * У БОЛНИЦАМА У БЕОГРАДУ- КВАЛИТЕТ ИНТЕРНА (интернистичке гране медицине)</t>
  </si>
  <si>
    <t>ПРОЦЕНАТ ПАЦИЈЕНАТА СА ЦЕРЕБРОВАСКУЛАРНИМ ИНСУЛТОМ КОД КОЈИХ ЈЕ ИЗВРШЕН ПОНОВНИ ПРИЈЕМ У ИНТЕНЗИВНУ ЈЕДИНИЦУ * У БОЛНИЦАМА У БЕОГРАДУ - КВАЛИТЕТ ИНТЕРНА (интернистичке гране медицине)</t>
  </si>
  <si>
    <t>ПРОЦЕНАТ ПОНОВНИХ ХОСПИТАЛИЗАЦИЈА ПАЦИЈЕНАТА СА ЦЕРЕБРОВАСКУЛАРНИМ ИНСУЛТОМ У РОКУ ОД 30 ДАНА ОД ОТПУСТА * У БОЛНИЦАМА У БЕОГРАДУ  - КВАЛИТЕТ ИНТЕРНА (интернистичке гране медицине)</t>
  </si>
  <si>
    <t>БРОЈ ПОНОВНИХ ХОСПИТАЛИЗАЦИЈА ПАЦИЈЕНАТА СА  А И М  У РОКУ ОД 30 ДАНА ОД ОТПУСТА ИЗ БОЛНИЦЕ *У БОЛНИЦАМА У БЕОГРАДУ - КВАЛИТЕТ ИНТЕРНА (интернистичке гране медицине)</t>
  </si>
  <si>
    <t xml:space="preserve"> БРОЈ ПАЦИЈЕНАТА СА  А И М  ВРАЋЕНИХ У КОРОНАРНУ ЈЕДИНИЦУ * У БОЛНИЦАМА У БЕОГРАДУ  - КВАЛИТЕТ ИНТЕРНА (интернистичке гране медицине)</t>
  </si>
  <si>
    <t>БРОЈ ПАЦИЈЕНАТА СА  Ц В И   ВРАЋЕНИХ У ЈЕДИНИЦУ ИНТЕНЗИВНЕ НЕГЕ У БОЛНИЦАМА У БЕОГРАДУ   - КВАЛИТЕТ ИНТЕРНА (интернистичке гране медицине)</t>
  </si>
  <si>
    <t xml:space="preserve"> БРОЈ ПОНОВНИХ ХОСПИТАЛИЗАЦИЈА ПАЦИЈЕНАТА СА  Ц В И  У РОКУ ОД 30 ДАНА ОД ОТПУСТА ИЗ БОЛНИЦЕ У БОЛНИЦАМА У БЕОГРАДУ - КВАЛИТЕТ ИНТЕРНА (интернистичке гране медицине)</t>
  </si>
  <si>
    <t xml:space="preserve"> БРОЈ ВРАЋЕНИХ ИЗВЕШТАЈА О ОБДУКЦИЈИ У БОЛНИЦАМА У БЕОГРАДУ  - КВАЛИТЕТ ИНТЕРНА (интернистичке гране медицине)</t>
  </si>
  <si>
    <t>БРОЈ ПАЦИЈЕНАТА УПУЋЕНИХ У ДРУГЕ ЗДРАВСТВЕНЕ УСТАНОВЕ У БОЛНИЦАМА У БЕОГРАДУ - КВАЛИТЕТ ИНТЕРНА (интернистичке гране медицине)</t>
  </si>
  <si>
    <t>БРОЈ ПАЦИЈЕНАТА ЛЕЧЕНИХ НА ОДЕЉЕЊУ ИНТЕНЗИВНЕ НЕГЕ  У БОЛНИЦАМА У БЕОГРАДУ - КВАЛИТЕТ ИНТЕРНА (интернистичке гране медицине)</t>
  </si>
  <si>
    <t>БРОЈ ПАЦИЈЕНАТА КОД КОЈИХ ЈЕ ИЗВРШЕН ПОНОВНИ ПРИЈЕМ НА ОДЕЉЕЊЕ ИНТЕНЗИВНЕ НЕГЕ У БОЛНИЦАМА У БЕОГРАДУ - КВАЛИТЕТ ИНТЕРНА (интернистичке гране медицине)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</si>
</sst>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0.000"/>
    <numFmt numFmtId="182" formatCode="0.0000"/>
    <numFmt numFmtId="183" formatCode="0.00000"/>
    <numFmt numFmtId="184" formatCode="#,##0.0"/>
  </numFmts>
  <fonts count="46">
    <font>
      <sz val="10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180" fontId="2" fillId="7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180" fontId="2" fillId="7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vertical="top"/>
      <protection locked="0"/>
    </xf>
    <xf numFmtId="0" fontId="11" fillId="0" borderId="11" xfId="0" applyFont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18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horizontal="left" vertical="center"/>
    </xf>
    <xf numFmtId="0" fontId="9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3" borderId="18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20">
      <selection activeCell="D11" sqref="D11"/>
    </sheetView>
  </sheetViews>
  <sheetFormatPr defaultColWidth="32.7109375" defaultRowHeight="12.75"/>
  <cols>
    <col min="1" max="1" width="7.57421875" style="3" customWidth="1"/>
    <col min="2" max="16384" width="32.7109375" style="4" customWidth="1"/>
  </cols>
  <sheetData>
    <row r="1" ht="9.75" customHeight="1">
      <c r="K1" s="5"/>
    </row>
    <row r="2" spans="1:10" ht="51.75" customHeight="1">
      <c r="A2" s="89" t="s">
        <v>219</v>
      </c>
      <c r="B2" s="127" t="s">
        <v>218</v>
      </c>
      <c r="C2" s="127"/>
      <c r="D2" s="127"/>
      <c r="E2" s="127"/>
      <c r="F2" s="127"/>
      <c r="G2" s="127"/>
      <c r="H2" s="127"/>
      <c r="I2" s="127"/>
      <c r="J2" s="127"/>
    </row>
    <row r="3" spans="1:2" ht="9.75" customHeight="1">
      <c r="A3" s="6"/>
      <c r="B3" s="2"/>
    </row>
    <row r="4" spans="1:16" ht="12" customHeight="1">
      <c r="A4" s="65">
        <v>201</v>
      </c>
      <c r="B4" s="81" t="s">
        <v>200</v>
      </c>
      <c r="C4" s="81"/>
      <c r="D4" s="81"/>
      <c r="E4" s="81"/>
      <c r="F4" s="81"/>
      <c r="G4" s="81"/>
      <c r="H4" s="81"/>
      <c r="I4" s="81"/>
      <c r="J4" s="81"/>
      <c r="K4" s="82"/>
      <c r="L4" s="82"/>
      <c r="M4" s="82"/>
      <c r="N4" s="82"/>
      <c r="P4" s="82"/>
    </row>
    <row r="5" spans="1:16" ht="12" customHeight="1">
      <c r="A5" s="65">
        <v>202</v>
      </c>
      <c r="B5" s="81" t="s">
        <v>201</v>
      </c>
      <c r="C5" s="81"/>
      <c r="D5" s="81"/>
      <c r="E5" s="81"/>
      <c r="F5" s="81"/>
      <c r="G5" s="81"/>
      <c r="H5" s="81"/>
      <c r="I5" s="81"/>
      <c r="J5" s="81"/>
      <c r="K5" s="83"/>
      <c r="L5" s="83"/>
      <c r="M5" s="83"/>
      <c r="N5" s="83"/>
      <c r="P5" s="83"/>
    </row>
    <row r="6" spans="1:16" ht="12" customHeight="1">
      <c r="A6" s="65">
        <v>203</v>
      </c>
      <c r="B6" s="81" t="s">
        <v>202</v>
      </c>
      <c r="C6" s="81"/>
      <c r="D6" s="81"/>
      <c r="E6" s="81"/>
      <c r="F6" s="81"/>
      <c r="G6" s="81"/>
      <c r="H6" s="81"/>
      <c r="I6" s="81"/>
      <c r="J6" s="81"/>
      <c r="K6" s="83"/>
      <c r="L6" s="83"/>
      <c r="M6" s="83"/>
      <c r="N6" s="83"/>
      <c r="P6" s="4">
        <v>15</v>
      </c>
    </row>
    <row r="7" spans="1:14" ht="12" customHeight="1">
      <c r="A7" s="65">
        <v>204</v>
      </c>
      <c r="B7" s="81" t="s">
        <v>203</v>
      </c>
      <c r="C7" s="81"/>
      <c r="D7" s="81"/>
      <c r="E7" s="81"/>
      <c r="F7" s="81"/>
      <c r="G7" s="81"/>
      <c r="H7" s="81"/>
      <c r="I7" s="81"/>
      <c r="J7" s="81"/>
      <c r="K7" s="84"/>
      <c r="L7" s="84"/>
      <c r="M7" s="84"/>
      <c r="N7" s="84"/>
    </row>
    <row r="8" spans="1:14" ht="12" customHeight="1">
      <c r="A8" s="65">
        <v>205</v>
      </c>
      <c r="B8" s="81" t="s">
        <v>204</v>
      </c>
      <c r="C8" s="81"/>
      <c r="D8" s="81"/>
      <c r="E8" s="81"/>
      <c r="F8" s="81"/>
      <c r="G8" s="81"/>
      <c r="H8" s="81"/>
      <c r="I8" s="81"/>
      <c r="J8" s="81"/>
      <c r="K8" s="84"/>
      <c r="L8" s="84"/>
      <c r="M8" s="84"/>
      <c r="N8" s="84"/>
    </row>
    <row r="9" spans="1:14" ht="13.5" customHeight="1">
      <c r="A9" s="65"/>
      <c r="B9" s="7" t="s">
        <v>41</v>
      </c>
      <c r="C9" s="81"/>
      <c r="D9" s="81"/>
      <c r="E9" s="81"/>
      <c r="F9" s="81"/>
      <c r="G9" s="81"/>
      <c r="H9" s="81"/>
      <c r="I9" s="81"/>
      <c r="J9" s="81"/>
      <c r="K9" s="84"/>
      <c r="L9" s="84"/>
      <c r="M9" s="84"/>
      <c r="N9" s="84"/>
    </row>
    <row r="10" spans="1:14" ht="12" customHeight="1">
      <c r="A10" s="65">
        <v>206</v>
      </c>
      <c r="B10" s="81" t="s">
        <v>205</v>
      </c>
      <c r="C10" s="81"/>
      <c r="D10" s="81"/>
      <c r="E10" s="81"/>
      <c r="F10" s="81"/>
      <c r="G10" s="81"/>
      <c r="H10" s="81"/>
      <c r="I10" s="81"/>
      <c r="J10" s="81"/>
      <c r="K10" s="84"/>
      <c r="L10" s="84"/>
      <c r="M10" s="84"/>
      <c r="N10" s="84"/>
    </row>
    <row r="11" spans="1:14" ht="12" customHeight="1">
      <c r="A11" s="65">
        <v>207</v>
      </c>
      <c r="B11" s="81" t="s">
        <v>206</v>
      </c>
      <c r="C11" s="81"/>
      <c r="D11" s="81"/>
      <c r="E11" s="81"/>
      <c r="F11" s="81"/>
      <c r="G11" s="81"/>
      <c r="H11" s="81"/>
      <c r="I11" s="81"/>
      <c r="J11" s="81"/>
      <c r="K11" s="84"/>
      <c r="L11" s="84"/>
      <c r="M11" s="84"/>
      <c r="N11" s="84"/>
    </row>
    <row r="12" spans="1:14" ht="12" customHeight="1">
      <c r="A12" s="65">
        <v>208</v>
      </c>
      <c r="B12" s="81" t="s">
        <v>207</v>
      </c>
      <c r="C12" s="85"/>
      <c r="D12" s="85"/>
      <c r="E12" s="85"/>
      <c r="F12" s="85"/>
      <c r="G12" s="85"/>
      <c r="H12" s="85"/>
      <c r="I12" s="85"/>
      <c r="J12" s="85"/>
      <c r="K12" s="86"/>
      <c r="L12" s="86"/>
      <c r="M12" s="86"/>
      <c r="N12" s="86"/>
    </row>
    <row r="13" spans="1:14" ht="12" customHeight="1">
      <c r="A13" s="65">
        <v>209</v>
      </c>
      <c r="B13" s="81" t="s">
        <v>208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2" customHeight="1">
      <c r="A14" s="65">
        <v>210</v>
      </c>
      <c r="B14" s="81" t="s">
        <v>209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" customHeight="1">
      <c r="A15" s="65">
        <v>211</v>
      </c>
      <c r="B15" s="81" t="s">
        <v>210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ht="12" customHeight="1">
      <c r="A16" s="65">
        <v>212</v>
      </c>
      <c r="B16" s="81" t="s">
        <v>211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12" customHeight="1">
      <c r="A17" s="65">
        <v>213</v>
      </c>
      <c r="B17" s="81" t="s">
        <v>212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2" customHeight="1">
      <c r="A18" s="65">
        <v>214</v>
      </c>
      <c r="B18" s="81" t="s">
        <v>213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2" customHeight="1">
      <c r="A19" s="65">
        <v>215</v>
      </c>
      <c r="B19" s="81" t="s">
        <v>214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2" customHeight="1">
      <c r="A20" s="65">
        <v>216</v>
      </c>
      <c r="B20" s="81" t="s">
        <v>215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2" customHeight="1">
      <c r="A21" s="65">
        <v>217</v>
      </c>
      <c r="B21" s="128" t="s">
        <v>216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87"/>
      <c r="M21" s="87"/>
      <c r="N21" s="87"/>
    </row>
    <row r="22" spans="1:14" ht="12" customHeight="1">
      <c r="A22" s="65">
        <v>218</v>
      </c>
      <c r="B22" s="128" t="s">
        <v>217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81"/>
      <c r="M22" s="81"/>
      <c r="N22" s="81"/>
    </row>
    <row r="23" spans="1:14" ht="12" customHeight="1">
      <c r="A23" s="65">
        <v>219</v>
      </c>
      <c r="B23" s="81" t="s">
        <v>102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2" customHeight="1">
      <c r="A24" s="65">
        <v>220</v>
      </c>
      <c r="B24" s="81" t="s">
        <v>105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" customHeight="1">
      <c r="A25" s="65">
        <v>221</v>
      </c>
      <c r="B25" s="81" t="s">
        <v>106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12" customHeight="1">
      <c r="A26" s="65">
        <v>222</v>
      </c>
      <c r="B26" s="81" t="s">
        <v>109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ht="12" customHeight="1">
      <c r="A27" s="65">
        <v>223</v>
      </c>
      <c r="B27" s="81" t="s">
        <v>112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ht="12" customHeight="1">
      <c r="A28" s="65">
        <v>224</v>
      </c>
      <c r="B28" s="81" t="s">
        <v>139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2" customHeight="1">
      <c r="A29" s="65">
        <v>225</v>
      </c>
      <c r="B29" s="81" t="s">
        <v>140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ht="10.5" customHeight="1">
      <c r="A30" s="65">
        <v>226</v>
      </c>
      <c r="B30" s="87" t="s">
        <v>115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ht="12" customHeight="1">
      <c r="A31" s="65">
        <v>227</v>
      </c>
      <c r="B31" s="81" t="s">
        <v>118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ht="12" customHeight="1">
      <c r="A32" s="65">
        <v>228</v>
      </c>
      <c r="B32" s="87" t="s">
        <v>141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2" customHeight="1">
      <c r="A33" s="65">
        <v>229</v>
      </c>
      <c r="B33" s="87" t="s">
        <v>122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2" customHeight="1">
      <c r="A34" s="65">
        <v>230</v>
      </c>
      <c r="B34" s="81" t="s">
        <v>138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2" customHeight="1">
      <c r="A35" s="65">
        <v>231</v>
      </c>
      <c r="B35" s="81" t="s">
        <v>127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ht="12" customHeight="1">
      <c r="A36" s="65">
        <v>232</v>
      </c>
      <c r="B36" s="81" t="s">
        <v>129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ht="12" customHeight="1">
      <c r="A37" s="65">
        <v>233</v>
      </c>
      <c r="B37" s="81" t="s">
        <v>131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14" ht="12" customHeight="1">
      <c r="A38" s="65">
        <v>234</v>
      </c>
      <c r="B38" s="81" t="s">
        <v>133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2" customHeight="1">
      <c r="A39" s="65">
        <v>235</v>
      </c>
      <c r="B39" s="81" t="s">
        <v>135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ht="12" customHeight="1">
      <c r="A40" s="65">
        <v>236</v>
      </c>
      <c r="B40" s="81" t="s">
        <v>137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ht="12" customHeight="1">
      <c r="A41" s="65">
        <v>237</v>
      </c>
      <c r="B41" s="81" t="s">
        <v>143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12" customHeight="1">
      <c r="A42" s="65"/>
      <c r="B42" s="7" t="s">
        <v>41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2" customHeight="1">
      <c r="A43" s="65">
        <v>238</v>
      </c>
      <c r="B43" s="81" t="s">
        <v>145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12" customHeight="1">
      <c r="A44" s="65"/>
      <c r="B44" s="7" t="s">
        <v>41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ht="12" customHeight="1">
      <c r="A45" s="65">
        <v>239</v>
      </c>
      <c r="B45" s="81" t="s">
        <v>146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ht="12" customHeight="1">
      <c r="A46" s="65">
        <v>240</v>
      </c>
      <c r="B46" s="81" t="s">
        <v>148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2" customHeight="1">
      <c r="A47" s="65">
        <v>241</v>
      </c>
      <c r="B47" s="81" t="s">
        <v>150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2" customHeight="1">
      <c r="A48" s="65">
        <v>242</v>
      </c>
      <c r="B48" s="81" t="s">
        <v>152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12" customHeight="1">
      <c r="A49" s="65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2" customHeight="1">
      <c r="A50" s="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12" customHeight="1">
      <c r="A51" s="6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ht="12" customHeight="1">
      <c r="B52" s="8"/>
    </row>
    <row r="53" ht="12" customHeight="1">
      <c r="B53" s="8"/>
    </row>
    <row r="54" ht="12" customHeight="1">
      <c r="B54" s="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3">
    <mergeCell ref="B2:J2"/>
    <mergeCell ref="B21:K21"/>
    <mergeCell ref="B22:K2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6384" width="9.140625" style="9" customWidth="1"/>
  </cols>
  <sheetData>
    <row r="1" ht="15" customHeight="1"/>
    <row r="2" spans="1:16" s="10" customFormat="1" ht="15" customHeight="1">
      <c r="A2" s="129" t="s">
        <v>182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90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94" t="s">
        <v>156</v>
      </c>
      <c r="R4" s="95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94"/>
      <c r="R5" s="95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94"/>
      <c r="R6" s="95"/>
    </row>
    <row r="7" spans="1:18" ht="15" customHeight="1">
      <c r="A7" s="90">
        <v>1</v>
      </c>
      <c r="B7" s="22" t="s">
        <v>56</v>
      </c>
      <c r="C7" s="24">
        <f>'TAB 224'!C7/'TAB 223'!C7*100</f>
        <v>9.648127128263337</v>
      </c>
      <c r="D7" s="24">
        <f>'TAB 224'!D7/'TAB 223'!D7*100</f>
        <v>9.55649419218585</v>
      </c>
      <c r="E7" s="24">
        <f>'TAB 224'!E7/'TAB 223'!E7*100</f>
        <v>7.461208319577419</v>
      </c>
      <c r="F7" s="24">
        <f>'TAB 224'!F7/'TAB 223'!F7*100</f>
        <v>4.898067249139529</v>
      </c>
      <c r="G7" s="24">
        <f>'TAB 224'!G7/'TAB 223'!G7*100</f>
        <v>4.925602873268343</v>
      </c>
      <c r="H7" s="24">
        <f>'TAB 224'!H7/'TAB 223'!H7*100</f>
        <v>7.191780821917808</v>
      </c>
      <c r="I7" s="24">
        <f>'TAB 224'!I7/'TAB 223'!I7*100</f>
        <v>6.601248884924176</v>
      </c>
      <c r="J7" s="24">
        <f>'TAB 224'!J7/'TAB 223'!J7*100</f>
        <v>6.9747166521360064</v>
      </c>
      <c r="K7" s="24">
        <f>'TAB 224'!K7/'TAB 223'!K7*100</f>
        <v>8.857808857808857</v>
      </c>
      <c r="L7" s="24">
        <f>'TAB 224'!L7/'TAB 223'!L7*100</f>
        <v>8.49478390461997</v>
      </c>
      <c r="M7" s="24">
        <f>'TAB 224'!M7/'TAB 223'!M7*100</f>
        <v>8.112264513648597</v>
      </c>
      <c r="N7" s="24">
        <f>'TAB 224'!N7/'TAB 223'!N7*100</f>
        <v>5.261479591836735</v>
      </c>
      <c r="O7" s="24">
        <f>'TAB 224'!O7/'TAB 223'!O7*100</f>
        <v>6.140059741121806</v>
      </c>
      <c r="P7" s="24">
        <f>'TAB 224'!P7/'TAB 223'!P7*100</f>
        <v>8.823529411764707</v>
      </c>
      <c r="Q7" s="94"/>
      <c r="R7" s="95"/>
    </row>
    <row r="8" spans="1:18" ht="15" customHeight="1">
      <c r="A8" s="90">
        <v>2</v>
      </c>
      <c r="B8" s="22" t="s">
        <v>57</v>
      </c>
      <c r="C8" s="24">
        <f>'TAB 224'!C8/'TAB 223'!C8*100</f>
        <v>17.410714285714285</v>
      </c>
      <c r="D8" s="24">
        <f>'TAB 224'!D8/'TAB 223'!D8*100</f>
        <v>12.978723404255318</v>
      </c>
      <c r="E8" s="24">
        <f>'TAB 224'!E8/'TAB 223'!E8*100</f>
        <v>8.055009823182711</v>
      </c>
      <c r="F8" s="24">
        <f>'TAB 224'!F8/'TAB 223'!F8*100</f>
        <v>12.5</v>
      </c>
      <c r="G8" s="24">
        <f>'TAB 224'!G8/'TAB 223'!G8*100</f>
        <v>41.66666666666667</v>
      </c>
      <c r="H8" s="24">
        <f>'TAB 224'!H8/'TAB 223'!H8*100</f>
        <v>34.375</v>
      </c>
      <c r="I8" s="24">
        <f>'TAB 224'!I8/'TAB 223'!I8*100</f>
        <v>22.22222222222222</v>
      </c>
      <c r="J8" s="24">
        <f>'TAB 224'!J8/'TAB 223'!J8*100</f>
        <v>20</v>
      </c>
      <c r="K8" s="24">
        <f>'TAB 224'!K8/'TAB 223'!K8*100</f>
        <v>17.857142857142858</v>
      </c>
      <c r="L8" s="24">
        <f>'TAB 224'!L8/'TAB 223'!L8*100</f>
        <v>10.81081081081081</v>
      </c>
      <c r="M8" s="24">
        <f>'TAB 224'!M8/'TAB 223'!M8*100</f>
        <v>12</v>
      </c>
      <c r="N8" s="24">
        <f>'TAB 224'!N8/'TAB 223'!N8*100</f>
        <v>3.3333333333333335</v>
      </c>
      <c r="O8" s="24">
        <f>'TAB 224'!O8/'TAB 223'!O8*100</f>
        <v>5.922165820642978</v>
      </c>
      <c r="P8" s="24">
        <f>'TAB 224'!P8/'TAB 223'!P8*100</f>
        <v>5.978260869565218</v>
      </c>
      <c r="Q8" s="94"/>
      <c r="R8" s="95"/>
    </row>
    <row r="9" spans="1:16" ht="15" customHeight="1">
      <c r="A9" s="90">
        <v>3</v>
      </c>
      <c r="B9" s="23" t="s">
        <v>58</v>
      </c>
      <c r="C9" s="24">
        <f>'TAB 224'!C9/'TAB 223'!C9*100</f>
        <v>6.206896551724138</v>
      </c>
      <c r="D9" s="24">
        <f>'TAB 224'!D9/'TAB 223'!D9*100</f>
        <v>10.430839002267573</v>
      </c>
      <c r="E9" s="24">
        <f>'TAB 224'!E9/'TAB 223'!E9*100</f>
        <v>7.6604554865424435</v>
      </c>
      <c r="F9" s="24">
        <f>'TAB 224'!F9/'TAB 223'!F9*100</f>
        <v>6.515580736543909</v>
      </c>
      <c r="G9" s="24">
        <f>'TAB 224'!G9/'TAB 223'!G9*100</f>
        <v>6.932409012131716</v>
      </c>
      <c r="H9" s="24">
        <f>'TAB 224'!H9/'TAB 223'!H9*100</f>
        <v>4.455807158509861</v>
      </c>
      <c r="I9" s="24">
        <f>'TAB 224'!I9/'TAB 223'!I9*100</f>
        <v>3.8338658146964857</v>
      </c>
      <c r="J9" s="24">
        <f>'TAB 224'!J9/'TAB 223'!J9*100</f>
        <v>3.9358600583090384</v>
      </c>
      <c r="K9" s="24">
        <f>'TAB 224'!K9/'TAB 223'!K9*100</f>
        <v>5.506299580027998</v>
      </c>
      <c r="L9" s="24">
        <f>'TAB 224'!L9/'TAB 223'!L9*100</f>
        <v>6.830122591943957</v>
      </c>
      <c r="M9" s="24">
        <f>'TAB 224'!M9/'TAB 223'!M9*100</f>
        <v>8.354755784061698</v>
      </c>
      <c r="N9" s="24">
        <f>'TAB 224'!N9/'TAB 223'!N9*100</f>
        <v>7.988980716253444</v>
      </c>
      <c r="O9" s="24">
        <f>'TAB 224'!O9/'TAB 223'!O9*100</f>
        <v>8.629441624365482</v>
      </c>
      <c r="P9" s="24">
        <f>'TAB 224'!P9/'TAB 223'!P9*100</f>
        <v>9.090909090909092</v>
      </c>
    </row>
    <row r="10" spans="1:18" ht="15" customHeight="1">
      <c r="A10" s="90">
        <v>4</v>
      </c>
      <c r="B10" s="23" t="s">
        <v>59</v>
      </c>
      <c r="C10" s="24">
        <f>'TAB 224'!C10/'TAB 223'!C10*100</f>
        <v>6.666666666666667</v>
      </c>
      <c r="D10" s="24">
        <f>'TAB 224'!D10/'TAB 223'!D10*100</f>
        <v>3.8461538461538463</v>
      </c>
      <c r="E10" s="24">
        <f>'TAB 224'!E10/'TAB 223'!E10*100</f>
        <v>11.080332409972298</v>
      </c>
      <c r="F10" s="24">
        <f>'TAB 224'!F10/'TAB 223'!F10*100</f>
        <v>3.8944723618090453</v>
      </c>
      <c r="G10" s="24">
        <f>'TAB 224'!G10/'TAB 223'!G10*100</f>
        <v>2.9484029484029484</v>
      </c>
      <c r="H10" s="24">
        <f>'TAB 224'!H10/'TAB 223'!H10*100</f>
        <v>3.2552083333333335</v>
      </c>
      <c r="I10" s="24">
        <f>'TAB 224'!I10/'TAB 223'!I10*100</f>
        <v>4.333868378812198</v>
      </c>
      <c r="J10" s="24">
        <f>'TAB 224'!J10/'TAB 223'!J10*100</f>
        <v>3.0534351145038165</v>
      </c>
      <c r="K10" s="24">
        <f>'TAB 224'!K10/'TAB 223'!K10*100</f>
        <v>5.483028720626632</v>
      </c>
      <c r="L10" s="24">
        <f>'TAB 224'!L10/'TAB 223'!L10*100</f>
        <v>7.124681933842239</v>
      </c>
      <c r="M10" s="24">
        <f>'TAB 224'!M10/'TAB 223'!M10*100</f>
        <v>12.937062937062937</v>
      </c>
      <c r="N10" s="24">
        <f>'TAB 224'!N10/'TAB 223'!N10*100</f>
        <v>5.361305361305361</v>
      </c>
      <c r="O10" s="24">
        <f>'TAB 224'!O10/'TAB 223'!O10*100</f>
        <v>9.090909090909092</v>
      </c>
      <c r="P10" s="24">
        <f>'TAB 224'!P10/'TAB 223'!P10*100</f>
        <v>16.417910447761194</v>
      </c>
      <c r="Q10" s="94"/>
      <c r="R10" s="95"/>
    </row>
    <row r="11" spans="1:18" ht="15" customHeight="1">
      <c r="A11" s="90">
        <v>5</v>
      </c>
      <c r="B11" s="22" t="s">
        <v>60</v>
      </c>
      <c r="C11" s="24">
        <f>'TAB 224'!C11/'TAB 223'!C11*100</f>
        <v>12.951807228915662</v>
      </c>
      <c r="D11" s="24">
        <f>'TAB 224'!D11/'TAB 223'!D11*100</f>
        <v>10.477941176470589</v>
      </c>
      <c r="E11" s="24">
        <f>'TAB 224'!E11/'TAB 223'!E11*100</f>
        <v>9.316770186335404</v>
      </c>
      <c r="F11" s="24">
        <f>'TAB 224'!F11/'TAB 223'!F11*100</f>
        <v>10.239651416122005</v>
      </c>
      <c r="G11" s="24">
        <f>'TAB 224'!G11/'TAB 223'!G11*100</f>
        <v>6.030150753768844</v>
      </c>
      <c r="H11" s="24">
        <f>'TAB 224'!H11/'TAB 223'!H11*100</f>
        <v>7.792207792207792</v>
      </c>
      <c r="I11" s="24">
        <f>'TAB 224'!I11/'TAB 223'!I11*100</f>
        <v>12.614678899082568</v>
      </c>
      <c r="J11" s="24">
        <f>'TAB 224'!J11/'TAB 223'!J11*100</f>
        <v>13.793103448275861</v>
      </c>
      <c r="K11" s="24">
        <f>'TAB 224'!K11/'TAB 223'!K11*100</f>
        <v>9.219858156028367</v>
      </c>
      <c r="L11" s="24">
        <f>'TAB 224'!L11/'TAB 223'!L11*100</f>
        <v>6.518518518518518</v>
      </c>
      <c r="M11" s="24">
        <f>'TAB 224'!M11/'TAB 223'!M11*100</f>
        <v>9.419014084507042</v>
      </c>
      <c r="N11" s="24">
        <f>'TAB 224'!N11/'TAB 223'!N11*100</f>
        <v>12.00671704450042</v>
      </c>
      <c r="O11" s="24">
        <f>'TAB 224'!O11/'TAB 223'!O11*100</f>
        <v>6.845513413506013</v>
      </c>
      <c r="P11" s="24">
        <f>'TAB 224'!P11/'TAB 223'!P11*100</f>
        <v>10.550458715596331</v>
      </c>
      <c r="Q11" s="94"/>
      <c r="R11" s="95"/>
    </row>
    <row r="12" spans="1:18" ht="15" customHeight="1">
      <c r="A12" s="90">
        <v>6</v>
      </c>
      <c r="B12" s="22" t="s">
        <v>61</v>
      </c>
      <c r="C12" s="24" t="e">
        <f>'TAB 224'!C12/'TAB 223'!C12*100</f>
        <v>#DIV/0!</v>
      </c>
      <c r="D12" s="24" t="e">
        <f>'TAB 224'!D12/'TAB 223'!D12*100</f>
        <v>#DIV/0!</v>
      </c>
      <c r="E12" s="24" t="e">
        <f>'TAB 224'!E12/'TAB 223'!E12*100</f>
        <v>#DIV/0!</v>
      </c>
      <c r="F12" s="24" t="e">
        <f>'TAB 224'!F12/'TAB 223'!F12*100</f>
        <v>#DIV/0!</v>
      </c>
      <c r="G12" s="24" t="e">
        <f>'TAB 224'!G12/'TAB 223'!G12*100</f>
        <v>#DIV/0!</v>
      </c>
      <c r="H12" s="24" t="e">
        <f>'TAB 224'!H12/'TAB 223'!H12*100</f>
        <v>#DIV/0!</v>
      </c>
      <c r="I12" s="24" t="e">
        <f>'TAB 224'!I12/'TAB 223'!I12*100</f>
        <v>#DIV/0!</v>
      </c>
      <c r="J12" s="24" t="e">
        <f>'TAB 224'!J12/'TAB 223'!J12*100</f>
        <v>#DIV/0!</v>
      </c>
      <c r="K12" s="24" t="e">
        <f>'TAB 224'!K12/'TAB 223'!K12*100</f>
        <v>#DIV/0!</v>
      </c>
      <c r="L12" s="24" t="e">
        <f>'TAB 224'!L12/'TAB 223'!L12*100</f>
        <v>#DIV/0!</v>
      </c>
      <c r="M12" s="24" t="e">
        <f>'TAB 224'!M12/'TAB 223'!M12*100</f>
        <v>#DIV/0!</v>
      </c>
      <c r="N12" s="24">
        <f>'TAB 224'!N12/'TAB 223'!N12*100</f>
        <v>3.977272727272727</v>
      </c>
      <c r="O12" s="24">
        <f>'TAB 224'!O12/'TAB 223'!O12*100</f>
        <v>2.2508038585209005</v>
      </c>
      <c r="P12" s="24">
        <f>'TAB 224'!P12/'TAB 223'!P12*100</f>
        <v>5.067985166872682</v>
      </c>
      <c r="Q12" s="96"/>
      <c r="R12" s="97"/>
    </row>
    <row r="13" spans="1:16" ht="15" customHeight="1">
      <c r="A13" s="90">
        <v>7</v>
      </c>
      <c r="B13" s="22" t="s">
        <v>62</v>
      </c>
      <c r="C13" s="24" t="e">
        <f>'TAB 224'!C13/'TAB 223'!C13*100</f>
        <v>#DIV/0!</v>
      </c>
      <c r="D13" s="24" t="e">
        <f>'TAB 224'!D13/'TAB 223'!D13*100</f>
        <v>#DIV/0!</v>
      </c>
      <c r="E13" s="24" t="e">
        <f>'TAB 224'!E13/'TAB 223'!E13*100</f>
        <v>#DIV/0!</v>
      </c>
      <c r="F13" s="24" t="e">
        <f>'TAB 224'!F13/'TAB 223'!F13*100</f>
        <v>#DIV/0!</v>
      </c>
      <c r="G13" s="24" t="e">
        <f>'TAB 224'!G13/'TAB 223'!G13*100</f>
        <v>#DIV/0!</v>
      </c>
      <c r="H13" s="24" t="e">
        <f>'TAB 224'!H13/'TAB 223'!H13*100</f>
        <v>#DIV/0!</v>
      </c>
      <c r="I13" s="24" t="e">
        <f>'TAB 224'!I13/'TAB 223'!I13*100</f>
        <v>#DIV/0!</v>
      </c>
      <c r="J13" s="24" t="e">
        <f>'TAB 224'!J13/'TAB 223'!J13*100</f>
        <v>#DIV/0!</v>
      </c>
      <c r="K13" s="24" t="e">
        <f>'TAB 224'!K13/'TAB 223'!K13*100</f>
        <v>#DIV/0!</v>
      </c>
      <c r="L13" s="24" t="e">
        <f>'TAB 224'!L13/'TAB 223'!L13*100</f>
        <v>#DIV/0!</v>
      </c>
      <c r="M13" s="24" t="e">
        <f>'TAB 224'!M13/'TAB 223'!M13*100</f>
        <v>#DIV/0!</v>
      </c>
      <c r="N13" s="24" t="e">
        <f>'TAB 224'!N13/'TAB 223'!N13*100</f>
        <v>#DIV/0!</v>
      </c>
      <c r="O13" s="24" t="e">
        <f>'TAB 224'!O13/'TAB 223'!O13*100</f>
        <v>#DIV/0!</v>
      </c>
      <c r="P13" s="24" t="e">
        <f>'TAB 224'!P13/'TAB 223'!P13*100</f>
        <v>#DIV/0!</v>
      </c>
    </row>
    <row r="14" spans="1:16" ht="15" customHeight="1">
      <c r="A14" s="90">
        <v>8</v>
      </c>
      <c r="B14" s="22" t="s">
        <v>63</v>
      </c>
      <c r="C14" s="24" t="e">
        <f>'TAB 224'!C14/'TAB 223'!C14*100</f>
        <v>#DIV/0!</v>
      </c>
      <c r="D14" s="24" t="e">
        <f>'TAB 224'!D14/'TAB 223'!D14*100</f>
        <v>#DIV/0!</v>
      </c>
      <c r="E14" s="24" t="e">
        <f>'TAB 224'!E14/'TAB 223'!E14*100</f>
        <v>#DIV/0!</v>
      </c>
      <c r="F14" s="24" t="e">
        <f>'TAB 224'!F14/'TAB 223'!F14*100</f>
        <v>#DIV/0!</v>
      </c>
      <c r="G14" s="24" t="e">
        <f>'TAB 224'!G14/'TAB 223'!G14*100</f>
        <v>#DIV/0!</v>
      </c>
      <c r="H14" s="24" t="e">
        <f>'TAB 224'!H14/'TAB 223'!H14*100</f>
        <v>#DIV/0!</v>
      </c>
      <c r="I14" s="24" t="e">
        <f>'TAB 224'!I14/'TAB 223'!I14*100</f>
        <v>#DIV/0!</v>
      </c>
      <c r="J14" s="24" t="e">
        <f>'TAB 224'!J14/'TAB 223'!J14*100</f>
        <v>#DIV/0!</v>
      </c>
      <c r="K14" s="24" t="e">
        <f>'TAB 224'!K14/'TAB 223'!K14*100</f>
        <v>#DIV/0!</v>
      </c>
      <c r="L14" s="24" t="e">
        <f>'TAB 224'!L14/'TAB 223'!L14*100</f>
        <v>#DIV/0!</v>
      </c>
      <c r="M14" s="24" t="e">
        <f>'TAB 224'!M14/'TAB 223'!M14*100</f>
        <v>#DIV/0!</v>
      </c>
      <c r="N14" s="24" t="e">
        <f>'TAB 224'!N14/'TAB 223'!N14*100</f>
        <v>#DIV/0!</v>
      </c>
      <c r="O14" s="24" t="e">
        <f>'TAB 224'!O14/'TAB 223'!O14*100</f>
        <v>#DIV/0!</v>
      </c>
      <c r="P14" s="24" t="e">
        <f>'TAB 224'!P14/'TAB 223'!P14*100</f>
        <v>#DIV/0!</v>
      </c>
    </row>
    <row r="15" spans="1:16" ht="15" customHeight="1">
      <c r="A15" s="90">
        <v>9</v>
      </c>
      <c r="B15" s="22" t="s">
        <v>64</v>
      </c>
      <c r="C15" s="24" t="e">
        <f>'TAB 224'!C15/'TAB 223'!C15*100</f>
        <v>#DIV/0!</v>
      </c>
      <c r="D15" s="24" t="e">
        <f>'TAB 224'!D15/'TAB 223'!D15*100</f>
        <v>#DIV/0!</v>
      </c>
      <c r="E15" s="24" t="e">
        <f>'TAB 224'!E15/'TAB 223'!E15*100</f>
        <v>#DIV/0!</v>
      </c>
      <c r="F15" s="24" t="e">
        <f>'TAB 224'!F15/'TAB 223'!F15*100</f>
        <v>#DIV/0!</v>
      </c>
      <c r="G15" s="24" t="e">
        <f>'TAB 224'!G15/'TAB 223'!G15*100</f>
        <v>#DIV/0!</v>
      </c>
      <c r="H15" s="24" t="e">
        <f>'TAB 224'!H15/'TAB 223'!H15*100</f>
        <v>#DIV/0!</v>
      </c>
      <c r="I15" s="24" t="e">
        <f>'TAB 224'!I15/'TAB 223'!I15*100</f>
        <v>#DIV/0!</v>
      </c>
      <c r="J15" s="24" t="e">
        <f>'TAB 224'!J15/'TAB 223'!J15*100</f>
        <v>#DIV/0!</v>
      </c>
      <c r="K15" s="24" t="e">
        <f>'TAB 224'!K15/'TAB 223'!K15*100</f>
        <v>#DIV/0!</v>
      </c>
      <c r="L15" s="24" t="e">
        <f>'TAB 224'!L15/'TAB 223'!L15*100</f>
        <v>#DIV/0!</v>
      </c>
      <c r="M15" s="24" t="e">
        <f>'TAB 224'!M15/'TAB 223'!M15*100</f>
        <v>#DIV/0!</v>
      </c>
      <c r="N15" s="24" t="e">
        <f>'TAB 224'!N15/'TAB 223'!N15*100</f>
        <v>#DIV/0!</v>
      </c>
      <c r="O15" s="24" t="e">
        <f>'TAB 224'!O15/'TAB 223'!O15*100</f>
        <v>#DIV/0!</v>
      </c>
      <c r="P15" s="24" t="e">
        <f>'TAB 224'!P15/'TAB 223'!P15*100</f>
        <v>#DIV/0!</v>
      </c>
    </row>
    <row r="16" spans="1:16" ht="24.75" customHeight="1">
      <c r="A16" s="90">
        <v>10</v>
      </c>
      <c r="B16" s="22" t="s">
        <v>65</v>
      </c>
      <c r="C16" s="24" t="e">
        <f>'TAB 224'!C16/'TAB 223'!C16*100</f>
        <v>#DIV/0!</v>
      </c>
      <c r="D16" s="24" t="e">
        <f>'TAB 224'!D16/'TAB 223'!D16*100</f>
        <v>#DIV/0!</v>
      </c>
      <c r="E16" s="24" t="e">
        <f>'TAB 224'!E16/'TAB 223'!E16*100</f>
        <v>#DIV/0!</v>
      </c>
      <c r="F16" s="24" t="e">
        <f>'TAB 224'!F16/'TAB 223'!F16*100</f>
        <v>#DIV/0!</v>
      </c>
      <c r="G16" s="24" t="e">
        <f>'TAB 224'!G16/'TAB 223'!G16*100</f>
        <v>#DIV/0!</v>
      </c>
      <c r="H16" s="24" t="e">
        <f>'TAB 224'!H16/'TAB 223'!H16*100</f>
        <v>#DIV/0!</v>
      </c>
      <c r="I16" s="24" t="e">
        <f>'TAB 224'!I16/'TAB 223'!I16*100</f>
        <v>#DIV/0!</v>
      </c>
      <c r="J16" s="24" t="e">
        <f>'TAB 224'!J16/'TAB 223'!J16*100</f>
        <v>#DIV/0!</v>
      </c>
      <c r="K16" s="24" t="e">
        <f>'TAB 224'!K16/'TAB 223'!K16*100</f>
        <v>#DIV/0!</v>
      </c>
      <c r="L16" s="24" t="e">
        <f>'TAB 224'!L16/'TAB 223'!L16*100</f>
        <v>#DIV/0!</v>
      </c>
      <c r="M16" s="24" t="e">
        <f>'TAB 224'!M16/'TAB 223'!M16*100</f>
        <v>#DIV/0!</v>
      </c>
      <c r="N16" s="24" t="e">
        <f>'TAB 224'!N16/'TAB 223'!N16*100</f>
        <v>#DIV/0!</v>
      </c>
      <c r="O16" s="24" t="e">
        <f>'TAB 224'!O16/'TAB 223'!O16*100</f>
        <v>#DIV/0!</v>
      </c>
      <c r="P16" s="24" t="e">
        <f>'TAB 224'!P16/'TAB 223'!P16*100</f>
        <v>#DIV/0!</v>
      </c>
    </row>
    <row r="17" spans="1:16" ht="24.75" customHeight="1">
      <c r="A17" s="90">
        <v>11</v>
      </c>
      <c r="B17" s="22" t="s">
        <v>66</v>
      </c>
      <c r="C17" s="24" t="e">
        <f>'TAB 224'!C17/'TAB 223'!C17*100</f>
        <v>#DIV/0!</v>
      </c>
      <c r="D17" s="24" t="e">
        <f>'TAB 224'!D17/'TAB 223'!D17*100</f>
        <v>#DIV/0!</v>
      </c>
      <c r="E17" s="24" t="e">
        <f>'TAB 224'!E17/'TAB 223'!E17*100</f>
        <v>#DIV/0!</v>
      </c>
      <c r="F17" s="24" t="e">
        <f>'TAB 224'!F17/'TAB 223'!F17*100</f>
        <v>#DIV/0!</v>
      </c>
      <c r="G17" s="24" t="e">
        <f>'TAB 224'!G17/'TAB 223'!G17*100</f>
        <v>#DIV/0!</v>
      </c>
      <c r="H17" s="24" t="e">
        <f>'TAB 224'!H17/'TAB 223'!H17*100</f>
        <v>#DIV/0!</v>
      </c>
      <c r="I17" s="24" t="e">
        <f>'TAB 224'!I17/'TAB 223'!I17*100</f>
        <v>#DIV/0!</v>
      </c>
      <c r="J17" s="24" t="e">
        <f>'TAB 224'!J17/'TAB 223'!J17*100</f>
        <v>#DIV/0!</v>
      </c>
      <c r="K17" s="24" t="e">
        <f>'TAB 224'!K17/'TAB 223'!K17*100</f>
        <v>#DIV/0!</v>
      </c>
      <c r="L17" s="24" t="e">
        <f>'TAB 224'!L17/'TAB 223'!L17*100</f>
        <v>#DIV/0!</v>
      </c>
      <c r="M17" s="24" t="e">
        <f>'TAB 224'!M17/'TAB 223'!M17*100</f>
        <v>#DIV/0!</v>
      </c>
      <c r="N17" s="24" t="e">
        <f>'TAB 224'!N17/'TAB 223'!N17*100</f>
        <v>#DIV/0!</v>
      </c>
      <c r="O17" s="24" t="e">
        <f>'TAB 224'!O17/'TAB 223'!O17*100</f>
        <v>#DIV/0!</v>
      </c>
      <c r="P17" s="24" t="e">
        <f>'TAB 224'!P17/'TAB 223'!P17*100</f>
        <v>#DIV/0!</v>
      </c>
    </row>
    <row r="18" spans="1:16" ht="15" customHeight="1">
      <c r="A18" s="90">
        <v>12</v>
      </c>
      <c r="B18" s="22" t="s">
        <v>67</v>
      </c>
      <c r="C18" s="24">
        <f>'TAB 224'!C18/'TAB 223'!C18*100</f>
        <v>7.4074074074074066</v>
      </c>
      <c r="D18" s="24">
        <f>'TAB 224'!D18/'TAB 223'!D18*100</f>
        <v>10.4</v>
      </c>
      <c r="E18" s="24">
        <f>'TAB 224'!E18/'TAB 223'!E18*100</f>
        <v>6.862745098039216</v>
      </c>
      <c r="F18" s="24">
        <f>'TAB 224'!F18/'TAB 223'!F18*100</f>
        <v>6.666666666666667</v>
      </c>
      <c r="G18" s="24">
        <f>'TAB 224'!G18/'TAB 223'!G18*100</f>
        <v>4.761904761904762</v>
      </c>
      <c r="H18" s="24">
        <f>'TAB 224'!H18/'TAB 223'!H18*100</f>
        <v>4.3478260869565215</v>
      </c>
      <c r="I18" s="24">
        <f>'TAB 224'!I18/'TAB 223'!I18*100</f>
        <v>4</v>
      </c>
      <c r="J18" s="24">
        <f>'TAB 224'!J18/'TAB 223'!J18*100</f>
        <v>29.166666666666668</v>
      </c>
      <c r="K18" s="24">
        <f>'TAB 224'!K18/'TAB 223'!K18*100</f>
        <v>24.137931034482758</v>
      </c>
      <c r="L18" s="24">
        <f>'TAB 224'!L18/'TAB 223'!L18*100</f>
        <v>13.793103448275861</v>
      </c>
      <c r="M18" s="24">
        <f>'TAB 224'!M18/'TAB 223'!M18*100</f>
        <v>7.6923076923076925</v>
      </c>
      <c r="N18" s="24">
        <f>'TAB 224'!N18/'TAB 223'!N18*100</f>
        <v>37.03703703703704</v>
      </c>
      <c r="O18" s="24">
        <f>'TAB 224'!O18/'TAB 223'!O18*100</f>
        <v>23.076923076923077</v>
      </c>
      <c r="P18" s="24">
        <f>'TAB 224'!P18/'TAB 223'!P18*100</f>
        <v>6.25</v>
      </c>
    </row>
    <row r="19" spans="1:16" ht="15" customHeight="1">
      <c r="A19" s="90">
        <v>13</v>
      </c>
      <c r="B19" s="22" t="s">
        <v>68</v>
      </c>
      <c r="C19" s="24" t="e">
        <f>'TAB 224'!C19/'TAB 223'!C19*100</f>
        <v>#DIV/0!</v>
      </c>
      <c r="D19" s="24" t="e">
        <f>'TAB 224'!D19/'TAB 223'!D19*100</f>
        <v>#DIV/0!</v>
      </c>
      <c r="E19" s="24" t="e">
        <f>'TAB 224'!E19/'TAB 223'!E19*100</f>
        <v>#DIV/0!</v>
      </c>
      <c r="F19" s="24" t="e">
        <f>'TAB 224'!F19/'TAB 223'!F19*100</f>
        <v>#DIV/0!</v>
      </c>
      <c r="G19" s="24" t="e">
        <f>'TAB 224'!G19/'TAB 223'!G19*100</f>
        <v>#DIV/0!</v>
      </c>
      <c r="H19" s="24" t="e">
        <f>'TAB 224'!H19/'TAB 223'!H19*100</f>
        <v>#DIV/0!</v>
      </c>
      <c r="I19" s="24" t="e">
        <f>'TAB 224'!I19/'TAB 223'!I19*100</f>
        <v>#DIV/0!</v>
      </c>
      <c r="J19" s="24" t="e">
        <f>'TAB 224'!J19/'TAB 223'!J19*100</f>
        <v>#DIV/0!</v>
      </c>
      <c r="K19" s="24" t="e">
        <f>'TAB 224'!K19/'TAB 223'!K19*100</f>
        <v>#DIV/0!</v>
      </c>
      <c r="L19" s="24" t="e">
        <f>'TAB 224'!L19/'TAB 223'!L19*100</f>
        <v>#DIV/0!</v>
      </c>
      <c r="M19" s="24" t="e">
        <f>'TAB 224'!M19/'TAB 223'!M19*100</f>
        <v>#DIV/0!</v>
      </c>
      <c r="N19" s="24" t="e">
        <f>'TAB 224'!N19/'TAB 223'!N19*100</f>
        <v>#DIV/0!</v>
      </c>
      <c r="O19" s="24" t="e">
        <f>'TAB 224'!O19/'TAB 223'!O19*100</f>
        <v>#DIV/0!</v>
      </c>
      <c r="P19" s="24" t="e">
        <f>'TAB 224'!P19/'TAB 223'!P19*100</f>
        <v>#DIV/0!</v>
      </c>
    </row>
    <row r="20" spans="1:16" ht="15" customHeight="1">
      <c r="A20" s="90">
        <v>14</v>
      </c>
      <c r="B20" s="22" t="s">
        <v>69</v>
      </c>
      <c r="C20" s="24">
        <f>'TAB 224'!C20/'TAB 223'!C20*100</f>
        <v>0</v>
      </c>
      <c r="D20" s="24">
        <f>'TAB 224'!D20/'TAB 223'!D20*100</f>
        <v>50</v>
      </c>
      <c r="E20" s="24" t="e">
        <f>'TAB 224'!E20/'TAB 223'!E20*100</f>
        <v>#DIV/0!</v>
      </c>
      <c r="F20" s="24" t="e">
        <f>'TAB 224'!F20/'TAB 223'!F20*100</f>
        <v>#DIV/0!</v>
      </c>
      <c r="G20" s="24" t="e">
        <f>'TAB 224'!G20/'TAB 223'!G20*100</f>
        <v>#DIV/0!</v>
      </c>
      <c r="H20" s="24" t="e">
        <f>'TAB 224'!H20/'TAB 223'!H20*100</f>
        <v>#DIV/0!</v>
      </c>
      <c r="I20" s="24" t="e">
        <f>'TAB 224'!I20/'TAB 223'!I20*100</f>
        <v>#DIV/0!</v>
      </c>
      <c r="J20" s="24">
        <f>'TAB 224'!J20/'TAB 223'!J20*100</f>
        <v>0</v>
      </c>
      <c r="K20" s="24" t="e">
        <f>'TAB 224'!K20/'TAB 223'!K20*100</f>
        <v>#DIV/0!</v>
      </c>
      <c r="L20" s="24" t="e">
        <f>'TAB 224'!L20/'TAB 223'!L20*100</f>
        <v>#DIV/0!</v>
      </c>
      <c r="M20" s="24" t="e">
        <f>'TAB 224'!M20/'TAB 223'!M20*100</f>
        <v>#DIV/0!</v>
      </c>
      <c r="N20" s="24" t="e">
        <f>'TAB 224'!N20/'TAB 223'!N20*100</f>
        <v>#DIV/0!</v>
      </c>
      <c r="O20" s="24" t="e">
        <f>'TAB 224'!O20/'TAB 223'!O20*100</f>
        <v>#DIV/0!</v>
      </c>
      <c r="P20" s="24" t="e">
        <f>'TAB 224'!P20/'TAB 223'!P20*100</f>
        <v>#DIV/0!</v>
      </c>
    </row>
    <row r="21" spans="1:16" ht="15" customHeight="1">
      <c r="A21" s="90">
        <v>15</v>
      </c>
      <c r="B21" s="22" t="s">
        <v>70</v>
      </c>
      <c r="C21" s="24">
        <f>'TAB 224'!C21/'TAB 223'!C21*100</f>
        <v>0</v>
      </c>
      <c r="D21" s="24" t="e">
        <f>'TAB 224'!D21/'TAB 223'!D21*100</f>
        <v>#DIV/0!</v>
      </c>
      <c r="E21" s="24" t="e">
        <f>'TAB 224'!E21/'TAB 223'!E21*100</f>
        <v>#DIV/0!</v>
      </c>
      <c r="F21" s="24" t="e">
        <f>'TAB 224'!F21/'TAB 223'!F21*100</f>
        <v>#DIV/0!</v>
      </c>
      <c r="G21" s="24" t="e">
        <f>'TAB 224'!G21/'TAB 223'!G21*100</f>
        <v>#DIV/0!</v>
      </c>
      <c r="H21" s="24" t="e">
        <f>'TAB 224'!H21/'TAB 223'!H21*100</f>
        <v>#DIV/0!</v>
      </c>
      <c r="I21" s="24" t="e">
        <f>'TAB 224'!I21/'TAB 223'!I21*100</f>
        <v>#DIV/0!</v>
      </c>
      <c r="J21" s="24" t="e">
        <f>'TAB 224'!J21/'TAB 223'!J21*100</f>
        <v>#DIV/0!</v>
      </c>
      <c r="K21" s="24" t="e">
        <f>'TAB 224'!K21/'TAB 223'!K21*100</f>
        <v>#DIV/0!</v>
      </c>
      <c r="L21" s="24" t="e">
        <f>'TAB 224'!L21/'TAB 223'!L21*100</f>
        <v>#DIV/0!</v>
      </c>
      <c r="M21" s="24" t="e">
        <f>'TAB 224'!M21/'TAB 223'!M21*100</f>
        <v>#DIV/0!</v>
      </c>
      <c r="N21" s="24" t="e">
        <f>'TAB 224'!N21/'TAB 223'!N21*100</f>
        <v>#DIV/0!</v>
      </c>
      <c r="O21" s="24" t="e">
        <f>'TAB 224'!O21/'TAB 223'!O21*100</f>
        <v>#DIV/0!</v>
      </c>
      <c r="P21" s="24" t="e">
        <f>'TAB 224'!P21/'TAB 223'!P21*100</f>
        <v>#DIV/0!</v>
      </c>
    </row>
    <row r="22" spans="1:16" ht="24.75" customHeight="1">
      <c r="A22" s="90">
        <v>16</v>
      </c>
      <c r="B22" s="22" t="s">
        <v>71</v>
      </c>
      <c r="C22" s="24" t="e">
        <f>'TAB 224'!C22/'TAB 223'!C22*100</f>
        <v>#DIV/0!</v>
      </c>
      <c r="D22" s="24" t="e">
        <f>'TAB 224'!D22/'TAB 223'!D22*100</f>
        <v>#DIV/0!</v>
      </c>
      <c r="E22" s="24" t="e">
        <f>'TAB 224'!E22/'TAB 223'!E22*100</f>
        <v>#DIV/0!</v>
      </c>
      <c r="F22" s="24" t="e">
        <f>'TAB 224'!F22/'TAB 223'!F22*100</f>
        <v>#DIV/0!</v>
      </c>
      <c r="G22" s="24" t="e">
        <f>'TAB 224'!G22/'TAB 223'!G22*100</f>
        <v>#DIV/0!</v>
      </c>
      <c r="H22" s="24" t="e">
        <f>'TAB 224'!H22/'TAB 223'!H22*100</f>
        <v>#DIV/0!</v>
      </c>
      <c r="I22" s="24" t="e">
        <f>'TAB 224'!I22/'TAB 223'!I22*100</f>
        <v>#DIV/0!</v>
      </c>
      <c r="J22" s="24" t="e">
        <f>'TAB 224'!J22/'TAB 223'!J22*100</f>
        <v>#DIV/0!</v>
      </c>
      <c r="K22" s="24" t="e">
        <f>'TAB 224'!K22/'TAB 223'!K22*100</f>
        <v>#DIV/0!</v>
      </c>
      <c r="L22" s="24" t="e">
        <f>'TAB 224'!L22/'TAB 223'!L22*100</f>
        <v>#DIV/0!</v>
      </c>
      <c r="M22" s="24" t="e">
        <f>'TAB 224'!M22/'TAB 223'!M22*100</f>
        <v>#DIV/0!</v>
      </c>
      <c r="N22" s="24" t="e">
        <f>'TAB 224'!N22/'TAB 223'!N22*100</f>
        <v>#DIV/0!</v>
      </c>
      <c r="O22" s="24" t="e">
        <f>'TAB 224'!O22/'TAB 223'!O22*100</f>
        <v>#DIV/0!</v>
      </c>
      <c r="P22" s="24" t="e">
        <f>'TAB 224'!P22/'TAB 223'!P22*100</f>
        <v>#DIV/0!</v>
      </c>
    </row>
    <row r="23" spans="1:16" ht="15" customHeight="1">
      <c r="A23" s="90">
        <v>17</v>
      </c>
      <c r="B23" s="22" t="s">
        <v>167</v>
      </c>
      <c r="C23" s="24" t="e">
        <f>'TAB 224'!C23/'TAB 223'!C23*100</f>
        <v>#DIV/0!</v>
      </c>
      <c r="D23" s="24" t="e">
        <f>'TAB 224'!D23/'TAB 223'!D23*100</f>
        <v>#DIV/0!</v>
      </c>
      <c r="E23" s="24" t="e">
        <f>'TAB 224'!E23/'TAB 223'!E23*100</f>
        <v>#DIV/0!</v>
      </c>
      <c r="F23" s="24" t="e">
        <f>'TAB 224'!F23/'TAB 223'!F23*100</f>
        <v>#DIV/0!</v>
      </c>
      <c r="G23" s="24" t="e">
        <f>'TAB 224'!G23/'TAB 223'!G23*100</f>
        <v>#DIV/0!</v>
      </c>
      <c r="H23" s="24" t="e">
        <f>'TAB 224'!H23/'TAB 223'!H23*100</f>
        <v>#DIV/0!</v>
      </c>
      <c r="I23" s="24" t="e">
        <f>'TAB 224'!I23/'TAB 223'!I23*100</f>
        <v>#DIV/0!</v>
      </c>
      <c r="J23" s="24" t="e">
        <f>'TAB 224'!J23/'TAB 223'!J23*100</f>
        <v>#DIV/0!</v>
      </c>
      <c r="K23" s="24" t="e">
        <f>'TAB 224'!K23/'TAB 223'!K23*100</f>
        <v>#DIV/0!</v>
      </c>
      <c r="L23" s="24" t="e">
        <f>'TAB 224'!L23/'TAB 223'!L23*100</f>
        <v>#DIV/0!</v>
      </c>
      <c r="M23" s="24" t="e">
        <f>'TAB 224'!M23/'TAB 223'!M23*100</f>
        <v>#DIV/0!</v>
      </c>
      <c r="N23" s="24" t="e">
        <f>'TAB 224'!N23/'TAB 223'!N23*100</f>
        <v>#DIV/0!</v>
      </c>
      <c r="O23" s="24" t="e">
        <f>'TAB 224'!O23/'TAB 223'!O23*100</f>
        <v>#DIV/0!</v>
      </c>
      <c r="P23" s="24" t="e">
        <f>'TAB 224'!P23/'TAB 223'!P23*100</f>
        <v>#DIV/0!</v>
      </c>
    </row>
    <row r="24" spans="1:16" ht="15" customHeight="1">
      <c r="A24" s="90">
        <v>18</v>
      </c>
      <c r="B24" s="22" t="s">
        <v>72</v>
      </c>
      <c r="C24" s="24" t="e">
        <f>'TAB 224'!C24/'TAB 223'!C24*100</f>
        <v>#DIV/0!</v>
      </c>
      <c r="D24" s="24" t="e">
        <f>'TAB 224'!D24/'TAB 223'!D24*100</f>
        <v>#DIV/0!</v>
      </c>
      <c r="E24" s="24" t="e">
        <f>'TAB 224'!E24/'TAB 223'!E24*100</f>
        <v>#DIV/0!</v>
      </c>
      <c r="F24" s="24" t="e">
        <f>'TAB 224'!F24/'TAB 223'!F24*100</f>
        <v>#DIV/0!</v>
      </c>
      <c r="G24" s="24" t="e">
        <f>'TAB 224'!G24/'TAB 223'!G24*100</f>
        <v>#DIV/0!</v>
      </c>
      <c r="H24" s="24" t="e">
        <f>'TAB 224'!H24/'TAB 223'!H24*100</f>
        <v>#DIV/0!</v>
      </c>
      <c r="I24" s="24" t="e">
        <f>'TAB 224'!I24/'TAB 223'!I24*100</f>
        <v>#DIV/0!</v>
      </c>
      <c r="J24" s="24" t="e">
        <f>'TAB 224'!J24/'TAB 223'!J24*100</f>
        <v>#DIV/0!</v>
      </c>
      <c r="K24" s="24" t="e">
        <f>'TAB 224'!K24/'TAB 223'!K24*100</f>
        <v>#DIV/0!</v>
      </c>
      <c r="L24" s="24" t="e">
        <f>'TAB 224'!L24/'TAB 223'!L24*100</f>
        <v>#DIV/0!</v>
      </c>
      <c r="M24" s="24" t="e">
        <f>'TAB 224'!M24/'TAB 223'!M24*100</f>
        <v>#DIV/0!</v>
      </c>
      <c r="N24" s="24" t="e">
        <f>'TAB 224'!N24/'TAB 223'!N24*100</f>
        <v>#DIV/0!</v>
      </c>
      <c r="O24" s="24" t="e">
        <f>'TAB 224'!O24/'TAB 223'!O24*100</f>
        <v>#DIV/0!</v>
      </c>
      <c r="P24" s="24" t="e">
        <f>'TAB 224'!P24/'TAB 223'!P24*100</f>
        <v>#DIV/0!</v>
      </c>
    </row>
    <row r="25" spans="1:16" ht="15" customHeight="1">
      <c r="A25" s="90">
        <v>19</v>
      </c>
      <c r="B25" s="22" t="s">
        <v>73</v>
      </c>
      <c r="C25" s="24" t="e">
        <f>'TAB 224'!C25/'TAB 223'!C25*100</f>
        <v>#DIV/0!</v>
      </c>
      <c r="D25" s="24" t="e">
        <f>'TAB 224'!D25/'TAB 223'!D25*100</f>
        <v>#DIV/0!</v>
      </c>
      <c r="E25" s="24" t="e">
        <f>'TAB 224'!E25/'TAB 223'!E25*100</f>
        <v>#DIV/0!</v>
      </c>
      <c r="F25" s="24" t="e">
        <f>'TAB 224'!F25/'TAB 223'!F25*100</f>
        <v>#DIV/0!</v>
      </c>
      <c r="G25" s="24" t="e">
        <f>'TAB 224'!G25/'TAB 223'!G25*100</f>
        <v>#DIV/0!</v>
      </c>
      <c r="H25" s="24" t="e">
        <f>'TAB 224'!H25/'TAB 223'!H25*100</f>
        <v>#DIV/0!</v>
      </c>
      <c r="I25" s="24" t="e">
        <f>'TAB 224'!I25/'TAB 223'!I25*100</f>
        <v>#DIV/0!</v>
      </c>
      <c r="J25" s="24" t="e">
        <f>'TAB 224'!J25/'TAB 223'!J25*100</f>
        <v>#DIV/0!</v>
      </c>
      <c r="K25" s="24" t="e">
        <f>'TAB 224'!K25/'TAB 223'!K25*100</f>
        <v>#DIV/0!</v>
      </c>
      <c r="L25" s="24">
        <f>'TAB 224'!L25/'TAB 223'!L25*100</f>
        <v>0</v>
      </c>
      <c r="M25" s="24" t="e">
        <f>'TAB 224'!M25/'TAB 223'!M25*100</f>
        <v>#DIV/0!</v>
      </c>
      <c r="N25" s="24">
        <f>'TAB 224'!N25/'TAB 223'!N25*100</f>
        <v>50</v>
      </c>
      <c r="O25" s="24">
        <f>'TAB 224'!O25/'TAB 223'!O25*100</f>
        <v>100</v>
      </c>
      <c r="P25" s="24">
        <f>'TAB 224'!P25/'TAB 223'!P25*100</f>
        <v>0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224'!C27/'TAB 223'!C27*100</f>
        <v>10.197869101978691</v>
      </c>
      <c r="D27" s="24">
        <f>'TAB 224'!D27/'TAB 223'!D27*100</f>
        <v>10.11124845488257</v>
      </c>
      <c r="E27" s="24">
        <f>'TAB 224'!E27/'TAB 223'!E27*100</f>
        <v>7.944954128440367</v>
      </c>
      <c r="F27" s="24">
        <f>'TAB 224'!F27/'TAB 223'!F27*100</f>
        <v>5.489375402446877</v>
      </c>
      <c r="G27" s="24">
        <f>'TAB 224'!G27/'TAB 223'!G27*100</f>
        <v>5.241682360326428</v>
      </c>
      <c r="H27" s="24">
        <f>'TAB 224'!H27/'TAB 223'!H27*100</f>
        <v>6.0016057808109196</v>
      </c>
      <c r="I27" s="24">
        <f>'TAB 224'!I27/'TAB 223'!I27*100</f>
        <v>5.889036167392539</v>
      </c>
      <c r="J27" s="24">
        <f>'TAB 224'!J27/'TAB 223'!J27*100</f>
        <v>6.3608115518186805</v>
      </c>
      <c r="K27" s="24">
        <f>'TAB 224'!K27/'TAB 223'!K27*100</f>
        <v>7.53364796364272</v>
      </c>
      <c r="L27" s="24">
        <f>'TAB 224'!L27/'TAB 223'!L27*100</f>
        <v>7.7744209466263845</v>
      </c>
      <c r="M27" s="24">
        <f>'TAB 224'!M27/'TAB 223'!M27*100</f>
        <v>8.773006134969325</v>
      </c>
      <c r="N27" s="24">
        <f>'TAB 224'!N27/'TAB 223'!N27*100</f>
        <v>6.964433416046319</v>
      </c>
      <c r="O27" s="24">
        <f>'TAB 224'!O27/'TAB 223'!O27*100</f>
        <v>6.597049560749213</v>
      </c>
      <c r="P27" s="24">
        <f>'TAB 224'!P27/'TAB 223'!P27*100</f>
        <v>8.311377245508982</v>
      </c>
    </row>
    <row r="28" spans="1:16" ht="12.75" customHeight="1">
      <c r="A28" s="26"/>
      <c r="B28" s="29" t="s">
        <v>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G4:G5"/>
    <mergeCell ref="A30:O30"/>
    <mergeCell ref="N4:N5"/>
    <mergeCell ref="H4:H5"/>
    <mergeCell ref="I4:I5"/>
    <mergeCell ref="E4:E5"/>
    <mergeCell ref="F4:F5"/>
    <mergeCell ref="O4:O5"/>
    <mergeCell ref="J4:J5"/>
    <mergeCell ref="P4:P5"/>
    <mergeCell ref="K4:K5"/>
    <mergeCell ref="L4:L5"/>
    <mergeCell ref="M4:M5"/>
    <mergeCell ref="A2:O2"/>
    <mergeCell ref="A27:B27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Q3" activeCellId="1" sqref="T13:T14 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6384" width="9.140625" style="9" customWidth="1"/>
  </cols>
  <sheetData>
    <row r="1" ht="15" customHeight="1"/>
    <row r="2" spans="1:16" s="10" customFormat="1" ht="15" customHeight="1">
      <c r="A2" s="145" t="s">
        <v>183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13"/>
      <c r="N3" s="13"/>
      <c r="O3" s="13"/>
      <c r="P3" s="13" t="s">
        <v>93</v>
      </c>
    </row>
    <row r="4" spans="1:16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</row>
    <row r="5" spans="1:16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</row>
    <row r="7" spans="1:16" ht="15" customHeight="1">
      <c r="A7" s="90">
        <v>1</v>
      </c>
      <c r="B7" s="22" t="s">
        <v>56</v>
      </c>
      <c r="C7" s="24">
        <f>'TAB 225'!C7/'TAB 224'!C7*100</f>
        <v>64.70588235294117</v>
      </c>
      <c r="D7" s="24">
        <f>'TAB 225'!D7/'TAB 224'!D7*100</f>
        <v>59.11602209944752</v>
      </c>
      <c r="E7" s="24">
        <f>'TAB 225'!E7/'TAB 224'!E7*100</f>
        <v>59.73451327433629</v>
      </c>
      <c r="F7" s="24">
        <f>'TAB 225'!F7/'TAB 224'!F7*100</f>
        <v>56.75675675675676</v>
      </c>
      <c r="G7" s="24">
        <f>'TAB 225'!G7/'TAB 224'!G7*100</f>
        <v>69.79166666666666</v>
      </c>
      <c r="H7" s="24">
        <f>'TAB 225'!H7/'TAB 224'!H7*100</f>
        <v>63.095238095238095</v>
      </c>
      <c r="I7" s="24">
        <f>'TAB 225'!I7/'TAB 224'!I7*100</f>
        <v>64.1891891891892</v>
      </c>
      <c r="J7" s="24">
        <f>'TAB 225'!J7/'TAB 224'!J7*100</f>
        <v>73.125</v>
      </c>
      <c r="K7" s="24">
        <f>'TAB 225'!K7/'TAB 224'!K7*100</f>
        <v>49.56140350877193</v>
      </c>
      <c r="L7" s="24">
        <f>'TAB 225'!L7/'TAB 224'!L7*100</f>
        <v>58.333333333333336</v>
      </c>
      <c r="M7" s="24">
        <f>'TAB 225'!M7/'TAB 224'!M7*100</f>
        <v>63.03317535545023</v>
      </c>
      <c r="N7" s="24">
        <f>'TAB 225'!N7/'TAB 224'!N7*100</f>
        <v>59.3939393939394</v>
      </c>
      <c r="O7" s="24">
        <f>'TAB 225'!O7/'TAB 224'!O7*100</f>
        <v>48.10810810810811</v>
      </c>
      <c r="P7" s="24">
        <f>'TAB 225'!P7/'TAB 224'!P7*100</f>
        <v>53.6036036036036</v>
      </c>
    </row>
    <row r="8" spans="1:16" ht="15" customHeight="1">
      <c r="A8" s="90">
        <v>2</v>
      </c>
      <c r="B8" s="22" t="s">
        <v>57</v>
      </c>
      <c r="C8" s="24">
        <f>'TAB 225'!C8/'TAB 224'!C8*100</f>
        <v>69.23076923076923</v>
      </c>
      <c r="D8" s="24">
        <f>'TAB 225'!D8/'TAB 224'!D8*100</f>
        <v>68.85245901639344</v>
      </c>
      <c r="E8" s="24">
        <f>'TAB 225'!E8/'TAB 224'!E8*100</f>
        <v>78.04878048780488</v>
      </c>
      <c r="F8" s="24">
        <f>'TAB 225'!F8/'TAB 224'!F8*100</f>
        <v>0</v>
      </c>
      <c r="G8" s="24">
        <f>'TAB 225'!G8/'TAB 224'!G8*100</f>
        <v>20</v>
      </c>
      <c r="H8" s="24">
        <f>'TAB 225'!H8/'TAB 224'!H8*100</f>
        <v>27.27272727272727</v>
      </c>
      <c r="I8" s="24">
        <f>'TAB 225'!I8/'TAB 224'!I8*100</f>
        <v>83.33333333333334</v>
      </c>
      <c r="J8" s="24">
        <f>'TAB 225'!J8/'TAB 224'!J8*100</f>
        <v>80</v>
      </c>
      <c r="K8" s="24">
        <f>'TAB 225'!K8/'TAB 224'!K8*100</f>
        <v>60</v>
      </c>
      <c r="L8" s="24">
        <f>'TAB 225'!L8/'TAB 224'!L8*100</f>
        <v>75</v>
      </c>
      <c r="M8" s="24">
        <f>'TAB 225'!M8/'TAB 224'!M8*100</f>
        <v>66.66666666666666</v>
      </c>
      <c r="N8" s="24">
        <f>'TAB 225'!N8/'TAB 224'!N8*100</f>
        <v>50</v>
      </c>
      <c r="O8" s="24">
        <f>'TAB 225'!O8/'TAB 224'!O8*100</f>
        <v>51.42857142857142</v>
      </c>
      <c r="P8" s="24">
        <f>'TAB 225'!P8/'TAB 224'!P8*100</f>
        <v>63.63636363636363</v>
      </c>
    </row>
    <row r="9" spans="1:16" ht="15" customHeight="1">
      <c r="A9" s="90">
        <v>3</v>
      </c>
      <c r="B9" s="23" t="s">
        <v>58</v>
      </c>
      <c r="C9" s="24">
        <f>'TAB 225'!C9/'TAB 224'!C9*100</f>
        <v>88.88888888888889</v>
      </c>
      <c r="D9" s="24">
        <f>'TAB 225'!D9/'TAB 224'!D9*100</f>
        <v>58.69565217391305</v>
      </c>
      <c r="E9" s="24">
        <f>'TAB 225'!E9/'TAB 224'!E9*100</f>
        <v>64.86486486486487</v>
      </c>
      <c r="F9" s="24">
        <f>'TAB 225'!F9/'TAB 224'!F9*100</f>
        <v>40.57971014492754</v>
      </c>
      <c r="G9" s="24">
        <f>'TAB 225'!G9/'TAB 224'!G9*100</f>
        <v>65</v>
      </c>
      <c r="H9" s="24">
        <f>'TAB 225'!H9/'TAB 224'!H9*100</f>
        <v>55.73770491803278</v>
      </c>
      <c r="I9" s="24">
        <f>'TAB 225'!I9/'TAB 224'!I9*100</f>
        <v>69.44444444444444</v>
      </c>
      <c r="J9" s="24">
        <f>'TAB 225'!J9/'TAB 224'!J9*100</f>
        <v>64.19753086419753</v>
      </c>
      <c r="K9" s="24">
        <f>'TAB 225'!K9/'TAB 224'!K9*100</f>
        <v>51.69491525423729</v>
      </c>
      <c r="L9" s="24">
        <f>'TAB 225'!L9/'TAB 224'!L9*100</f>
        <v>61.53846153846154</v>
      </c>
      <c r="M9" s="24">
        <f>'TAB 225'!M9/'TAB 224'!M9*100</f>
        <v>53.84615384615385</v>
      </c>
      <c r="N9" s="24">
        <f>'TAB 225'!N9/'TAB 224'!N9*100</f>
        <v>56.896551724137936</v>
      </c>
      <c r="O9" s="24">
        <f>'TAB 225'!O9/'TAB 224'!O9*100</f>
        <v>62.745098039215684</v>
      </c>
      <c r="P9" s="24">
        <f>'TAB 225'!P9/'TAB 224'!P9*100</f>
        <v>44.44444444444444</v>
      </c>
    </row>
    <row r="10" spans="1:16" ht="15" customHeight="1">
      <c r="A10" s="90">
        <v>4</v>
      </c>
      <c r="B10" s="23" t="s">
        <v>59</v>
      </c>
      <c r="C10" s="24">
        <f>'TAB 225'!C10/'TAB 224'!C10*100</f>
        <v>100</v>
      </c>
      <c r="D10" s="24">
        <f>'TAB 225'!D10/'TAB 224'!D10*100</f>
        <v>80</v>
      </c>
      <c r="E10" s="24">
        <f>'TAB 225'!E10/'TAB 224'!E10*100</f>
        <v>47.5</v>
      </c>
      <c r="F10" s="24">
        <f>'TAB 225'!F10/'TAB 224'!F10*100</f>
        <v>61.29032258064516</v>
      </c>
      <c r="G10" s="24">
        <f>'TAB 225'!G10/'TAB 224'!G10*100</f>
        <v>75</v>
      </c>
      <c r="H10" s="24">
        <f>'TAB 225'!H10/'TAB 224'!H10*100</f>
        <v>64</v>
      </c>
      <c r="I10" s="24">
        <f>'TAB 225'!I10/'TAB 224'!I10*100</f>
        <v>59.25925925925925</v>
      </c>
      <c r="J10" s="24">
        <f>'TAB 225'!J10/'TAB 224'!J10*100</f>
        <v>50</v>
      </c>
      <c r="K10" s="24">
        <f>'TAB 225'!K10/'TAB 224'!K10*100</f>
        <v>52.38095238095239</v>
      </c>
      <c r="L10" s="24">
        <f>'TAB 225'!L10/'TAB 224'!L10*100</f>
        <v>75</v>
      </c>
      <c r="M10" s="24">
        <f>'TAB 225'!M10/'TAB 224'!M10*100</f>
        <v>48.64864864864865</v>
      </c>
      <c r="N10" s="24">
        <f>'TAB 225'!N10/'TAB 224'!N10*100</f>
        <v>65.21739130434783</v>
      </c>
      <c r="O10" s="24">
        <f>'TAB 225'!O10/'TAB 224'!O10*100</f>
        <v>65.78947368421053</v>
      </c>
      <c r="P10" s="24">
        <f>'TAB 225'!P10/'TAB 224'!P10*100</f>
        <v>50</v>
      </c>
    </row>
    <row r="11" spans="1:16" ht="15" customHeight="1">
      <c r="A11" s="90">
        <v>5</v>
      </c>
      <c r="B11" s="22" t="s">
        <v>60</v>
      </c>
      <c r="C11" s="24">
        <f>'TAB 225'!C11/'TAB 224'!C11*100</f>
        <v>53.48837209302325</v>
      </c>
      <c r="D11" s="24">
        <f>'TAB 225'!D11/'TAB 224'!D11*100</f>
        <v>61.40350877192983</v>
      </c>
      <c r="E11" s="24">
        <f>'TAB 225'!E11/'TAB 224'!E11*100</f>
        <v>57.77777777777777</v>
      </c>
      <c r="F11" s="24">
        <f>'TAB 225'!F11/'TAB 224'!F11*100</f>
        <v>61.702127659574465</v>
      </c>
      <c r="G11" s="24">
        <f>'TAB 225'!G11/'TAB 224'!G11*100</f>
        <v>66.66666666666666</v>
      </c>
      <c r="H11" s="24">
        <f>'TAB 225'!H11/'TAB 224'!H11*100</f>
        <v>70</v>
      </c>
      <c r="I11" s="24">
        <f>'TAB 225'!I11/'TAB 224'!I11*100</f>
        <v>76.36363636363637</v>
      </c>
      <c r="J11" s="24">
        <f>'TAB 225'!J11/'TAB 224'!J11*100</f>
        <v>62.5</v>
      </c>
      <c r="K11" s="24">
        <f>'TAB 225'!K11/'TAB 224'!K11*100</f>
        <v>26.923076923076923</v>
      </c>
      <c r="L11" s="24">
        <f>'TAB 225'!L11/'TAB 224'!L11*100</f>
        <v>36.36363636363637</v>
      </c>
      <c r="M11" s="24">
        <f>'TAB 225'!M11/'TAB 224'!M11*100</f>
        <v>48.598130841121495</v>
      </c>
      <c r="N11" s="24">
        <f>'TAB 225'!N11/'TAB 224'!N11*100</f>
        <v>25.874125874125873</v>
      </c>
      <c r="O11" s="24">
        <f>'TAB 225'!O11/'TAB 224'!O11*100</f>
        <v>29.72972972972973</v>
      </c>
      <c r="P11" s="24">
        <f>'TAB 225'!P11/'TAB 224'!P11*100</f>
        <v>30.434782608695656</v>
      </c>
    </row>
    <row r="12" spans="1:16" ht="15" customHeight="1">
      <c r="A12" s="90">
        <v>6</v>
      </c>
      <c r="B12" s="22" t="s">
        <v>61</v>
      </c>
      <c r="C12" s="24" t="e">
        <f>'TAB 225'!C12/'TAB 224'!C12*100</f>
        <v>#DIV/0!</v>
      </c>
      <c r="D12" s="24" t="e">
        <f>'TAB 225'!D12/'TAB 224'!D12*100</f>
        <v>#DIV/0!</v>
      </c>
      <c r="E12" s="24" t="e">
        <f>'TAB 225'!E12/'TAB 224'!E12*100</f>
        <v>#DIV/0!</v>
      </c>
      <c r="F12" s="24" t="e">
        <f>'TAB 225'!F12/'TAB 224'!F12*100</f>
        <v>#DIV/0!</v>
      </c>
      <c r="G12" s="24" t="e">
        <f>'TAB 225'!G12/'TAB 224'!G12*100</f>
        <v>#DIV/0!</v>
      </c>
      <c r="H12" s="24" t="e">
        <f>'TAB 225'!H12/'TAB 224'!H12*100</f>
        <v>#DIV/0!</v>
      </c>
      <c r="I12" s="24" t="e">
        <f>'TAB 225'!I12/'TAB 224'!I12*100</f>
        <v>#DIV/0!</v>
      </c>
      <c r="J12" s="24" t="e">
        <f>'TAB 225'!J12/'TAB 224'!J12*100</f>
        <v>#DIV/0!</v>
      </c>
      <c r="K12" s="24" t="e">
        <f>'TAB 225'!K12/'TAB 224'!K12*100</f>
        <v>#DIV/0!</v>
      </c>
      <c r="L12" s="24" t="e">
        <f>'TAB 225'!L12/'TAB 224'!L12*100</f>
        <v>#DIV/0!</v>
      </c>
      <c r="M12" s="24" t="e">
        <f>'TAB 225'!M12/'TAB 224'!M12*100</f>
        <v>#DIV/0!</v>
      </c>
      <c r="N12" s="24">
        <f>'TAB 225'!N12/'TAB 224'!N12*100</f>
        <v>35.714285714285715</v>
      </c>
      <c r="O12" s="24">
        <f>'TAB 225'!O12/'TAB 224'!O12*100</f>
        <v>57.14285714285714</v>
      </c>
      <c r="P12" s="24">
        <f>'TAB 225'!P12/'TAB 224'!P12*100</f>
        <v>78.04878048780488</v>
      </c>
    </row>
    <row r="13" spans="1:16" ht="15" customHeight="1">
      <c r="A13" s="90">
        <v>7</v>
      </c>
      <c r="B13" s="22" t="s">
        <v>62</v>
      </c>
      <c r="C13" s="24" t="e">
        <f>'TAB 225'!C13/'TAB 224'!C13*100</f>
        <v>#DIV/0!</v>
      </c>
      <c r="D13" s="24" t="e">
        <f>'TAB 225'!D13/'TAB 224'!D13*100</f>
        <v>#DIV/0!</v>
      </c>
      <c r="E13" s="24" t="e">
        <f>'TAB 225'!E13/'TAB 224'!E13*100</f>
        <v>#DIV/0!</v>
      </c>
      <c r="F13" s="24" t="e">
        <f>'TAB 225'!F13/'TAB 224'!F13*100</f>
        <v>#DIV/0!</v>
      </c>
      <c r="G13" s="24" t="e">
        <f>'TAB 225'!G13/'TAB 224'!G13*100</f>
        <v>#DIV/0!</v>
      </c>
      <c r="H13" s="24" t="e">
        <f>'TAB 225'!H13/'TAB 224'!H13*100</f>
        <v>#DIV/0!</v>
      </c>
      <c r="I13" s="24" t="e">
        <f>'TAB 225'!I13/'TAB 224'!I13*100</f>
        <v>#DIV/0!</v>
      </c>
      <c r="J13" s="24" t="e">
        <f>'TAB 225'!J13/'TAB 224'!J13*100</f>
        <v>#DIV/0!</v>
      </c>
      <c r="K13" s="24" t="e">
        <f>'TAB 225'!K13/'TAB 224'!K13*100</f>
        <v>#DIV/0!</v>
      </c>
      <c r="L13" s="24" t="e">
        <f>'TAB 225'!L13/'TAB 224'!L13*100</f>
        <v>#DIV/0!</v>
      </c>
      <c r="M13" s="24" t="e">
        <f>'TAB 225'!M13/'TAB 224'!M13*100</f>
        <v>#DIV/0!</v>
      </c>
      <c r="N13" s="24" t="e">
        <f>'TAB 225'!N13/'TAB 224'!N13*100</f>
        <v>#DIV/0!</v>
      </c>
      <c r="O13" s="24" t="e">
        <f>'TAB 225'!O13/'TAB 224'!O13*100</f>
        <v>#DIV/0!</v>
      </c>
      <c r="P13" s="24" t="e">
        <f>'TAB 225'!P13/'TAB 224'!P13*100</f>
        <v>#DIV/0!</v>
      </c>
    </row>
    <row r="14" spans="1:16" ht="15" customHeight="1">
      <c r="A14" s="90">
        <v>8</v>
      </c>
      <c r="B14" s="22" t="s">
        <v>63</v>
      </c>
      <c r="C14" s="24" t="e">
        <f>'TAB 225'!C14/'TAB 224'!C14*100</f>
        <v>#DIV/0!</v>
      </c>
      <c r="D14" s="24" t="e">
        <f>'TAB 225'!D14/'TAB 224'!D14*100</f>
        <v>#DIV/0!</v>
      </c>
      <c r="E14" s="24" t="e">
        <f>'TAB 225'!E14/'TAB 224'!E14*100</f>
        <v>#DIV/0!</v>
      </c>
      <c r="F14" s="24" t="e">
        <f>'TAB 225'!F14/'TAB 224'!F14*100</f>
        <v>#DIV/0!</v>
      </c>
      <c r="G14" s="24" t="e">
        <f>'TAB 225'!G14/'TAB 224'!G14*100</f>
        <v>#DIV/0!</v>
      </c>
      <c r="H14" s="24" t="e">
        <f>'TAB 225'!H14/'TAB 224'!H14*100</f>
        <v>#DIV/0!</v>
      </c>
      <c r="I14" s="24" t="e">
        <f>'TAB 225'!I14/'TAB 224'!I14*100</f>
        <v>#DIV/0!</v>
      </c>
      <c r="J14" s="24" t="e">
        <f>'TAB 225'!J14/'TAB 224'!J14*100</f>
        <v>#DIV/0!</v>
      </c>
      <c r="K14" s="24" t="e">
        <f>'TAB 225'!K14/'TAB 224'!K14*100</f>
        <v>#DIV/0!</v>
      </c>
      <c r="L14" s="24" t="e">
        <f>'TAB 225'!L14/'TAB 224'!L14*100</f>
        <v>#DIV/0!</v>
      </c>
      <c r="M14" s="24" t="e">
        <f>'TAB 225'!M14/'TAB 224'!M14*100</f>
        <v>#DIV/0!</v>
      </c>
      <c r="N14" s="24" t="e">
        <f>'TAB 225'!N14/'TAB 224'!N14*100</f>
        <v>#DIV/0!</v>
      </c>
      <c r="O14" s="24" t="e">
        <f>'TAB 225'!O14/'TAB 224'!O14*100</f>
        <v>#DIV/0!</v>
      </c>
      <c r="P14" s="24" t="e">
        <f>'TAB 225'!P14/'TAB 224'!P14*100</f>
        <v>#DIV/0!</v>
      </c>
    </row>
    <row r="15" spans="1:16" ht="15" customHeight="1">
      <c r="A15" s="90">
        <v>9</v>
      </c>
      <c r="B15" s="22" t="s">
        <v>64</v>
      </c>
      <c r="C15" s="24" t="e">
        <f>'TAB 225'!C15/'TAB 224'!C15*100</f>
        <v>#DIV/0!</v>
      </c>
      <c r="D15" s="24" t="e">
        <f>'TAB 225'!D15/'TAB 224'!D15*100</f>
        <v>#DIV/0!</v>
      </c>
      <c r="E15" s="24" t="e">
        <f>'TAB 225'!E15/'TAB 224'!E15*100</f>
        <v>#DIV/0!</v>
      </c>
      <c r="F15" s="24" t="e">
        <f>'TAB 225'!F15/'TAB 224'!F15*100</f>
        <v>#DIV/0!</v>
      </c>
      <c r="G15" s="24" t="e">
        <f>'TAB 225'!G15/'TAB 224'!G15*100</f>
        <v>#DIV/0!</v>
      </c>
      <c r="H15" s="24" t="e">
        <f>'TAB 225'!H15/'TAB 224'!H15*100</f>
        <v>#DIV/0!</v>
      </c>
      <c r="I15" s="24" t="e">
        <f>'TAB 225'!I15/'TAB 224'!I15*100</f>
        <v>#DIV/0!</v>
      </c>
      <c r="J15" s="24" t="e">
        <f>'TAB 225'!J15/'TAB 224'!J15*100</f>
        <v>#DIV/0!</v>
      </c>
      <c r="K15" s="24" t="e">
        <f>'TAB 225'!K15/'TAB 224'!K15*100</f>
        <v>#DIV/0!</v>
      </c>
      <c r="L15" s="24" t="e">
        <f>'TAB 225'!L15/'TAB 224'!L15*100</f>
        <v>#DIV/0!</v>
      </c>
      <c r="M15" s="24" t="e">
        <f>'TAB 225'!M15/'TAB 224'!M15*100</f>
        <v>#DIV/0!</v>
      </c>
      <c r="N15" s="24" t="e">
        <f>'TAB 225'!N15/'TAB 224'!N15*100</f>
        <v>#DIV/0!</v>
      </c>
      <c r="O15" s="24" t="e">
        <f>'TAB 225'!O15/'TAB 224'!O15*100</f>
        <v>#DIV/0!</v>
      </c>
      <c r="P15" s="24" t="e">
        <f>'TAB 225'!P15/'TAB 224'!P15*100</f>
        <v>#DIV/0!</v>
      </c>
    </row>
    <row r="16" spans="1:16" ht="24.75" customHeight="1">
      <c r="A16" s="90">
        <v>10</v>
      </c>
      <c r="B16" s="22" t="s">
        <v>65</v>
      </c>
      <c r="C16" s="24" t="e">
        <f>'TAB 225'!C16/'TAB 224'!C16*100</f>
        <v>#DIV/0!</v>
      </c>
      <c r="D16" s="24" t="e">
        <f>'TAB 225'!D16/'TAB 224'!D16*100</f>
        <v>#DIV/0!</v>
      </c>
      <c r="E16" s="24" t="e">
        <f>'TAB 225'!E16/'TAB 224'!E16*100</f>
        <v>#DIV/0!</v>
      </c>
      <c r="F16" s="24" t="e">
        <f>'TAB 225'!F16/'TAB 224'!F16*100</f>
        <v>#DIV/0!</v>
      </c>
      <c r="G16" s="24" t="e">
        <f>'TAB 225'!G16/'TAB 224'!G16*100</f>
        <v>#DIV/0!</v>
      </c>
      <c r="H16" s="24" t="e">
        <f>'TAB 225'!H16/'TAB 224'!H16*100</f>
        <v>#DIV/0!</v>
      </c>
      <c r="I16" s="24" t="e">
        <f>'TAB 225'!I16/'TAB 224'!I16*100</f>
        <v>#DIV/0!</v>
      </c>
      <c r="J16" s="24" t="e">
        <f>'TAB 225'!J16/'TAB 224'!J16*100</f>
        <v>#DIV/0!</v>
      </c>
      <c r="K16" s="24" t="e">
        <f>'TAB 225'!K16/'TAB 224'!K16*100</f>
        <v>#DIV/0!</v>
      </c>
      <c r="L16" s="24" t="e">
        <f>'TAB 225'!L16/'TAB 224'!L16*100</f>
        <v>#DIV/0!</v>
      </c>
      <c r="M16" s="24" t="e">
        <f>'TAB 225'!M16/'TAB 224'!M16*100</f>
        <v>#DIV/0!</v>
      </c>
      <c r="N16" s="24" t="e">
        <f>'TAB 225'!N16/'TAB 224'!N16*100</f>
        <v>#DIV/0!</v>
      </c>
      <c r="O16" s="24" t="e">
        <f>'TAB 225'!O16/'TAB 224'!O16*100</f>
        <v>#DIV/0!</v>
      </c>
      <c r="P16" s="24" t="e">
        <f>'TAB 225'!P16/'TAB 224'!P16*100</f>
        <v>#DIV/0!</v>
      </c>
    </row>
    <row r="17" spans="1:16" ht="24.75" customHeight="1">
      <c r="A17" s="90">
        <v>11</v>
      </c>
      <c r="B17" s="22" t="s">
        <v>66</v>
      </c>
      <c r="C17" s="24" t="e">
        <f>'TAB 225'!C17/'TAB 224'!C17*100</f>
        <v>#DIV/0!</v>
      </c>
      <c r="D17" s="24" t="e">
        <f>'TAB 225'!D17/'TAB 224'!D17*100</f>
        <v>#DIV/0!</v>
      </c>
      <c r="E17" s="24" t="e">
        <f>'TAB 225'!E17/'TAB 224'!E17*100</f>
        <v>#DIV/0!</v>
      </c>
      <c r="F17" s="24" t="e">
        <f>'TAB 225'!F17/'TAB 224'!F17*100</f>
        <v>#DIV/0!</v>
      </c>
      <c r="G17" s="24" t="e">
        <f>'TAB 225'!G17/'TAB 224'!G17*100</f>
        <v>#DIV/0!</v>
      </c>
      <c r="H17" s="24" t="e">
        <f>'TAB 225'!H17/'TAB 224'!H17*100</f>
        <v>#DIV/0!</v>
      </c>
      <c r="I17" s="24" t="e">
        <f>'TAB 225'!I17/'TAB 224'!I17*100</f>
        <v>#DIV/0!</v>
      </c>
      <c r="J17" s="24" t="e">
        <f>'TAB 225'!J17/'TAB 224'!J17*100</f>
        <v>#DIV/0!</v>
      </c>
      <c r="K17" s="24" t="e">
        <f>'TAB 225'!K17/'TAB 224'!K17*100</f>
        <v>#DIV/0!</v>
      </c>
      <c r="L17" s="24" t="e">
        <f>'TAB 225'!L17/'TAB 224'!L17*100</f>
        <v>#DIV/0!</v>
      </c>
      <c r="M17" s="24" t="e">
        <f>'TAB 225'!M17/'TAB 224'!M17*100</f>
        <v>#DIV/0!</v>
      </c>
      <c r="N17" s="24" t="e">
        <f>'TAB 225'!N17/'TAB 224'!N17*100</f>
        <v>#DIV/0!</v>
      </c>
      <c r="O17" s="24" t="e">
        <f>'TAB 225'!O17/'TAB 224'!O17*100</f>
        <v>#DIV/0!</v>
      </c>
      <c r="P17" s="24" t="e">
        <f>'TAB 225'!P17/'TAB 224'!P17*100</f>
        <v>#DIV/0!</v>
      </c>
    </row>
    <row r="18" spans="1:16" ht="15" customHeight="1">
      <c r="A18" s="90">
        <v>12</v>
      </c>
      <c r="B18" s="22" t="s">
        <v>67</v>
      </c>
      <c r="C18" s="24">
        <f>'TAB 225'!C18/'TAB 224'!C18*100</f>
        <v>75</v>
      </c>
      <c r="D18" s="24">
        <f>'TAB 225'!D18/'TAB 224'!D18*100</f>
        <v>61.53846153846154</v>
      </c>
      <c r="E18" s="24">
        <f>'TAB 225'!E18/'TAB 224'!E18*100</f>
        <v>28.57142857142857</v>
      </c>
      <c r="F18" s="24">
        <f>'TAB 225'!F18/'TAB 224'!F18*100</f>
        <v>57.14285714285714</v>
      </c>
      <c r="G18" s="24">
        <f>'TAB 225'!G18/'TAB 224'!G18*100</f>
        <v>0</v>
      </c>
      <c r="H18" s="24">
        <f>'TAB 225'!H18/'TAB 224'!H18*100</f>
        <v>25</v>
      </c>
      <c r="I18" s="24">
        <f>'TAB 225'!I18/'TAB 224'!I18*100</f>
        <v>33.33333333333333</v>
      </c>
      <c r="J18" s="24">
        <f>'TAB 225'!J18/'TAB 224'!J18*100</f>
        <v>71.42857142857143</v>
      </c>
      <c r="K18" s="24">
        <f>'TAB 225'!K18/'TAB 224'!K18*100</f>
        <v>71.42857142857143</v>
      </c>
      <c r="L18" s="24">
        <f>'TAB 225'!L18/'TAB 224'!L18*100</f>
        <v>100</v>
      </c>
      <c r="M18" s="24">
        <f>'TAB 225'!M18/'TAB 224'!M18*100</f>
        <v>66.66666666666666</v>
      </c>
      <c r="N18" s="24">
        <f>'TAB 225'!N18/'TAB 224'!N18*100</f>
        <v>10</v>
      </c>
      <c r="O18" s="24">
        <f>'TAB 225'!O18/'TAB 224'!O18*100</f>
        <v>83.33333333333334</v>
      </c>
      <c r="P18" s="24">
        <f>'TAB 225'!P18/'TAB 224'!P18*100</f>
        <v>100</v>
      </c>
    </row>
    <row r="19" spans="1:16" ht="15" customHeight="1">
      <c r="A19" s="90">
        <v>13</v>
      </c>
      <c r="B19" s="22" t="s">
        <v>68</v>
      </c>
      <c r="C19" s="24" t="e">
        <f>'TAB 225'!C19/'TAB 224'!C19*100</f>
        <v>#DIV/0!</v>
      </c>
      <c r="D19" s="24" t="e">
        <f>'TAB 225'!D19/'TAB 224'!D19*100</f>
        <v>#DIV/0!</v>
      </c>
      <c r="E19" s="24" t="e">
        <f>'TAB 225'!E19/'TAB 224'!E19*100</f>
        <v>#DIV/0!</v>
      </c>
      <c r="F19" s="24" t="e">
        <f>'TAB 225'!F19/'TAB 224'!F19*100</f>
        <v>#DIV/0!</v>
      </c>
      <c r="G19" s="24" t="e">
        <f>'TAB 225'!G19/'TAB 224'!G19*100</f>
        <v>#DIV/0!</v>
      </c>
      <c r="H19" s="24" t="e">
        <f>'TAB 225'!H19/'TAB 224'!H19*100</f>
        <v>#DIV/0!</v>
      </c>
      <c r="I19" s="24" t="e">
        <f>'TAB 225'!I19/'TAB 224'!I19*100</f>
        <v>#DIV/0!</v>
      </c>
      <c r="J19" s="24" t="e">
        <f>'TAB 225'!J19/'TAB 224'!J19*100</f>
        <v>#DIV/0!</v>
      </c>
      <c r="K19" s="24" t="e">
        <f>'TAB 225'!K19/'TAB 224'!K19*100</f>
        <v>#DIV/0!</v>
      </c>
      <c r="L19" s="24" t="e">
        <f>'TAB 225'!L19/'TAB 224'!L19*100</f>
        <v>#DIV/0!</v>
      </c>
      <c r="M19" s="24" t="e">
        <f>'TAB 225'!M19/'TAB 224'!M19*100</f>
        <v>#DIV/0!</v>
      </c>
      <c r="N19" s="24" t="e">
        <f>'TAB 225'!N19/'TAB 224'!N19*100</f>
        <v>#DIV/0!</v>
      </c>
      <c r="O19" s="24" t="e">
        <f>'TAB 225'!O19/'TAB 224'!O19*100</f>
        <v>#DIV/0!</v>
      </c>
      <c r="P19" s="24" t="e">
        <f>'TAB 225'!P19/'TAB 224'!P19*100</f>
        <v>#DIV/0!</v>
      </c>
    </row>
    <row r="20" spans="1:16" ht="15" customHeight="1">
      <c r="A20" s="90">
        <v>14</v>
      </c>
      <c r="B20" s="22" t="s">
        <v>69</v>
      </c>
      <c r="C20" s="24" t="e">
        <f>'TAB 225'!C20/'TAB 224'!C20*100</f>
        <v>#DIV/0!</v>
      </c>
      <c r="D20" s="24">
        <f>'TAB 225'!D20/'TAB 224'!D20*100</f>
        <v>25</v>
      </c>
      <c r="E20" s="24" t="e">
        <f>'TAB 225'!E20/'TAB 224'!E20*100</f>
        <v>#DIV/0!</v>
      </c>
      <c r="F20" s="24" t="e">
        <f>'TAB 225'!F20/'TAB 224'!F20*100</f>
        <v>#DIV/0!</v>
      </c>
      <c r="G20" s="24" t="e">
        <f>'TAB 225'!G20/'TAB 224'!G20*100</f>
        <v>#DIV/0!</v>
      </c>
      <c r="H20" s="24" t="e">
        <f>'TAB 225'!H20/'TAB 224'!H20*100</f>
        <v>#DIV/0!</v>
      </c>
      <c r="I20" s="24" t="e">
        <f>'TAB 225'!I20/'TAB 224'!I20*100</f>
        <v>#DIV/0!</v>
      </c>
      <c r="J20" s="24" t="e">
        <f>'TAB 225'!J20/'TAB 224'!J20*100</f>
        <v>#DIV/0!</v>
      </c>
      <c r="K20" s="24" t="e">
        <f>'TAB 225'!K20/'TAB 224'!K20*100</f>
        <v>#DIV/0!</v>
      </c>
      <c r="L20" s="24" t="e">
        <f>'TAB 225'!L20/'TAB 224'!L20*100</f>
        <v>#DIV/0!</v>
      </c>
      <c r="M20" s="24" t="e">
        <f>'TAB 225'!M20/'TAB 224'!M20*100</f>
        <v>#DIV/0!</v>
      </c>
      <c r="N20" s="24" t="e">
        <f>'TAB 225'!N20/'TAB 224'!N20*100</f>
        <v>#DIV/0!</v>
      </c>
      <c r="O20" s="24" t="e">
        <f>'TAB 225'!O20/'TAB 224'!O20*100</f>
        <v>#DIV/0!</v>
      </c>
      <c r="P20" s="24" t="e">
        <f>'TAB 225'!P20/'TAB 224'!P20*100</f>
        <v>#DIV/0!</v>
      </c>
    </row>
    <row r="21" spans="1:16" ht="15" customHeight="1">
      <c r="A21" s="90">
        <v>15</v>
      </c>
      <c r="B21" s="22" t="s">
        <v>70</v>
      </c>
      <c r="C21" s="24" t="e">
        <f>'TAB 225'!C21/'TAB 224'!C21*100</f>
        <v>#DIV/0!</v>
      </c>
      <c r="D21" s="24" t="e">
        <f>'TAB 225'!D21/'TAB 224'!D21*100</f>
        <v>#DIV/0!</v>
      </c>
      <c r="E21" s="24" t="e">
        <f>'TAB 225'!E21/'TAB 224'!E21*100</f>
        <v>#DIV/0!</v>
      </c>
      <c r="F21" s="24" t="e">
        <f>'TAB 225'!F21/'TAB 224'!F21*100</f>
        <v>#DIV/0!</v>
      </c>
      <c r="G21" s="24" t="e">
        <f>'TAB 225'!G21/'TAB 224'!G21*100</f>
        <v>#DIV/0!</v>
      </c>
      <c r="H21" s="24" t="e">
        <f>'TAB 225'!H21/'TAB 224'!H21*100</f>
        <v>#DIV/0!</v>
      </c>
      <c r="I21" s="24" t="e">
        <f>'TAB 225'!I21/'TAB 224'!I21*100</f>
        <v>#DIV/0!</v>
      </c>
      <c r="J21" s="24" t="e">
        <f>'TAB 225'!J21/'TAB 224'!J21*100</f>
        <v>#DIV/0!</v>
      </c>
      <c r="K21" s="24" t="e">
        <f>'TAB 225'!K21/'TAB 224'!K21*100</f>
        <v>#DIV/0!</v>
      </c>
      <c r="L21" s="24" t="e">
        <f>'TAB 225'!L21/'TAB 224'!L21*100</f>
        <v>#DIV/0!</v>
      </c>
      <c r="M21" s="24" t="e">
        <f>'TAB 225'!M21/'TAB 224'!M21*100</f>
        <v>#DIV/0!</v>
      </c>
      <c r="N21" s="24" t="e">
        <f>'TAB 225'!N21/'TAB 224'!N21*100</f>
        <v>#DIV/0!</v>
      </c>
      <c r="O21" s="24" t="e">
        <f>'TAB 225'!O21/'TAB 224'!O21*100</f>
        <v>#DIV/0!</v>
      </c>
      <c r="P21" s="24" t="e">
        <f>'TAB 225'!P21/'TAB 224'!P21*100</f>
        <v>#DIV/0!</v>
      </c>
    </row>
    <row r="22" spans="1:16" ht="24.75" customHeight="1">
      <c r="A22" s="90">
        <v>16</v>
      </c>
      <c r="B22" s="22" t="s">
        <v>71</v>
      </c>
      <c r="C22" s="24" t="e">
        <f>'TAB 225'!C22/'TAB 224'!C22*100</f>
        <v>#DIV/0!</v>
      </c>
      <c r="D22" s="24" t="e">
        <f>'TAB 225'!D22/'TAB 224'!D22*100</f>
        <v>#DIV/0!</v>
      </c>
      <c r="E22" s="24" t="e">
        <f>'TAB 225'!E22/'TAB 224'!E22*100</f>
        <v>#DIV/0!</v>
      </c>
      <c r="F22" s="24" t="e">
        <f>'TAB 225'!F22/'TAB 224'!F22*100</f>
        <v>#DIV/0!</v>
      </c>
      <c r="G22" s="24" t="e">
        <f>'TAB 225'!G22/'TAB 224'!G22*100</f>
        <v>#DIV/0!</v>
      </c>
      <c r="H22" s="24" t="e">
        <f>'TAB 225'!H22/'TAB 224'!H22*100</f>
        <v>#DIV/0!</v>
      </c>
      <c r="I22" s="24" t="e">
        <f>'TAB 225'!I22/'TAB 224'!I22*100</f>
        <v>#DIV/0!</v>
      </c>
      <c r="J22" s="24" t="e">
        <f>'TAB 225'!J22/'TAB 224'!J22*100</f>
        <v>#DIV/0!</v>
      </c>
      <c r="K22" s="24" t="e">
        <f>'TAB 225'!K22/'TAB 224'!K22*100</f>
        <v>#DIV/0!</v>
      </c>
      <c r="L22" s="24" t="e">
        <f>'TAB 225'!L22/'TAB 224'!L22*100</f>
        <v>#DIV/0!</v>
      </c>
      <c r="M22" s="24" t="e">
        <f>'TAB 225'!M22/'TAB 224'!M22*100</f>
        <v>#DIV/0!</v>
      </c>
      <c r="N22" s="24" t="e">
        <f>'TAB 225'!N22/'TAB 224'!N22*100</f>
        <v>#DIV/0!</v>
      </c>
      <c r="O22" s="24" t="e">
        <f>'TAB 225'!O22/'TAB 224'!O22*100</f>
        <v>#DIV/0!</v>
      </c>
      <c r="P22" s="24" t="e">
        <f>'TAB 225'!P22/'TAB 224'!P22*100</f>
        <v>#DIV/0!</v>
      </c>
    </row>
    <row r="23" spans="1:16" ht="15" customHeight="1">
      <c r="A23" s="90">
        <v>17</v>
      </c>
      <c r="B23" s="22" t="s">
        <v>167</v>
      </c>
      <c r="C23" s="24" t="e">
        <f>'TAB 225'!C23/'TAB 224'!C23*100</f>
        <v>#DIV/0!</v>
      </c>
      <c r="D23" s="24" t="e">
        <f>'TAB 225'!D23/'TAB 224'!D23*100</f>
        <v>#DIV/0!</v>
      </c>
      <c r="E23" s="24" t="e">
        <f>'TAB 225'!E23/'TAB 224'!E23*100</f>
        <v>#DIV/0!</v>
      </c>
      <c r="F23" s="24" t="e">
        <f>'TAB 225'!F23/'TAB 224'!F23*100</f>
        <v>#DIV/0!</v>
      </c>
      <c r="G23" s="24" t="e">
        <f>'TAB 225'!G23/'TAB 224'!G23*100</f>
        <v>#DIV/0!</v>
      </c>
      <c r="H23" s="24" t="e">
        <f>'TAB 225'!H23/'TAB 224'!H23*100</f>
        <v>#DIV/0!</v>
      </c>
      <c r="I23" s="24" t="e">
        <f>'TAB 225'!I23/'TAB 224'!I23*100</f>
        <v>#DIV/0!</v>
      </c>
      <c r="J23" s="24" t="e">
        <f>'TAB 225'!J23/'TAB 224'!J23*100</f>
        <v>#DIV/0!</v>
      </c>
      <c r="K23" s="24" t="e">
        <f>'TAB 225'!K23/'TAB 224'!K23*100</f>
        <v>#DIV/0!</v>
      </c>
      <c r="L23" s="24" t="e">
        <f>'TAB 225'!L23/'TAB 224'!L23*100</f>
        <v>#DIV/0!</v>
      </c>
      <c r="M23" s="24" t="e">
        <f>'TAB 225'!M23/'TAB 224'!M23*100</f>
        <v>#DIV/0!</v>
      </c>
      <c r="N23" s="24" t="e">
        <f>'TAB 225'!N23/'TAB 224'!N23*100</f>
        <v>#DIV/0!</v>
      </c>
      <c r="O23" s="24" t="e">
        <f>'TAB 225'!O23/'TAB 224'!O23*100</f>
        <v>#DIV/0!</v>
      </c>
      <c r="P23" s="24" t="e">
        <f>'TAB 225'!P23/'TAB 224'!P23*100</f>
        <v>#DIV/0!</v>
      </c>
    </row>
    <row r="24" spans="1:16" ht="15" customHeight="1">
      <c r="A24" s="90">
        <v>18</v>
      </c>
      <c r="B24" s="22" t="s">
        <v>72</v>
      </c>
      <c r="C24" s="24" t="e">
        <f>'TAB 225'!C24/'TAB 224'!C24*100</f>
        <v>#DIV/0!</v>
      </c>
      <c r="D24" s="24" t="e">
        <f>'TAB 225'!D24/'TAB 224'!D24*100</f>
        <v>#DIV/0!</v>
      </c>
      <c r="E24" s="24" t="e">
        <f>'TAB 225'!E24/'TAB 224'!E24*100</f>
        <v>#DIV/0!</v>
      </c>
      <c r="F24" s="24" t="e">
        <f>'TAB 225'!F24/'TAB 224'!F24*100</f>
        <v>#DIV/0!</v>
      </c>
      <c r="G24" s="24" t="e">
        <f>'TAB 225'!G24/'TAB 224'!G24*100</f>
        <v>#DIV/0!</v>
      </c>
      <c r="H24" s="24" t="e">
        <f>'TAB 225'!H24/'TAB 224'!H24*100</f>
        <v>#DIV/0!</v>
      </c>
      <c r="I24" s="24" t="e">
        <f>'TAB 225'!I24/'TAB 224'!I24*100</f>
        <v>#DIV/0!</v>
      </c>
      <c r="J24" s="24" t="e">
        <f>'TAB 225'!J24/'TAB 224'!J24*100</f>
        <v>#DIV/0!</v>
      </c>
      <c r="K24" s="24" t="e">
        <f>'TAB 225'!K24/'TAB 224'!K24*100</f>
        <v>#DIV/0!</v>
      </c>
      <c r="L24" s="24" t="e">
        <f>'TAB 225'!L24/'TAB 224'!L24*100</f>
        <v>#DIV/0!</v>
      </c>
      <c r="M24" s="24" t="e">
        <f>'TAB 225'!M24/'TAB 224'!M24*100</f>
        <v>#DIV/0!</v>
      </c>
      <c r="N24" s="24" t="e">
        <f>'TAB 225'!N24/'TAB 224'!N24*100</f>
        <v>#DIV/0!</v>
      </c>
      <c r="O24" s="24" t="e">
        <f>'TAB 225'!O24/'TAB 224'!O24*100</f>
        <v>#DIV/0!</v>
      </c>
      <c r="P24" s="24" t="e">
        <f>'TAB 225'!P24/'TAB 224'!P24*100</f>
        <v>#DIV/0!</v>
      </c>
    </row>
    <row r="25" spans="1:16" ht="15" customHeight="1">
      <c r="A25" s="90">
        <v>19</v>
      </c>
      <c r="B25" s="22" t="s">
        <v>73</v>
      </c>
      <c r="C25" s="24" t="e">
        <f>'TAB 225'!C25/'TAB 224'!C25*100</f>
        <v>#DIV/0!</v>
      </c>
      <c r="D25" s="24" t="e">
        <f>'TAB 225'!D25/'TAB 224'!D25*100</f>
        <v>#DIV/0!</v>
      </c>
      <c r="E25" s="24" t="e">
        <f>'TAB 225'!E25/'TAB 224'!E25*100</f>
        <v>#DIV/0!</v>
      </c>
      <c r="F25" s="24" t="e">
        <f>'TAB 225'!F25/'TAB 224'!F25*100</f>
        <v>#DIV/0!</v>
      </c>
      <c r="G25" s="24" t="e">
        <f>'TAB 225'!G25/'TAB 224'!G25*100</f>
        <v>#DIV/0!</v>
      </c>
      <c r="H25" s="24" t="e">
        <f>'TAB 225'!H25/'TAB 224'!H25*100</f>
        <v>#DIV/0!</v>
      </c>
      <c r="I25" s="24" t="e">
        <f>'TAB 225'!I25/'TAB 224'!I25*100</f>
        <v>#DIV/0!</v>
      </c>
      <c r="J25" s="24" t="e">
        <f>'TAB 225'!J25/'TAB 224'!J25*100</f>
        <v>#DIV/0!</v>
      </c>
      <c r="K25" s="24" t="e">
        <f>'TAB 225'!K25/'TAB 224'!K25*100</f>
        <v>#DIV/0!</v>
      </c>
      <c r="L25" s="24" t="e">
        <f>'TAB 225'!L25/'TAB 224'!L25*100</f>
        <v>#DIV/0!</v>
      </c>
      <c r="M25" s="24" t="e">
        <f>'TAB 225'!M25/'TAB 224'!M25*100</f>
        <v>#DIV/0!</v>
      </c>
      <c r="N25" s="24">
        <f>'TAB 225'!N25/'TAB 224'!N25*100</f>
        <v>300</v>
      </c>
      <c r="O25" s="24">
        <f>'TAB 225'!O25/'TAB 224'!O25*100</f>
        <v>50</v>
      </c>
      <c r="P25" s="24" t="e">
        <f>'TAB 225'!P25/'TAB 224'!P25*100</f>
        <v>#DIV/0!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225'!C27/'TAB 224'!C27*100</f>
        <v>67.16417910447761</v>
      </c>
      <c r="D27" s="24">
        <f>'TAB 225'!D27/'TAB 224'!D27*100</f>
        <v>61.12469437652812</v>
      </c>
      <c r="E27" s="24">
        <f>'TAB 225'!E27/'TAB 224'!E27*100</f>
        <v>60.5080831408776</v>
      </c>
      <c r="F27" s="24">
        <f>'TAB 225'!F27/'TAB 224'!F27*100</f>
        <v>54.252199413489734</v>
      </c>
      <c r="G27" s="24">
        <f>'TAB 225'!G27/'TAB 224'!G27*100</f>
        <v>66.46706586826348</v>
      </c>
      <c r="H27" s="24">
        <f>'TAB 225'!H27/'TAB 224'!H27*100</f>
        <v>60.535117056856194</v>
      </c>
      <c r="I27" s="24">
        <f>'TAB 225'!I27/'TAB 224'!I27*100</f>
        <v>67.20257234726688</v>
      </c>
      <c r="J27" s="24">
        <f>'TAB 225'!J27/'TAB 224'!J27*100</f>
        <v>67.81609195402298</v>
      </c>
      <c r="K27" s="24">
        <f>'TAB 225'!K27/'TAB 224'!K27*100</f>
        <v>48.027842227378194</v>
      </c>
      <c r="L27" s="24">
        <f>'TAB 225'!L27/'TAB 224'!L27*100</f>
        <v>58.2901554404145</v>
      </c>
      <c r="M27" s="24">
        <f>'TAB 225'!M27/'TAB 224'!M27*100</f>
        <v>56.87645687645687</v>
      </c>
      <c r="N27" s="24">
        <f>'TAB 225'!N27/'TAB 224'!N27*100</f>
        <v>47.03087885985748</v>
      </c>
      <c r="O27" s="24">
        <f>'TAB 225'!O27/'TAB 224'!O27*100</f>
        <v>49.246231155778894</v>
      </c>
      <c r="P27" s="24">
        <f>'TAB 225'!P27/'TAB 224'!P27*100</f>
        <v>54.46685878962536</v>
      </c>
    </row>
    <row r="28" spans="1:16" ht="12.75" customHeight="1">
      <c r="A28" s="26"/>
      <c r="B28" s="29" t="s">
        <v>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A2:O2"/>
    <mergeCell ref="A30:O30"/>
    <mergeCell ref="N4:N5"/>
    <mergeCell ref="J4:J5"/>
    <mergeCell ref="K4:K5"/>
    <mergeCell ref="L4:L5"/>
    <mergeCell ref="M4:M5"/>
    <mergeCell ref="A27:B27"/>
    <mergeCell ref="H4:H5"/>
    <mergeCell ref="P4:P5"/>
    <mergeCell ref="I4:I5"/>
    <mergeCell ref="A4:A5"/>
    <mergeCell ref="B4:B5"/>
    <mergeCell ref="C4:C5"/>
    <mergeCell ref="D4:D5"/>
    <mergeCell ref="E4:E5"/>
    <mergeCell ref="F4:F5"/>
    <mergeCell ref="G4:G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45" t="s">
        <v>184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94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09" t="s">
        <v>157</v>
      </c>
      <c r="R4" s="110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9"/>
      <c r="R5" s="110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9"/>
      <c r="R6" s="110"/>
    </row>
    <row r="7" spans="1:18" ht="15" customHeight="1">
      <c r="A7" s="90">
        <v>1</v>
      </c>
      <c r="B7" s="22" t="s">
        <v>56</v>
      </c>
      <c r="C7" s="24">
        <f>'TAB 226'!C7/'TAB 223'!C7</f>
        <v>9.188422247446084</v>
      </c>
      <c r="D7" s="24">
        <f>'TAB 226'!D7/'TAB 223'!D7</f>
        <v>9.659450897571277</v>
      </c>
      <c r="E7" s="24">
        <f>'TAB 226'!E7/'TAB 223'!E7</f>
        <v>5.9755694948828</v>
      </c>
      <c r="F7" s="24">
        <f>'TAB 226'!F7/'TAB 223'!F7</f>
        <v>4.779984114376489</v>
      </c>
      <c r="G7" s="24">
        <f>'TAB 226'!G7/'TAB 223'!G7</f>
        <v>4.340687532067727</v>
      </c>
      <c r="H7" s="24">
        <f>'TAB 226'!H7/'TAB 223'!H7</f>
        <v>6.75</v>
      </c>
      <c r="I7" s="24">
        <f>'TAB 226'!I7/'TAB 223'!I7</f>
        <v>6.457181088314005</v>
      </c>
      <c r="J7" s="24">
        <f>'TAB 226'!J7/'TAB 223'!J7</f>
        <v>5.404533565823888</v>
      </c>
      <c r="K7" s="24">
        <f>'TAB 226'!K7/'TAB 223'!K7</f>
        <v>5.636363636363637</v>
      </c>
      <c r="L7" s="24">
        <f>'TAB 226'!L7/'TAB 223'!L7</f>
        <v>6.980625931445603</v>
      </c>
      <c r="M7" s="24">
        <f>'TAB 226'!M7/'TAB 223'!M7</f>
        <v>5.670511341791618</v>
      </c>
      <c r="N7" s="24">
        <f>'TAB 226'!N7/'TAB 223'!N7</f>
        <v>4.8998724489795915</v>
      </c>
      <c r="O7" s="24">
        <f>'TAB 226'!O7/'TAB 223'!O7</f>
        <v>4.79920345170926</v>
      </c>
      <c r="P7" s="24">
        <f>'TAB 226'!P7/'TAB 223'!P7</f>
        <v>3.294515103338633</v>
      </c>
      <c r="Q7" s="109"/>
      <c r="R7" s="110"/>
    </row>
    <row r="8" spans="1:18" ht="15" customHeight="1">
      <c r="A8" s="90">
        <v>2</v>
      </c>
      <c r="B8" s="22" t="s">
        <v>57</v>
      </c>
      <c r="C8" s="24">
        <f>'TAB 226'!C8/'TAB 223'!C8</f>
        <v>10.991071428571429</v>
      </c>
      <c r="D8" s="24">
        <f>'TAB 226'!D8/'TAB 223'!D8</f>
        <v>10.538297872340426</v>
      </c>
      <c r="E8" s="24">
        <f>'TAB 226'!E8/'TAB 223'!E8</f>
        <v>6.868369351669941</v>
      </c>
      <c r="F8" s="24">
        <f>'TAB 226'!F8/'TAB 223'!F8</f>
        <v>10</v>
      </c>
      <c r="G8" s="24">
        <f>'TAB 226'!G8/'TAB 223'!G8</f>
        <v>11.416666666666666</v>
      </c>
      <c r="H8" s="24">
        <f>'TAB 226'!H8/'TAB 223'!H8</f>
        <v>9.3125</v>
      </c>
      <c r="I8" s="24">
        <f>'TAB 226'!I8/'TAB 223'!I8</f>
        <v>8.62962962962963</v>
      </c>
      <c r="J8" s="24">
        <f>'TAB 226'!J8/'TAB 223'!J8</f>
        <v>4.8</v>
      </c>
      <c r="K8" s="24">
        <f>'TAB 226'!K8/'TAB 223'!K8</f>
        <v>7.75</v>
      </c>
      <c r="L8" s="24">
        <f>'TAB 226'!L8/'TAB 223'!L8</f>
        <v>7.1891891891891895</v>
      </c>
      <c r="M8" s="24">
        <f>'TAB 226'!M8/'TAB 223'!M8</f>
        <v>6.88</v>
      </c>
      <c r="N8" s="24">
        <f>'TAB 226'!N8/'TAB 223'!N8</f>
        <v>7.488888888888889</v>
      </c>
      <c r="O8" s="24">
        <f>'TAB 226'!O8/'TAB 223'!O8</f>
        <v>5.358714043993232</v>
      </c>
      <c r="P8" s="24">
        <f>'TAB 226'!P8/'TAB 223'!P8</f>
        <v>6.239130434782608</v>
      </c>
      <c r="Q8" s="109"/>
      <c r="R8" s="110"/>
    </row>
    <row r="9" spans="1:17" ht="15" customHeight="1">
      <c r="A9" s="90">
        <v>3</v>
      </c>
      <c r="B9" s="23" t="s">
        <v>58</v>
      </c>
      <c r="C9" s="24">
        <f>'TAB 226'!C9/'TAB 223'!C9</f>
        <v>8.473563218390805</v>
      </c>
      <c r="D9" s="24">
        <f>'TAB 226'!D9/'TAB 223'!D9</f>
        <v>9.370748299319727</v>
      </c>
      <c r="E9" s="24">
        <f>'TAB 226'!E9/'TAB 223'!E9</f>
        <v>8.889233954451345</v>
      </c>
      <c r="F9" s="24">
        <f>'TAB 226'!F9/'TAB 223'!F9</f>
        <v>8.322001888574126</v>
      </c>
      <c r="G9" s="24">
        <f>'TAB 226'!G9/'TAB 223'!G9</f>
        <v>7.55632582322357</v>
      </c>
      <c r="H9" s="24">
        <f>'TAB 226'!H9/'TAB 223'!H9</f>
        <v>6.64645726807889</v>
      </c>
      <c r="I9" s="24">
        <f>'TAB 226'!I9/'TAB 223'!I9</f>
        <v>5.312034078807241</v>
      </c>
      <c r="J9" s="24">
        <f>'TAB 226'!J9/'TAB 223'!J9</f>
        <v>4.801749271137027</v>
      </c>
      <c r="K9" s="24">
        <f>'TAB 226'!K9/'TAB 223'!K9</f>
        <v>5.101726551563229</v>
      </c>
      <c r="L9" s="24">
        <f>'TAB 226'!L9/'TAB 223'!L9</f>
        <v>5.119964973730298</v>
      </c>
      <c r="M9" s="24">
        <f>'TAB 226'!M9/'TAB 223'!M9</f>
        <v>7.208226221079691</v>
      </c>
      <c r="N9" s="24">
        <f>'TAB 226'!N9/'TAB 223'!N9</f>
        <v>7.493112947658402</v>
      </c>
      <c r="O9" s="24">
        <f>'TAB 226'!O9/'TAB 223'!O9</f>
        <v>7.441624365482234</v>
      </c>
      <c r="P9" s="24">
        <f>'TAB 226'!P9/'TAB 223'!P9</f>
        <v>6.511784511784512</v>
      </c>
      <c r="Q9" s="20"/>
    </row>
    <row r="10" spans="1:18" ht="15" customHeight="1">
      <c r="A10" s="90">
        <v>4</v>
      </c>
      <c r="B10" s="23" t="s">
        <v>59</v>
      </c>
      <c r="C10" s="24">
        <f>'TAB 226'!C10/'TAB 223'!C10</f>
        <v>3.7333333333333334</v>
      </c>
      <c r="D10" s="24">
        <f>'TAB 226'!D10/'TAB 223'!D10</f>
        <v>3.0846153846153848</v>
      </c>
      <c r="E10" s="24">
        <f>'TAB 226'!E10/'TAB 223'!E10</f>
        <v>5.914127423822714</v>
      </c>
      <c r="F10" s="24">
        <f>'TAB 226'!F10/'TAB 223'!F10</f>
        <v>2.858040201005025</v>
      </c>
      <c r="G10" s="24">
        <f>'TAB 226'!G10/'TAB 223'!G10</f>
        <v>3.152334152334152</v>
      </c>
      <c r="H10" s="24">
        <f>'TAB 226'!H10/'TAB 223'!H10</f>
        <v>2.9518229166666665</v>
      </c>
      <c r="I10" s="24">
        <f>'TAB 226'!I10/'TAB 223'!I10</f>
        <v>2.759229534510433</v>
      </c>
      <c r="J10" s="24">
        <f>'TAB 226'!J10/'TAB 223'!J10</f>
        <v>2.799618320610687</v>
      </c>
      <c r="K10" s="24">
        <f>'TAB 226'!K10/'TAB 223'!K10</f>
        <v>2.7284595300261096</v>
      </c>
      <c r="L10" s="24">
        <f>'TAB 226'!L10/'TAB 223'!L10</f>
        <v>2.8066157760814248</v>
      </c>
      <c r="M10" s="24">
        <f>'TAB 226'!M10/'TAB 223'!M10</f>
        <v>2.832167832167832</v>
      </c>
      <c r="N10" s="24">
        <f>'TAB 226'!N10/'TAB 223'!N10</f>
        <v>2.8461538461538463</v>
      </c>
      <c r="O10" s="24">
        <f>'TAB 226'!O10/'TAB 223'!O10</f>
        <v>2.889952153110048</v>
      </c>
      <c r="P10" s="24">
        <f>'TAB 226'!P10/'TAB 223'!P10</f>
        <v>2.791044776119403</v>
      </c>
      <c r="Q10" s="109"/>
      <c r="R10" s="110"/>
    </row>
    <row r="11" spans="1:18" ht="15" customHeight="1">
      <c r="A11" s="90">
        <v>5</v>
      </c>
      <c r="B11" s="22" t="s">
        <v>60</v>
      </c>
      <c r="C11" s="24">
        <f>'TAB 226'!C11/'TAB 223'!C11</f>
        <v>5.087349397590361</v>
      </c>
      <c r="D11" s="24">
        <f>'TAB 226'!D11/'TAB 223'!D11</f>
        <v>7</v>
      </c>
      <c r="E11" s="24">
        <f>'TAB 226'!E11/'TAB 223'!E11</f>
        <v>8.298136645962733</v>
      </c>
      <c r="F11" s="24">
        <f>'TAB 226'!F11/'TAB 223'!F11</f>
        <v>6.793028322440088</v>
      </c>
      <c r="G11" s="24">
        <f>'TAB 226'!G11/'TAB 223'!G11</f>
        <v>3.0452261306532664</v>
      </c>
      <c r="H11" s="24">
        <f>'TAB 226'!H11/'TAB 223'!H11</f>
        <v>3.0415584415584416</v>
      </c>
      <c r="I11" s="24">
        <f>'TAB 226'!I11/'TAB 223'!I11</f>
        <v>5.194954128440367</v>
      </c>
      <c r="J11" s="24">
        <f>'TAB 226'!J11/'TAB 223'!J11</f>
        <v>7.126436781609195</v>
      </c>
      <c r="K11" s="24">
        <f>'TAB 226'!K11/'TAB 223'!K11</f>
        <v>6.705673758865248</v>
      </c>
      <c r="L11" s="24">
        <f>'TAB 226'!L11/'TAB 223'!L11</f>
        <v>5</v>
      </c>
      <c r="M11" s="24">
        <f>'TAB 226'!M11/'TAB 223'!M11</f>
        <v>5</v>
      </c>
      <c r="N11" s="24">
        <f>'TAB 226'!N11/'TAB 223'!N11</f>
        <v>5.075566750629723</v>
      </c>
      <c r="O11" s="24">
        <f>'TAB 226'!O11/'TAB 223'!O11</f>
        <v>3.963922294172063</v>
      </c>
      <c r="P11" s="24">
        <f>'TAB 226'!P11/'TAB 223'!P11</f>
        <v>4</v>
      </c>
      <c r="Q11" s="115"/>
      <c r="R11" s="116"/>
    </row>
    <row r="12" spans="1:18" ht="15" customHeight="1">
      <c r="A12" s="90">
        <v>6</v>
      </c>
      <c r="B12" s="22" t="s">
        <v>61</v>
      </c>
      <c r="C12" s="24" t="e">
        <f>'TAB 226'!C12/'TAB 223'!C12</f>
        <v>#DIV/0!</v>
      </c>
      <c r="D12" s="24" t="e">
        <f>'TAB 226'!D12/'TAB 223'!D12</f>
        <v>#DIV/0!</v>
      </c>
      <c r="E12" s="24" t="e">
        <f>'TAB 226'!E12/'TAB 223'!E12</f>
        <v>#DIV/0!</v>
      </c>
      <c r="F12" s="24" t="e">
        <f>'TAB 226'!F12/'TAB 223'!F12</f>
        <v>#DIV/0!</v>
      </c>
      <c r="G12" s="24" t="e">
        <f>'TAB 226'!G12/'TAB 223'!G12</f>
        <v>#DIV/0!</v>
      </c>
      <c r="H12" s="24" t="e">
        <f>'TAB 226'!H12/'TAB 223'!H12</f>
        <v>#DIV/0!</v>
      </c>
      <c r="I12" s="24" t="e">
        <f>'TAB 226'!I12/'TAB 223'!I12</f>
        <v>#DIV/0!</v>
      </c>
      <c r="J12" s="24" t="e">
        <f>'TAB 226'!J12/'TAB 223'!J12</f>
        <v>#DIV/0!</v>
      </c>
      <c r="K12" s="24" t="e">
        <f>'TAB 226'!K12/'TAB 223'!K12</f>
        <v>#DIV/0!</v>
      </c>
      <c r="L12" s="24" t="e">
        <f>'TAB 226'!L12/'TAB 223'!L12</f>
        <v>#DIV/0!</v>
      </c>
      <c r="M12" s="24" t="e">
        <f>'TAB 226'!M12/'TAB 223'!M12</f>
        <v>#DIV/0!</v>
      </c>
      <c r="N12" s="24">
        <f>'TAB 226'!N12/'TAB 223'!N12</f>
        <v>2</v>
      </c>
      <c r="O12" s="24">
        <f>'TAB 226'!O12/'TAB 223'!O12</f>
        <v>3</v>
      </c>
      <c r="P12" s="24">
        <f>'TAB 226'!P12/'TAB 223'!P12</f>
        <v>3</v>
      </c>
      <c r="Q12" s="118" t="s">
        <v>158</v>
      </c>
      <c r="R12" s="119"/>
    </row>
    <row r="13" spans="1:17" ht="15" customHeight="1">
      <c r="A13" s="90">
        <v>7</v>
      </c>
      <c r="B13" s="22" t="s">
        <v>62</v>
      </c>
      <c r="C13" s="24" t="e">
        <f>'TAB 226'!C13/'TAB 223'!C13</f>
        <v>#DIV/0!</v>
      </c>
      <c r="D13" s="24" t="e">
        <f>'TAB 226'!D13/'TAB 223'!D13</f>
        <v>#DIV/0!</v>
      </c>
      <c r="E13" s="24" t="e">
        <f>'TAB 226'!E13/'TAB 223'!E13</f>
        <v>#DIV/0!</v>
      </c>
      <c r="F13" s="24" t="e">
        <f>'TAB 226'!F13/'TAB 223'!F13</f>
        <v>#DIV/0!</v>
      </c>
      <c r="G13" s="24" t="e">
        <f>'TAB 226'!G13/'TAB 223'!G13</f>
        <v>#DIV/0!</v>
      </c>
      <c r="H13" s="24" t="e">
        <f>'TAB 226'!H13/'TAB 223'!H13</f>
        <v>#DIV/0!</v>
      </c>
      <c r="I13" s="24" t="e">
        <f>'TAB 226'!I13/'TAB 223'!I13</f>
        <v>#DIV/0!</v>
      </c>
      <c r="J13" s="24" t="e">
        <f>'TAB 226'!J13/'TAB 223'!J13</f>
        <v>#DIV/0!</v>
      </c>
      <c r="K13" s="24" t="e">
        <f>'TAB 226'!K13/'TAB 223'!K13</f>
        <v>#DIV/0!</v>
      </c>
      <c r="L13" s="24" t="e">
        <f>'TAB 226'!L13/'TAB 223'!L13</f>
        <v>#DIV/0!</v>
      </c>
      <c r="M13" s="24" t="e">
        <f>'TAB 226'!M13/'TAB 223'!M13</f>
        <v>#DIV/0!</v>
      </c>
      <c r="N13" s="24" t="e">
        <f>'TAB 226'!N13/'TAB 223'!N13</f>
        <v>#DIV/0!</v>
      </c>
      <c r="O13" s="24" t="e">
        <f>'TAB 226'!O13/'TAB 223'!O13</f>
        <v>#DIV/0!</v>
      </c>
      <c r="P13" s="24" t="e">
        <f>'TAB 226'!P13/'TAB 223'!P13</f>
        <v>#DIV/0!</v>
      </c>
      <c r="Q13" s="20"/>
    </row>
    <row r="14" spans="1:17" ht="15" customHeight="1">
      <c r="A14" s="90">
        <v>8</v>
      </c>
      <c r="B14" s="22" t="s">
        <v>63</v>
      </c>
      <c r="C14" s="24" t="e">
        <f>'TAB 226'!C14/'TAB 223'!C14</f>
        <v>#DIV/0!</v>
      </c>
      <c r="D14" s="24" t="e">
        <f>'TAB 226'!D14/'TAB 223'!D14</f>
        <v>#DIV/0!</v>
      </c>
      <c r="E14" s="24" t="e">
        <f>'TAB 226'!E14/'TAB 223'!E14</f>
        <v>#DIV/0!</v>
      </c>
      <c r="F14" s="24" t="e">
        <f>'TAB 226'!F14/'TAB 223'!F14</f>
        <v>#DIV/0!</v>
      </c>
      <c r="G14" s="24" t="e">
        <f>'TAB 226'!G14/'TAB 223'!G14</f>
        <v>#DIV/0!</v>
      </c>
      <c r="H14" s="24" t="e">
        <f>'TAB 226'!H14/'TAB 223'!H14</f>
        <v>#DIV/0!</v>
      </c>
      <c r="I14" s="24" t="e">
        <f>'TAB 226'!I14/'TAB 223'!I14</f>
        <v>#DIV/0!</v>
      </c>
      <c r="J14" s="24" t="e">
        <f>'TAB 226'!J14/'TAB 223'!J14</f>
        <v>#DIV/0!</v>
      </c>
      <c r="K14" s="24" t="e">
        <f>'TAB 226'!K14/'TAB 223'!K14</f>
        <v>#DIV/0!</v>
      </c>
      <c r="L14" s="24" t="e">
        <f>'TAB 226'!L14/'TAB 223'!L14</f>
        <v>#DIV/0!</v>
      </c>
      <c r="M14" s="24" t="e">
        <f>'TAB 226'!M14/'TAB 223'!M14</f>
        <v>#DIV/0!</v>
      </c>
      <c r="N14" s="24" t="e">
        <f>'TAB 226'!N14/'TAB 223'!N14</f>
        <v>#DIV/0!</v>
      </c>
      <c r="O14" s="24" t="e">
        <f>'TAB 226'!O14/'TAB 223'!O14</f>
        <v>#DIV/0!</v>
      </c>
      <c r="P14" s="24" t="e">
        <f>'TAB 226'!P14/'TAB 223'!P14</f>
        <v>#DIV/0!</v>
      </c>
      <c r="Q14" s="20"/>
    </row>
    <row r="15" spans="1:17" ht="15" customHeight="1">
      <c r="A15" s="90">
        <v>9</v>
      </c>
      <c r="B15" s="22" t="s">
        <v>64</v>
      </c>
      <c r="C15" s="24" t="e">
        <f>'TAB 226'!C15/'TAB 223'!C15</f>
        <v>#DIV/0!</v>
      </c>
      <c r="D15" s="24" t="e">
        <f>'TAB 226'!D15/'TAB 223'!D15</f>
        <v>#DIV/0!</v>
      </c>
      <c r="E15" s="24" t="e">
        <f>'TAB 226'!E15/'TAB 223'!E15</f>
        <v>#DIV/0!</v>
      </c>
      <c r="F15" s="24" t="e">
        <f>'TAB 226'!F15/'TAB 223'!F15</f>
        <v>#DIV/0!</v>
      </c>
      <c r="G15" s="24" t="e">
        <f>'TAB 226'!G15/'TAB 223'!G15</f>
        <v>#DIV/0!</v>
      </c>
      <c r="H15" s="24" t="e">
        <f>'TAB 226'!H15/'TAB 223'!H15</f>
        <v>#DIV/0!</v>
      </c>
      <c r="I15" s="24" t="e">
        <f>'TAB 226'!I15/'TAB 223'!I15</f>
        <v>#DIV/0!</v>
      </c>
      <c r="J15" s="24" t="e">
        <f>'TAB 226'!J15/'TAB 223'!J15</f>
        <v>#DIV/0!</v>
      </c>
      <c r="K15" s="24" t="e">
        <f>'TAB 226'!K15/'TAB 223'!K15</f>
        <v>#DIV/0!</v>
      </c>
      <c r="L15" s="24" t="e">
        <f>'TAB 226'!L15/'TAB 223'!L15</f>
        <v>#DIV/0!</v>
      </c>
      <c r="M15" s="24" t="e">
        <f>'TAB 226'!M15/'TAB 223'!M15</f>
        <v>#DIV/0!</v>
      </c>
      <c r="N15" s="24" t="e">
        <f>'TAB 226'!N15/'TAB 223'!N15</f>
        <v>#DIV/0!</v>
      </c>
      <c r="O15" s="24" t="e">
        <f>'TAB 226'!O15/'TAB 223'!O15</f>
        <v>#DIV/0!</v>
      </c>
      <c r="P15" s="24" t="e">
        <f>'TAB 226'!P15/'TAB 223'!P15</f>
        <v>#DIV/0!</v>
      </c>
      <c r="Q15" s="20"/>
    </row>
    <row r="16" spans="1:17" ht="24.75" customHeight="1">
      <c r="A16" s="90">
        <v>10</v>
      </c>
      <c r="B16" s="22" t="s">
        <v>65</v>
      </c>
      <c r="C16" s="24" t="e">
        <f>'TAB 226'!C16/'TAB 223'!C16</f>
        <v>#DIV/0!</v>
      </c>
      <c r="D16" s="24" t="e">
        <f>'TAB 226'!D16/'TAB 223'!D16</f>
        <v>#DIV/0!</v>
      </c>
      <c r="E16" s="24" t="e">
        <f>'TAB 226'!E16/'TAB 223'!E16</f>
        <v>#DIV/0!</v>
      </c>
      <c r="F16" s="24" t="e">
        <f>'TAB 226'!F16/'TAB 223'!F16</f>
        <v>#DIV/0!</v>
      </c>
      <c r="G16" s="24" t="e">
        <f>'TAB 226'!G16/'TAB 223'!G16</f>
        <v>#DIV/0!</v>
      </c>
      <c r="H16" s="24" t="e">
        <f>'TAB 226'!H16/'TAB 223'!H16</f>
        <v>#DIV/0!</v>
      </c>
      <c r="I16" s="24" t="e">
        <f>'TAB 226'!I16/'TAB 223'!I16</f>
        <v>#DIV/0!</v>
      </c>
      <c r="J16" s="24" t="e">
        <f>'TAB 226'!J16/'TAB 223'!J16</f>
        <v>#DIV/0!</v>
      </c>
      <c r="K16" s="24" t="e">
        <f>'TAB 226'!K16/'TAB 223'!K16</f>
        <v>#DIV/0!</v>
      </c>
      <c r="L16" s="24" t="e">
        <f>'TAB 226'!L16/'TAB 223'!L16</f>
        <v>#DIV/0!</v>
      </c>
      <c r="M16" s="24" t="e">
        <f>'TAB 226'!M16/'TAB 223'!M16</f>
        <v>#DIV/0!</v>
      </c>
      <c r="N16" s="24" t="e">
        <f>'TAB 226'!N16/'TAB 223'!N16</f>
        <v>#DIV/0!</v>
      </c>
      <c r="O16" s="24" t="e">
        <f>'TAB 226'!O16/'TAB 223'!O16</f>
        <v>#DIV/0!</v>
      </c>
      <c r="P16" s="24" t="e">
        <f>'TAB 226'!P16/'TAB 223'!P16</f>
        <v>#DIV/0!</v>
      </c>
      <c r="Q16" s="20"/>
    </row>
    <row r="17" spans="1:17" ht="24.75" customHeight="1">
      <c r="A17" s="90">
        <v>11</v>
      </c>
      <c r="B17" s="22" t="s">
        <v>66</v>
      </c>
      <c r="C17" s="24" t="e">
        <f>'TAB 226'!C17/'TAB 223'!C17</f>
        <v>#DIV/0!</v>
      </c>
      <c r="D17" s="24" t="e">
        <f>'TAB 226'!D17/'TAB 223'!D17</f>
        <v>#DIV/0!</v>
      </c>
      <c r="E17" s="24" t="e">
        <f>'TAB 226'!E17/'TAB 223'!E17</f>
        <v>#DIV/0!</v>
      </c>
      <c r="F17" s="24" t="e">
        <f>'TAB 226'!F17/'TAB 223'!F17</f>
        <v>#DIV/0!</v>
      </c>
      <c r="G17" s="24" t="e">
        <f>'TAB 226'!G17/'TAB 223'!G17</f>
        <v>#DIV/0!</v>
      </c>
      <c r="H17" s="24" t="e">
        <f>'TAB 226'!H17/'TAB 223'!H17</f>
        <v>#DIV/0!</v>
      </c>
      <c r="I17" s="24" t="e">
        <f>'TAB 226'!I17/'TAB 223'!I17</f>
        <v>#DIV/0!</v>
      </c>
      <c r="J17" s="24" t="e">
        <f>'TAB 226'!J17/'TAB 223'!J17</f>
        <v>#DIV/0!</v>
      </c>
      <c r="K17" s="24" t="e">
        <f>'TAB 226'!K17/'TAB 223'!K17</f>
        <v>#DIV/0!</v>
      </c>
      <c r="L17" s="24" t="e">
        <f>'TAB 226'!L17/'TAB 223'!L17</f>
        <v>#DIV/0!</v>
      </c>
      <c r="M17" s="24" t="e">
        <f>'TAB 226'!M17/'TAB 223'!M17</f>
        <v>#DIV/0!</v>
      </c>
      <c r="N17" s="24" t="e">
        <f>'TAB 226'!N17/'TAB 223'!N17</f>
        <v>#DIV/0!</v>
      </c>
      <c r="O17" s="24" t="e">
        <f>'TAB 226'!O17/'TAB 223'!O17</f>
        <v>#DIV/0!</v>
      </c>
      <c r="P17" s="24" t="e">
        <f>'TAB 226'!P17/'TAB 223'!P17</f>
        <v>#DIV/0!</v>
      </c>
      <c r="Q17" s="20"/>
    </row>
    <row r="18" spans="1:17" ht="15" customHeight="1">
      <c r="A18" s="90">
        <v>12</v>
      </c>
      <c r="B18" s="22" t="s">
        <v>67</v>
      </c>
      <c r="C18" s="24">
        <f>'TAB 226'!C18/'TAB 223'!C18</f>
        <v>9.87037037037037</v>
      </c>
      <c r="D18" s="24">
        <f>'TAB 226'!D18/'TAB 223'!D18</f>
        <v>8.216</v>
      </c>
      <c r="E18" s="24">
        <f>'TAB 226'!E18/'TAB 223'!E18</f>
        <v>7.46078431372549</v>
      </c>
      <c r="F18" s="24">
        <f>'TAB 226'!F18/'TAB 223'!F18</f>
        <v>8.8</v>
      </c>
      <c r="G18" s="24">
        <f>'TAB 226'!G18/'TAB 223'!G18</f>
        <v>8.380952380952381</v>
      </c>
      <c r="H18" s="24">
        <f>'TAB 226'!H18/'TAB 223'!H18</f>
        <v>8.097826086956522</v>
      </c>
      <c r="I18" s="24">
        <f>'TAB 226'!I18/'TAB 223'!I18</f>
        <v>7.8</v>
      </c>
      <c r="J18" s="24">
        <f>'TAB 226'!J18/'TAB 223'!J18</f>
        <v>5.125</v>
      </c>
      <c r="K18" s="24">
        <f>'TAB 226'!K18/'TAB 223'!K18</f>
        <v>6.655172413793103</v>
      </c>
      <c r="L18" s="24">
        <f>'TAB 226'!L18/'TAB 223'!L18</f>
        <v>6.896551724137931</v>
      </c>
      <c r="M18" s="24">
        <f>'TAB 226'!M18/'TAB 223'!M18</f>
        <v>9.128205128205128</v>
      </c>
      <c r="N18" s="24">
        <f>'TAB 226'!N18/'TAB 223'!N18</f>
        <v>6.148148148148148</v>
      </c>
      <c r="O18" s="24">
        <f>'TAB 226'!O18/'TAB 223'!O18</f>
        <v>3.576923076923077</v>
      </c>
      <c r="P18" s="24">
        <f>'TAB 226'!P18/'TAB 223'!P18</f>
        <v>6.25</v>
      </c>
      <c r="Q18" s="20"/>
    </row>
    <row r="19" spans="1:17" ht="15" customHeight="1">
      <c r="A19" s="90">
        <v>13</v>
      </c>
      <c r="B19" s="22" t="s">
        <v>68</v>
      </c>
      <c r="C19" s="24" t="e">
        <f>'TAB 226'!C19/'TAB 223'!C19</f>
        <v>#DIV/0!</v>
      </c>
      <c r="D19" s="24" t="e">
        <f>'TAB 226'!D19/'TAB 223'!D19</f>
        <v>#DIV/0!</v>
      </c>
      <c r="E19" s="24" t="e">
        <f>'TAB 226'!E19/'TAB 223'!E19</f>
        <v>#DIV/0!</v>
      </c>
      <c r="F19" s="24" t="e">
        <f>'TAB 226'!F19/'TAB 223'!F19</f>
        <v>#DIV/0!</v>
      </c>
      <c r="G19" s="24" t="e">
        <f>'TAB 226'!G19/'TAB 223'!G19</f>
        <v>#DIV/0!</v>
      </c>
      <c r="H19" s="24" t="e">
        <f>'TAB 226'!H19/'TAB 223'!H19</f>
        <v>#DIV/0!</v>
      </c>
      <c r="I19" s="24" t="e">
        <f>'TAB 226'!I19/'TAB 223'!I19</f>
        <v>#DIV/0!</v>
      </c>
      <c r="J19" s="24" t="e">
        <f>'TAB 226'!J19/'TAB 223'!J19</f>
        <v>#DIV/0!</v>
      </c>
      <c r="K19" s="24" t="e">
        <f>'TAB 226'!K19/'TAB 223'!K19</f>
        <v>#DIV/0!</v>
      </c>
      <c r="L19" s="24" t="e">
        <f>'TAB 226'!L19/'TAB 223'!L19</f>
        <v>#DIV/0!</v>
      </c>
      <c r="M19" s="24" t="e">
        <f>'TAB 226'!M19/'TAB 223'!M19</f>
        <v>#DIV/0!</v>
      </c>
      <c r="N19" s="24" t="e">
        <f>'TAB 226'!N19/'TAB 223'!N19</f>
        <v>#DIV/0!</v>
      </c>
      <c r="O19" s="24" t="e">
        <f>'TAB 226'!O19/'TAB 223'!O19</f>
        <v>#DIV/0!</v>
      </c>
      <c r="P19" s="24" t="e">
        <f>'TAB 226'!P19/'TAB 223'!P19</f>
        <v>#DIV/0!</v>
      </c>
      <c r="Q19" s="20"/>
    </row>
    <row r="20" spans="1:17" ht="15" customHeight="1">
      <c r="A20" s="90">
        <v>14</v>
      </c>
      <c r="B20" s="22" t="s">
        <v>69</v>
      </c>
      <c r="C20" s="24">
        <f>'TAB 226'!C20/'TAB 223'!C20</f>
        <v>17.64448051948052</v>
      </c>
      <c r="D20" s="24">
        <f>'TAB 226'!D20/'TAB 223'!D20</f>
        <v>20.75</v>
      </c>
      <c r="E20" s="24" t="e">
        <f>'TAB 226'!E20/'TAB 223'!E20</f>
        <v>#DIV/0!</v>
      </c>
      <c r="F20" s="24" t="e">
        <f>'TAB 226'!F20/'TAB 223'!F20</f>
        <v>#DIV/0!</v>
      </c>
      <c r="G20" s="24" t="e">
        <f>'TAB 226'!G20/'TAB 223'!G20</f>
        <v>#DIV/0!</v>
      </c>
      <c r="H20" s="24" t="e">
        <f>'TAB 226'!H20/'TAB 223'!H20</f>
        <v>#DIV/0!</v>
      </c>
      <c r="I20" s="24" t="e">
        <f>'TAB 226'!I20/'TAB 223'!I20</f>
        <v>#DIV/0!</v>
      </c>
      <c r="J20" s="24">
        <f>'TAB 226'!J20/'TAB 223'!J20</f>
        <v>0</v>
      </c>
      <c r="K20" s="24" t="e">
        <f>'TAB 226'!K20/'TAB 223'!K20</f>
        <v>#DIV/0!</v>
      </c>
      <c r="L20" s="24" t="e">
        <f>'TAB 226'!L20/'TAB 223'!L20</f>
        <v>#DIV/0!</v>
      </c>
      <c r="M20" s="24" t="e">
        <f>'TAB 226'!M20/'TAB 223'!M20</f>
        <v>#DIV/0!</v>
      </c>
      <c r="N20" s="24" t="e">
        <f>'TAB 226'!N20/'TAB 223'!N20</f>
        <v>#DIV/0!</v>
      </c>
      <c r="O20" s="24" t="e">
        <f>'TAB 226'!O20/'TAB 223'!O20</f>
        <v>#DIV/0!</v>
      </c>
      <c r="P20" s="24" t="e">
        <f>'TAB 226'!P20/'TAB 223'!P20</f>
        <v>#DIV/0!</v>
      </c>
      <c r="Q20" s="20"/>
    </row>
    <row r="21" spans="1:17" ht="15" customHeight="1">
      <c r="A21" s="90">
        <v>15</v>
      </c>
      <c r="B21" s="22" t="s">
        <v>70</v>
      </c>
      <c r="C21" s="24">
        <f>'TAB 226'!C21/'TAB 223'!C21</f>
        <v>20.5</v>
      </c>
      <c r="D21" s="24" t="e">
        <f>'TAB 226'!D21/'TAB 223'!D21</f>
        <v>#DIV/0!</v>
      </c>
      <c r="E21" s="24" t="e">
        <f>'TAB 226'!E21/'TAB 223'!E21</f>
        <v>#DIV/0!</v>
      </c>
      <c r="F21" s="24" t="e">
        <f>'TAB 226'!F21/'TAB 223'!F21</f>
        <v>#DIV/0!</v>
      </c>
      <c r="G21" s="24" t="e">
        <f>'TAB 226'!G21/'TAB 223'!G21</f>
        <v>#DIV/0!</v>
      </c>
      <c r="H21" s="24" t="e">
        <f>'TAB 226'!H21/'TAB 223'!H21</f>
        <v>#DIV/0!</v>
      </c>
      <c r="I21" s="24" t="e">
        <f>'TAB 226'!I21/'TAB 223'!I21</f>
        <v>#DIV/0!</v>
      </c>
      <c r="J21" s="24" t="e">
        <f>'TAB 226'!J21/'TAB 223'!J21</f>
        <v>#DIV/0!</v>
      </c>
      <c r="K21" s="24" t="e">
        <f>'TAB 226'!K21/'TAB 223'!K21</f>
        <v>#DIV/0!</v>
      </c>
      <c r="L21" s="24" t="e">
        <f>'TAB 226'!L21/'TAB 223'!L21</f>
        <v>#DIV/0!</v>
      </c>
      <c r="M21" s="24" t="e">
        <f>'TAB 226'!M21/'TAB 223'!M21</f>
        <v>#DIV/0!</v>
      </c>
      <c r="N21" s="24" t="e">
        <f>'TAB 226'!N21/'TAB 223'!N21</f>
        <v>#DIV/0!</v>
      </c>
      <c r="O21" s="24" t="e">
        <f>'TAB 226'!O21/'TAB 223'!O21</f>
        <v>#DIV/0!</v>
      </c>
      <c r="P21" s="24" t="e">
        <f>'TAB 226'!P21/'TAB 223'!P21</f>
        <v>#DIV/0!</v>
      </c>
      <c r="Q21" s="20"/>
    </row>
    <row r="22" spans="1:17" ht="24.75" customHeight="1">
      <c r="A22" s="90">
        <v>16</v>
      </c>
      <c r="B22" s="22" t="s">
        <v>71</v>
      </c>
      <c r="C22" s="24" t="e">
        <f>'TAB 226'!C22/'TAB 223'!C22</f>
        <v>#DIV/0!</v>
      </c>
      <c r="D22" s="24" t="e">
        <f>'TAB 226'!D22/'TAB 223'!D22</f>
        <v>#DIV/0!</v>
      </c>
      <c r="E22" s="24" t="e">
        <f>'TAB 226'!E22/'TAB 223'!E22</f>
        <v>#DIV/0!</v>
      </c>
      <c r="F22" s="24" t="e">
        <f>'TAB 226'!F22/'TAB 223'!F22</f>
        <v>#DIV/0!</v>
      </c>
      <c r="G22" s="24" t="e">
        <f>'TAB 226'!G22/'TAB 223'!G22</f>
        <v>#DIV/0!</v>
      </c>
      <c r="H22" s="24" t="e">
        <f>'TAB 226'!H22/'TAB 223'!H22</f>
        <v>#DIV/0!</v>
      </c>
      <c r="I22" s="24" t="e">
        <f>'TAB 226'!I22/'TAB 223'!I22</f>
        <v>#DIV/0!</v>
      </c>
      <c r="J22" s="24" t="e">
        <f>'TAB 226'!J22/'TAB 223'!J22</f>
        <v>#DIV/0!</v>
      </c>
      <c r="K22" s="24" t="e">
        <f>'TAB 226'!K22/'TAB 223'!K22</f>
        <v>#DIV/0!</v>
      </c>
      <c r="L22" s="24" t="e">
        <f>'TAB 226'!L22/'TAB 223'!L22</f>
        <v>#DIV/0!</v>
      </c>
      <c r="M22" s="24" t="e">
        <f>'TAB 226'!M22/'TAB 223'!M22</f>
        <v>#DIV/0!</v>
      </c>
      <c r="N22" s="24" t="e">
        <f>'TAB 226'!N22/'TAB 223'!N22</f>
        <v>#DIV/0!</v>
      </c>
      <c r="O22" s="24" t="e">
        <f>'TAB 226'!O22/'TAB 223'!O22</f>
        <v>#DIV/0!</v>
      </c>
      <c r="P22" s="24" t="e">
        <f>'TAB 226'!P22/'TAB 223'!P22</f>
        <v>#DIV/0!</v>
      </c>
      <c r="Q22" s="20"/>
    </row>
    <row r="23" spans="1:16" ht="15" customHeight="1">
      <c r="A23" s="90">
        <v>17</v>
      </c>
      <c r="B23" s="22" t="s">
        <v>167</v>
      </c>
      <c r="C23" s="24" t="e">
        <f>'TAB 226'!C23/'TAB 223'!C23</f>
        <v>#DIV/0!</v>
      </c>
      <c r="D23" s="24" t="e">
        <f>'TAB 226'!D23/'TAB 223'!D23</f>
        <v>#DIV/0!</v>
      </c>
      <c r="E23" s="24" t="e">
        <f>'TAB 226'!E23/'TAB 223'!E23</f>
        <v>#DIV/0!</v>
      </c>
      <c r="F23" s="24" t="e">
        <f>'TAB 226'!F23/'TAB 223'!F23</f>
        <v>#DIV/0!</v>
      </c>
      <c r="G23" s="24" t="e">
        <f>'TAB 226'!G23/'TAB 223'!G23</f>
        <v>#DIV/0!</v>
      </c>
      <c r="H23" s="24" t="e">
        <f>'TAB 226'!H23/'TAB 223'!H23</f>
        <v>#DIV/0!</v>
      </c>
      <c r="I23" s="24" t="e">
        <f>'TAB 226'!I23/'TAB 223'!I23</f>
        <v>#DIV/0!</v>
      </c>
      <c r="J23" s="24" t="e">
        <f>'TAB 226'!J23/'TAB 223'!J23</f>
        <v>#DIV/0!</v>
      </c>
      <c r="K23" s="24" t="e">
        <f>'TAB 226'!K23/'TAB 223'!K23</f>
        <v>#DIV/0!</v>
      </c>
      <c r="L23" s="24" t="e">
        <f>'TAB 226'!L23/'TAB 223'!L23</f>
        <v>#DIV/0!</v>
      </c>
      <c r="M23" s="24" t="e">
        <f>'TAB 226'!M23/'TAB 223'!M23</f>
        <v>#DIV/0!</v>
      </c>
      <c r="N23" s="24" t="e">
        <f>'TAB 226'!N23/'TAB 223'!N23</f>
        <v>#DIV/0!</v>
      </c>
      <c r="O23" s="24" t="e">
        <f>'TAB 226'!O23/'TAB 223'!O23</f>
        <v>#DIV/0!</v>
      </c>
      <c r="P23" s="24" t="e">
        <f>'TAB 226'!P23/'TAB 223'!P23</f>
        <v>#DIV/0!</v>
      </c>
    </row>
    <row r="24" spans="1:16" ht="15" customHeight="1">
      <c r="A24" s="90">
        <v>18</v>
      </c>
      <c r="B24" s="22" t="s">
        <v>72</v>
      </c>
      <c r="C24" s="24" t="e">
        <f>'TAB 226'!C24/'TAB 223'!C24</f>
        <v>#DIV/0!</v>
      </c>
      <c r="D24" s="24" t="e">
        <f>'TAB 226'!D24/'TAB 223'!D24</f>
        <v>#DIV/0!</v>
      </c>
      <c r="E24" s="24" t="e">
        <f>'TAB 226'!E24/'TAB 223'!E24</f>
        <v>#DIV/0!</v>
      </c>
      <c r="F24" s="24" t="e">
        <f>'TAB 226'!F24/'TAB 223'!F24</f>
        <v>#DIV/0!</v>
      </c>
      <c r="G24" s="24" t="e">
        <f>'TAB 226'!G24/'TAB 223'!G24</f>
        <v>#DIV/0!</v>
      </c>
      <c r="H24" s="24" t="e">
        <f>'TAB 226'!H24/'TAB 223'!H24</f>
        <v>#DIV/0!</v>
      </c>
      <c r="I24" s="24" t="e">
        <f>'TAB 226'!I24/'TAB 223'!I24</f>
        <v>#DIV/0!</v>
      </c>
      <c r="J24" s="24" t="e">
        <f>'TAB 226'!J24/'TAB 223'!J24</f>
        <v>#DIV/0!</v>
      </c>
      <c r="K24" s="24" t="e">
        <f>'TAB 226'!K24/'TAB 223'!K24</f>
        <v>#DIV/0!</v>
      </c>
      <c r="L24" s="24" t="e">
        <f>'TAB 226'!L24/'TAB 223'!L24</f>
        <v>#DIV/0!</v>
      </c>
      <c r="M24" s="24" t="e">
        <f>'TAB 226'!M24/'TAB 223'!M24</f>
        <v>#DIV/0!</v>
      </c>
      <c r="N24" s="24" t="e">
        <f>'TAB 226'!N24/'TAB 223'!N24</f>
        <v>#DIV/0!</v>
      </c>
      <c r="O24" s="24" t="e">
        <f>'TAB 226'!O24/'TAB 223'!O24</f>
        <v>#DIV/0!</v>
      </c>
      <c r="P24" s="24" t="e">
        <f>'TAB 226'!P24/'TAB 223'!P24</f>
        <v>#DIV/0!</v>
      </c>
    </row>
    <row r="25" spans="1:16" ht="15" customHeight="1">
      <c r="A25" s="90">
        <v>19</v>
      </c>
      <c r="B25" s="22" t="s">
        <v>73</v>
      </c>
      <c r="C25" s="24" t="e">
        <f>'TAB 226'!C25/'TAB 223'!C25</f>
        <v>#DIV/0!</v>
      </c>
      <c r="D25" s="24" t="e">
        <f>'TAB 226'!D25/'TAB 223'!D25</f>
        <v>#DIV/0!</v>
      </c>
      <c r="E25" s="24" t="e">
        <f>'TAB 226'!E25/'TAB 223'!E25</f>
        <v>#DIV/0!</v>
      </c>
      <c r="F25" s="24" t="e">
        <f>'TAB 226'!F25/'TAB 223'!F25</f>
        <v>#DIV/0!</v>
      </c>
      <c r="G25" s="24" t="e">
        <f>'TAB 226'!G25/'TAB 223'!G25</f>
        <v>#DIV/0!</v>
      </c>
      <c r="H25" s="24" t="e">
        <f>'TAB 226'!H25/'TAB 223'!H25</f>
        <v>#DIV/0!</v>
      </c>
      <c r="I25" s="24" t="e">
        <f>'TAB 226'!I25/'TAB 223'!I25</f>
        <v>#DIV/0!</v>
      </c>
      <c r="J25" s="24" t="e">
        <f>'TAB 226'!J25/'TAB 223'!J25</f>
        <v>#DIV/0!</v>
      </c>
      <c r="K25" s="24" t="e">
        <f>'TAB 226'!K25/'TAB 223'!K25</f>
        <v>#DIV/0!</v>
      </c>
      <c r="L25" s="24">
        <f>'TAB 226'!L25/'TAB 223'!L25</f>
        <v>4.8</v>
      </c>
      <c r="M25" s="24" t="e">
        <f>'TAB 226'!M25/'TAB 223'!M25</f>
        <v>#DIV/0!</v>
      </c>
      <c r="N25" s="24">
        <f>'TAB 226'!N25/'TAB 223'!N25</f>
        <v>5</v>
      </c>
      <c r="O25" s="24">
        <f>'TAB 226'!O25/'TAB 223'!O25</f>
        <v>2</v>
      </c>
      <c r="P25" s="24">
        <f>'TAB 226'!P25/'TAB 223'!P25</f>
        <v>8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226'!C27/'TAB 223'!C27</f>
        <v>8.438863521055302</v>
      </c>
      <c r="D27" s="24">
        <f>'TAB 226'!D27/'TAB 223'!D27</f>
        <v>9.08504326328801</v>
      </c>
      <c r="E27" s="24">
        <f>'TAB 226'!E27/'TAB 223'!E27</f>
        <v>6.804954128440367</v>
      </c>
      <c r="F27" s="24">
        <f>'TAB 226'!F27/'TAB 223'!F27</f>
        <v>5.367675466838377</v>
      </c>
      <c r="G27" s="24">
        <f>'TAB 226'!G27/'TAB 223'!G27</f>
        <v>4.7702448210922785</v>
      </c>
      <c r="H27" s="24">
        <f>'TAB 226'!H27/'TAB 223'!H27</f>
        <v>5.890806904857487</v>
      </c>
      <c r="I27" s="24">
        <f>'TAB 226'!I27/'TAB 223'!I27</f>
        <v>5.539670516947548</v>
      </c>
      <c r="J27" s="24">
        <f>'TAB 226'!J27/'TAB 223'!J27</f>
        <v>5.087369767866935</v>
      </c>
      <c r="K27" s="24">
        <f>'TAB 226'!K27/'TAB 223'!K27</f>
        <v>5.362349239643419</v>
      </c>
      <c r="L27" s="24">
        <f>'TAB 226'!L27/'TAB 223'!L27</f>
        <v>5.951863041289023</v>
      </c>
      <c r="M27" s="24">
        <f>'TAB 226'!M27/'TAB 223'!M27</f>
        <v>5.633333333333334</v>
      </c>
      <c r="N27" s="24">
        <f>'TAB 226'!N27/'TAB 223'!N27</f>
        <v>5.014061207609594</v>
      </c>
      <c r="O27" s="24">
        <f>'TAB 226'!O27/'TAB 223'!O27</f>
        <v>4.731974142217802</v>
      </c>
      <c r="P27" s="24">
        <f>'TAB 226'!P27/'TAB 223'!P27</f>
        <v>3.6292215568862276</v>
      </c>
    </row>
    <row r="28" spans="1:16" ht="12.75" customHeight="1">
      <c r="A28" s="26"/>
      <c r="B28" s="29" t="s">
        <v>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F4:F5"/>
    <mergeCell ref="O4:O5"/>
    <mergeCell ref="A2:O2"/>
    <mergeCell ref="A30:O30"/>
    <mergeCell ref="J4:J5"/>
    <mergeCell ref="K4:K5"/>
    <mergeCell ref="L4:L5"/>
    <mergeCell ref="M4:M5"/>
    <mergeCell ref="A27:B27"/>
    <mergeCell ref="P4:P5"/>
    <mergeCell ref="N4:N5"/>
    <mergeCell ref="G4:G5"/>
    <mergeCell ref="H4:H5"/>
    <mergeCell ref="I4:I5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24.75" customHeight="1">
      <c r="A2" s="145" t="s">
        <v>221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95</v>
      </c>
    </row>
    <row r="4" spans="1:16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</row>
    <row r="5" spans="1:16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7" t="s">
        <v>159</v>
      </c>
      <c r="R6" s="108"/>
    </row>
    <row r="7" spans="1:18" ht="15" customHeight="1">
      <c r="A7" s="90">
        <v>1</v>
      </c>
      <c r="B7" s="22" t="s">
        <v>56</v>
      </c>
      <c r="C7" s="91"/>
      <c r="D7" s="91"/>
      <c r="E7" s="91"/>
      <c r="F7" s="31"/>
      <c r="G7" s="24">
        <f>'TAB 228'!G7/'TAB 223'!G7*100</f>
        <v>0</v>
      </c>
      <c r="H7" s="24">
        <f>'TAB 228'!H7/'TAB 223'!H7*100</f>
        <v>1.8835616438356164</v>
      </c>
      <c r="I7" s="24">
        <f>'TAB 228'!I7/'TAB 223'!I7*100</f>
        <v>1.5165031222123104</v>
      </c>
      <c r="J7" s="24">
        <f>'TAB 228'!J7/'TAB 223'!J7*100</f>
        <v>1.5693112467306016</v>
      </c>
      <c r="K7" s="24">
        <f>'TAB 228'!K7/'TAB 223'!K7*100</f>
        <v>1.5928515928515927</v>
      </c>
      <c r="L7" s="24">
        <f>'TAB 228'!L7/'TAB 223'!L7*100</f>
        <v>1.1922503725782414</v>
      </c>
      <c r="M7" s="24">
        <f>'TAB 228'!M7/'TAB 223'!M7*100</f>
        <v>0.8073817762399077</v>
      </c>
      <c r="N7" s="24">
        <f>'TAB 228'!N7/'TAB 223'!N7*100</f>
        <v>0.5739795918367347</v>
      </c>
      <c r="O7" s="24">
        <f>'TAB 228'!O7/'TAB 223'!O7*100</f>
        <v>0.2987056090275473</v>
      </c>
      <c r="P7" s="24">
        <f>'TAB 228'!P7/'TAB 223'!P7*100</f>
        <v>0.834658187599364</v>
      </c>
      <c r="Q7" s="107"/>
      <c r="R7" s="108"/>
    </row>
    <row r="8" spans="1:18" ht="15" customHeight="1">
      <c r="A8" s="90">
        <v>2</v>
      </c>
      <c r="B8" s="22" t="s">
        <v>57</v>
      </c>
      <c r="C8" s="91"/>
      <c r="D8" s="91"/>
      <c r="E8" s="91"/>
      <c r="F8" s="31"/>
      <c r="G8" s="24">
        <f>'TAB 228'!G8/'TAB 223'!G8*100</f>
        <v>0</v>
      </c>
      <c r="H8" s="24">
        <f>'TAB 228'!H8/'TAB 223'!H8*100</f>
        <v>0</v>
      </c>
      <c r="I8" s="24">
        <f>'TAB 228'!I8/'TAB 223'!I8*100</f>
        <v>0</v>
      </c>
      <c r="J8" s="24">
        <f>'TAB 228'!J8/'TAB 223'!J8*100</f>
        <v>0</v>
      </c>
      <c r="K8" s="24">
        <f>'TAB 228'!K8/'TAB 223'!K8*100</f>
        <v>0</v>
      </c>
      <c r="L8" s="24">
        <f>'TAB 228'!L8/'TAB 223'!L8*100</f>
        <v>0</v>
      </c>
      <c r="M8" s="24">
        <f>'TAB 228'!M8/'TAB 223'!M8*100</f>
        <v>0</v>
      </c>
      <c r="N8" s="24">
        <f>'TAB 228'!N8/'TAB 223'!N8*100</f>
        <v>0</v>
      </c>
      <c r="O8" s="24">
        <f>'TAB 228'!O8/'TAB 223'!O8*100</f>
        <v>0.5076142131979695</v>
      </c>
      <c r="P8" s="24">
        <f>'TAB 228'!P8/'TAB 223'!P8*100</f>
        <v>1.0869565217391304</v>
      </c>
      <c r="Q8" s="107"/>
      <c r="R8" s="108"/>
    </row>
    <row r="9" spans="1:16" ht="15" customHeight="1">
      <c r="A9" s="90">
        <v>3</v>
      </c>
      <c r="B9" s="23" t="s">
        <v>58</v>
      </c>
      <c r="C9" s="91"/>
      <c r="D9" s="91"/>
      <c r="E9" s="91"/>
      <c r="F9" s="31"/>
      <c r="G9" s="24">
        <f>'TAB 228'!G9/'TAB 223'!G9*100</f>
        <v>1.0398613518197575</v>
      </c>
      <c r="H9" s="24">
        <f>'TAB 228'!H9/'TAB 223'!H9*100</f>
        <v>0.5843681519357196</v>
      </c>
      <c r="I9" s="24">
        <f>'TAB 228'!I9/'TAB 223'!I9*100</f>
        <v>0.9052183173588925</v>
      </c>
      <c r="J9" s="24">
        <f>'TAB 228'!J9/'TAB 223'!J9*100</f>
        <v>0.923226433430515</v>
      </c>
      <c r="K9" s="24">
        <f>'TAB 228'!K9/'TAB 223'!K9*100</f>
        <v>0.9332711152589827</v>
      </c>
      <c r="L9" s="24">
        <f>'TAB 228'!L9/'TAB 223'!L9*100</f>
        <v>1.3134851138353765</v>
      </c>
      <c r="M9" s="24">
        <f>'TAB 228'!M9/'TAB 223'!M9*100</f>
        <v>1.4138817480719794</v>
      </c>
      <c r="N9" s="24">
        <f>'TAB 228'!N9/'TAB 223'!N9*100</f>
        <v>1.2396694214876034</v>
      </c>
      <c r="O9" s="24">
        <f>'TAB 228'!O9/'TAB 223'!O9*100</f>
        <v>1.1844331641285957</v>
      </c>
      <c r="P9" s="24">
        <f>'TAB 228'!P9/'TAB 223'!P9*100</f>
        <v>2.0202020202020203</v>
      </c>
    </row>
    <row r="10" spans="1:18" ht="15" customHeight="1">
      <c r="A10" s="90">
        <v>4</v>
      </c>
      <c r="B10" s="23" t="s">
        <v>59</v>
      </c>
      <c r="C10" s="91"/>
      <c r="D10" s="91"/>
      <c r="E10" s="91"/>
      <c r="F10" s="91"/>
      <c r="G10" s="24">
        <f>'TAB 228'!G10/'TAB 223'!G10*100</f>
        <v>0.4914004914004914</v>
      </c>
      <c r="H10" s="24">
        <f>'TAB 228'!H10/'TAB 223'!H10*100</f>
        <v>0.6510416666666667</v>
      </c>
      <c r="I10" s="24">
        <f>'TAB 228'!I10/'TAB 223'!I10*100</f>
        <v>0</v>
      </c>
      <c r="J10" s="24">
        <f>'TAB 228'!J10/'TAB 223'!J10*100</f>
        <v>0</v>
      </c>
      <c r="K10" s="24">
        <f>'TAB 228'!K10/'TAB 223'!K10*100</f>
        <v>0.26109660574412535</v>
      </c>
      <c r="L10" s="24">
        <f>'TAB 228'!L10/'TAB 223'!L10*100</f>
        <v>0</v>
      </c>
      <c r="M10" s="24">
        <f>'TAB 228'!M10/'TAB 223'!M10*100</f>
        <v>0.34965034965034963</v>
      </c>
      <c r="N10" s="24">
        <f>'TAB 228'!N10/'TAB 223'!N10*100</f>
        <v>0</v>
      </c>
      <c r="O10" s="24">
        <f>'TAB 228'!O10/'TAB 223'!O10*100</f>
        <v>0.23923444976076555</v>
      </c>
      <c r="P10" s="24">
        <f>'TAB 228'!P10/'TAB 223'!P10*100</f>
        <v>0</v>
      </c>
      <c r="Q10" s="107"/>
      <c r="R10" s="108"/>
    </row>
    <row r="11" spans="1:18" ht="15" customHeight="1">
      <c r="A11" s="90">
        <v>5</v>
      </c>
      <c r="B11" s="22" t="s">
        <v>60</v>
      </c>
      <c r="C11" s="91"/>
      <c r="D11" s="91"/>
      <c r="E11" s="91"/>
      <c r="F11" s="31"/>
      <c r="G11" s="24">
        <f>'TAB 228'!G11/'TAB 223'!G11*100</f>
        <v>0.5025125628140703</v>
      </c>
      <c r="H11" s="24">
        <f>'TAB 228'!H11/'TAB 223'!H11*100</f>
        <v>3.896103896103896</v>
      </c>
      <c r="I11" s="24">
        <f>'TAB 228'!I11/'TAB 223'!I11*100</f>
        <v>8.256880733944955</v>
      </c>
      <c r="J11" s="24">
        <f>'TAB 228'!J11/'TAB 223'!J11*100</f>
        <v>2.2988505747126435</v>
      </c>
      <c r="K11" s="24">
        <f>'TAB 228'!K11/'TAB 223'!K11*100</f>
        <v>3.1914893617021276</v>
      </c>
      <c r="L11" s="24">
        <f>'TAB 228'!L11/'TAB 223'!L11*100</f>
        <v>1.7777777777777777</v>
      </c>
      <c r="M11" s="24">
        <f>'TAB 228'!M11/'TAB 223'!M11*100</f>
        <v>2.112676056338028</v>
      </c>
      <c r="N11" s="24">
        <f>'TAB 228'!N11/'TAB 223'!N11*100</f>
        <v>2.18303946263644</v>
      </c>
      <c r="O11" s="24">
        <f>'TAB 228'!O11/'TAB 223'!O11*100</f>
        <v>1.4801110083256246</v>
      </c>
      <c r="P11" s="24">
        <f>'TAB 228'!P11/'TAB 223'!P11*100</f>
        <v>1.834862385321101</v>
      </c>
      <c r="Q11" s="107"/>
      <c r="R11" s="108"/>
    </row>
    <row r="12" spans="1:18" ht="15" customHeight="1">
      <c r="A12" s="90">
        <v>6</v>
      </c>
      <c r="B12" s="22" t="s">
        <v>61</v>
      </c>
      <c r="C12" s="91"/>
      <c r="D12" s="91"/>
      <c r="E12" s="91"/>
      <c r="F12" s="31"/>
      <c r="G12" s="24" t="e">
        <f>'TAB 228'!G12/'TAB 223'!G12*100</f>
        <v>#DIV/0!</v>
      </c>
      <c r="H12" s="24" t="e">
        <f>'TAB 228'!H12/'TAB 223'!H12*100</f>
        <v>#DIV/0!</v>
      </c>
      <c r="I12" s="24" t="e">
        <f>'TAB 228'!I12/'TAB 223'!I12*100</f>
        <v>#DIV/0!</v>
      </c>
      <c r="J12" s="24" t="e">
        <f>'TAB 228'!J12/'TAB 223'!J12*100</f>
        <v>#DIV/0!</v>
      </c>
      <c r="K12" s="24" t="e">
        <f>'TAB 228'!K12/'TAB 223'!K12*100</f>
        <v>#DIV/0!</v>
      </c>
      <c r="L12" s="24" t="e">
        <f>'TAB 228'!L12/'TAB 223'!L12*100</f>
        <v>#DIV/0!</v>
      </c>
      <c r="M12" s="24" t="e">
        <f>'TAB 228'!M12/'TAB 223'!M12*100</f>
        <v>#DIV/0!</v>
      </c>
      <c r="N12" s="24">
        <f>'TAB 228'!N12/'TAB 223'!N12*100</f>
        <v>0.2840909090909091</v>
      </c>
      <c r="O12" s="24">
        <f>'TAB 228'!O12/'TAB 223'!O12*100</f>
        <v>3.215434083601286</v>
      </c>
      <c r="P12" s="24">
        <f>'TAB 228'!P12/'TAB 223'!P12*100</f>
        <v>2.843016069221261</v>
      </c>
      <c r="Q12" s="107"/>
      <c r="R12" s="108"/>
    </row>
    <row r="13" spans="1:16" ht="15" customHeight="1">
      <c r="A13" s="90">
        <v>7</v>
      </c>
      <c r="B13" s="22" t="s">
        <v>62</v>
      </c>
      <c r="C13" s="91"/>
      <c r="D13" s="91"/>
      <c r="E13" s="91"/>
      <c r="F13" s="31"/>
      <c r="G13" s="24" t="e">
        <f>'TAB 228'!G13/'TAB 223'!G13*100</f>
        <v>#DIV/0!</v>
      </c>
      <c r="H13" s="24" t="e">
        <f>'TAB 228'!H13/'TAB 223'!H13*100</f>
        <v>#DIV/0!</v>
      </c>
      <c r="I13" s="24" t="e">
        <f>'TAB 228'!I13/'TAB 223'!I13*100</f>
        <v>#DIV/0!</v>
      </c>
      <c r="J13" s="24" t="e">
        <f>'TAB 228'!J13/'TAB 223'!J13*100</f>
        <v>#DIV/0!</v>
      </c>
      <c r="K13" s="24" t="e">
        <f>'TAB 228'!K13/'TAB 223'!K13*100</f>
        <v>#DIV/0!</v>
      </c>
      <c r="L13" s="24" t="e">
        <f>'TAB 228'!L13/'TAB 223'!L13*100</f>
        <v>#DIV/0!</v>
      </c>
      <c r="M13" s="24" t="e">
        <f>'TAB 228'!M13/'TAB 223'!M13*100</f>
        <v>#DIV/0!</v>
      </c>
      <c r="N13" s="24" t="e">
        <f>'TAB 228'!N13/'TAB 223'!N13*100</f>
        <v>#DIV/0!</v>
      </c>
      <c r="O13" s="24" t="e">
        <f>'TAB 228'!O13/'TAB 223'!O13*100</f>
        <v>#DIV/0!</v>
      </c>
      <c r="P13" s="24" t="e">
        <f>'TAB 228'!P13/'TAB 223'!P13*100</f>
        <v>#DIV/0!</v>
      </c>
    </row>
    <row r="14" spans="1:17" ht="15" customHeight="1">
      <c r="A14" s="90">
        <v>8</v>
      </c>
      <c r="B14" s="22" t="s">
        <v>63</v>
      </c>
      <c r="C14" s="91"/>
      <c r="D14" s="91"/>
      <c r="E14" s="91"/>
      <c r="F14" s="31"/>
      <c r="G14" s="24" t="e">
        <f>'TAB 228'!G14/'TAB 223'!G14*100</f>
        <v>#DIV/0!</v>
      </c>
      <c r="H14" s="24" t="e">
        <f>'TAB 228'!H14/'TAB 223'!H14*100</f>
        <v>#DIV/0!</v>
      </c>
      <c r="I14" s="24" t="e">
        <f>'TAB 228'!I14/'TAB 223'!I14*100</f>
        <v>#DIV/0!</v>
      </c>
      <c r="J14" s="24" t="e">
        <f>'TAB 228'!J14/'TAB 223'!J14*100</f>
        <v>#DIV/0!</v>
      </c>
      <c r="K14" s="24" t="e">
        <f>'TAB 228'!K14/'TAB 223'!K14*100</f>
        <v>#DIV/0!</v>
      </c>
      <c r="L14" s="24" t="e">
        <f>'TAB 228'!L14/'TAB 223'!L14*100</f>
        <v>#DIV/0!</v>
      </c>
      <c r="M14" s="24" t="e">
        <f>'TAB 228'!M14/'TAB 223'!M14*100</f>
        <v>#DIV/0!</v>
      </c>
      <c r="N14" s="24" t="e">
        <f>'TAB 228'!N14/'TAB 223'!N14*100</f>
        <v>#DIV/0!</v>
      </c>
      <c r="O14" s="24" t="e">
        <f>'TAB 228'!O14/'TAB 223'!O14*100</f>
        <v>#DIV/0!</v>
      </c>
      <c r="P14" s="24" t="e">
        <f>'TAB 228'!P14/'TAB 223'!P14*100</f>
        <v>#DIV/0!</v>
      </c>
      <c r="Q14" s="20"/>
    </row>
    <row r="15" spans="1:17" ht="15" customHeight="1">
      <c r="A15" s="90">
        <v>9</v>
      </c>
      <c r="B15" s="22" t="s">
        <v>64</v>
      </c>
      <c r="C15" s="91"/>
      <c r="D15" s="91"/>
      <c r="E15" s="91"/>
      <c r="F15" s="31"/>
      <c r="G15" s="24" t="e">
        <f>'TAB 228'!G15/'TAB 223'!G15*100</f>
        <v>#DIV/0!</v>
      </c>
      <c r="H15" s="24" t="e">
        <f>'TAB 228'!H15/'TAB 223'!H15*100</f>
        <v>#DIV/0!</v>
      </c>
      <c r="I15" s="24" t="e">
        <f>'TAB 228'!I15/'TAB 223'!I15*100</f>
        <v>#DIV/0!</v>
      </c>
      <c r="J15" s="24" t="e">
        <f>'TAB 228'!J15/'TAB 223'!J15*100</f>
        <v>#DIV/0!</v>
      </c>
      <c r="K15" s="24" t="e">
        <f>'TAB 228'!K15/'TAB 223'!K15*100</f>
        <v>#DIV/0!</v>
      </c>
      <c r="L15" s="24" t="e">
        <f>'TAB 228'!L15/'TAB 223'!L15*100</f>
        <v>#DIV/0!</v>
      </c>
      <c r="M15" s="24" t="e">
        <f>'TAB 228'!M15/'TAB 223'!M15*100</f>
        <v>#DIV/0!</v>
      </c>
      <c r="N15" s="24" t="e">
        <f>'TAB 228'!N15/'TAB 223'!N15*100</f>
        <v>#DIV/0!</v>
      </c>
      <c r="O15" s="24" t="e">
        <f>'TAB 228'!O15/'TAB 223'!O15*100</f>
        <v>#DIV/0!</v>
      </c>
      <c r="P15" s="24" t="e">
        <f>'TAB 228'!P15/'TAB 223'!P15*100</f>
        <v>#DIV/0!</v>
      </c>
      <c r="Q15" s="20"/>
    </row>
    <row r="16" spans="1:17" ht="24.75" customHeight="1">
      <c r="A16" s="90">
        <v>10</v>
      </c>
      <c r="B16" s="22" t="s">
        <v>65</v>
      </c>
      <c r="C16" s="91"/>
      <c r="D16" s="91"/>
      <c r="E16" s="91"/>
      <c r="F16" s="31"/>
      <c r="G16" s="24" t="e">
        <f>'TAB 228'!G16/'TAB 223'!G16*100</f>
        <v>#DIV/0!</v>
      </c>
      <c r="H16" s="24" t="e">
        <f>'TAB 228'!H16/'TAB 223'!H16*100</f>
        <v>#DIV/0!</v>
      </c>
      <c r="I16" s="24" t="e">
        <f>'TAB 228'!I16/'TAB 223'!I16*100</f>
        <v>#DIV/0!</v>
      </c>
      <c r="J16" s="24" t="e">
        <f>'TAB 228'!J16/'TAB 223'!J16*100</f>
        <v>#DIV/0!</v>
      </c>
      <c r="K16" s="24" t="e">
        <f>'TAB 228'!K16/'TAB 223'!K16*100</f>
        <v>#DIV/0!</v>
      </c>
      <c r="L16" s="24" t="e">
        <f>'TAB 228'!L16/'TAB 223'!L16*100</f>
        <v>#DIV/0!</v>
      </c>
      <c r="M16" s="24" t="e">
        <f>'TAB 228'!M16/'TAB 223'!M16*100</f>
        <v>#DIV/0!</v>
      </c>
      <c r="N16" s="24" t="e">
        <f>'TAB 228'!N16/'TAB 223'!N16*100</f>
        <v>#DIV/0!</v>
      </c>
      <c r="O16" s="24" t="e">
        <f>'TAB 228'!O16/'TAB 223'!O16*100</f>
        <v>#DIV/0!</v>
      </c>
      <c r="P16" s="24" t="e">
        <f>'TAB 228'!P16/'TAB 223'!P16*100</f>
        <v>#DIV/0!</v>
      </c>
      <c r="Q16" s="20"/>
    </row>
    <row r="17" spans="1:17" ht="24.75" customHeight="1">
      <c r="A17" s="90">
        <v>11</v>
      </c>
      <c r="B17" s="22" t="s">
        <v>66</v>
      </c>
      <c r="C17" s="91"/>
      <c r="D17" s="91"/>
      <c r="E17" s="91"/>
      <c r="F17" s="31"/>
      <c r="G17" s="24" t="e">
        <f>'TAB 228'!G17/'TAB 223'!G17*100</f>
        <v>#DIV/0!</v>
      </c>
      <c r="H17" s="24" t="e">
        <f>'TAB 228'!H17/'TAB 223'!H17*100</f>
        <v>#DIV/0!</v>
      </c>
      <c r="I17" s="24" t="e">
        <f>'TAB 228'!I17/'TAB 223'!I17*100</f>
        <v>#DIV/0!</v>
      </c>
      <c r="J17" s="24" t="e">
        <f>'TAB 228'!J17/'TAB 223'!J17*100</f>
        <v>#DIV/0!</v>
      </c>
      <c r="K17" s="24" t="e">
        <f>'TAB 228'!K17/'TAB 223'!K17*100</f>
        <v>#DIV/0!</v>
      </c>
      <c r="L17" s="24" t="e">
        <f>'TAB 228'!L17/'TAB 223'!L17*100</f>
        <v>#DIV/0!</v>
      </c>
      <c r="M17" s="24" t="e">
        <f>'TAB 228'!M17/'TAB 223'!M17*100</f>
        <v>#DIV/0!</v>
      </c>
      <c r="N17" s="24" t="e">
        <f>'TAB 228'!N17/'TAB 223'!N17*100</f>
        <v>#DIV/0!</v>
      </c>
      <c r="O17" s="24" t="e">
        <f>'TAB 228'!O17/'TAB 223'!O17*100</f>
        <v>#DIV/0!</v>
      </c>
      <c r="P17" s="24" t="e">
        <f>'TAB 228'!P17/'TAB 223'!P17*100</f>
        <v>#DIV/0!</v>
      </c>
      <c r="Q17" s="20"/>
    </row>
    <row r="18" spans="1:17" ht="15" customHeight="1">
      <c r="A18" s="90">
        <v>12</v>
      </c>
      <c r="B18" s="22" t="s">
        <v>67</v>
      </c>
      <c r="C18" s="91"/>
      <c r="D18" s="91"/>
      <c r="E18" s="91"/>
      <c r="F18" s="91"/>
      <c r="G18" s="24">
        <f>'TAB 228'!G18/'TAB 223'!G18*100</f>
        <v>4.761904761904762</v>
      </c>
      <c r="H18" s="24">
        <f>'TAB 228'!H18/'TAB 223'!H18*100</f>
        <v>5.434782608695652</v>
      </c>
      <c r="I18" s="24">
        <f>'TAB 228'!I18/'TAB 223'!I18*100</f>
        <v>4</v>
      </c>
      <c r="J18" s="24">
        <f>'TAB 228'!J18/'TAB 223'!J18*100</f>
        <v>4.166666666666666</v>
      </c>
      <c r="K18" s="24">
        <f>'TAB 228'!K18/'TAB 223'!K18*100</f>
        <v>3.4482758620689653</v>
      </c>
      <c r="L18" s="24">
        <f>'TAB 228'!L18/'TAB 223'!L18*100</f>
        <v>0</v>
      </c>
      <c r="M18" s="24">
        <f>'TAB 228'!M18/'TAB 223'!M18*100</f>
        <v>0</v>
      </c>
      <c r="N18" s="24">
        <f>'TAB 228'!N18/'TAB 223'!N18*100</f>
        <v>3.7037037037037033</v>
      </c>
      <c r="O18" s="24">
        <f>'TAB 228'!O18/'TAB 223'!O18*100</f>
        <v>3.8461538461538463</v>
      </c>
      <c r="P18" s="24">
        <f>'TAB 228'!P18/'TAB 223'!P18*100</f>
        <v>0</v>
      </c>
      <c r="Q18" s="20"/>
    </row>
    <row r="19" spans="1:17" ht="15" customHeight="1">
      <c r="A19" s="90">
        <v>13</v>
      </c>
      <c r="B19" s="22" t="s">
        <v>68</v>
      </c>
      <c r="C19" s="91"/>
      <c r="D19" s="91"/>
      <c r="E19" s="91"/>
      <c r="F19" s="31"/>
      <c r="G19" s="24" t="e">
        <f>'TAB 228'!G19/'TAB 223'!G19*100</f>
        <v>#DIV/0!</v>
      </c>
      <c r="H19" s="24" t="e">
        <f>'TAB 228'!H19/'TAB 223'!H19*100</f>
        <v>#DIV/0!</v>
      </c>
      <c r="I19" s="24" t="e">
        <f>'TAB 228'!I19/'TAB 223'!I19*100</f>
        <v>#DIV/0!</v>
      </c>
      <c r="J19" s="24" t="e">
        <f>'TAB 228'!J19/'TAB 223'!J19*100</f>
        <v>#DIV/0!</v>
      </c>
      <c r="K19" s="24" t="e">
        <f>'TAB 228'!K19/'TAB 223'!K19*100</f>
        <v>#DIV/0!</v>
      </c>
      <c r="L19" s="24" t="e">
        <f>'TAB 228'!L19/'TAB 223'!L19*100</f>
        <v>#DIV/0!</v>
      </c>
      <c r="M19" s="24" t="e">
        <f>'TAB 228'!M19/'TAB 223'!M19*100</f>
        <v>#DIV/0!</v>
      </c>
      <c r="N19" s="24" t="e">
        <f>'TAB 228'!N19/'TAB 223'!N19*100</f>
        <v>#DIV/0!</v>
      </c>
      <c r="O19" s="24" t="e">
        <f>'TAB 228'!O19/'TAB 223'!O19*100</f>
        <v>#DIV/0!</v>
      </c>
      <c r="P19" s="24" t="e">
        <f>'TAB 228'!P19/'TAB 223'!P19*100</f>
        <v>#DIV/0!</v>
      </c>
      <c r="Q19" s="20"/>
    </row>
    <row r="20" spans="1:17" ht="15" customHeight="1">
      <c r="A20" s="90">
        <v>14</v>
      </c>
      <c r="B20" s="22" t="s">
        <v>69</v>
      </c>
      <c r="C20" s="91"/>
      <c r="D20" s="91"/>
      <c r="E20" s="91"/>
      <c r="F20" s="31"/>
      <c r="G20" s="24" t="e">
        <f>'TAB 228'!G20/'TAB 223'!G20*100</f>
        <v>#DIV/0!</v>
      </c>
      <c r="H20" s="24" t="e">
        <f>'TAB 228'!H20/'TAB 223'!H20*100</f>
        <v>#DIV/0!</v>
      </c>
      <c r="I20" s="24" t="e">
        <f>'TAB 228'!I20/'TAB 223'!I20*100</f>
        <v>#DIV/0!</v>
      </c>
      <c r="J20" s="24">
        <f>'TAB 228'!J20/'TAB 223'!J20*100</f>
        <v>0</v>
      </c>
      <c r="K20" s="24" t="e">
        <f>'TAB 228'!K20/'TAB 223'!K20*100</f>
        <v>#DIV/0!</v>
      </c>
      <c r="L20" s="24" t="e">
        <f>'TAB 228'!L20/'TAB 223'!L20*100</f>
        <v>#DIV/0!</v>
      </c>
      <c r="M20" s="24" t="e">
        <f>'TAB 228'!M20/'TAB 223'!M20*100</f>
        <v>#DIV/0!</v>
      </c>
      <c r="N20" s="24" t="e">
        <f>'TAB 228'!N20/'TAB 223'!N20*100</f>
        <v>#DIV/0!</v>
      </c>
      <c r="O20" s="24" t="e">
        <f>'TAB 228'!O20/'TAB 223'!O20*100</f>
        <v>#DIV/0!</v>
      </c>
      <c r="P20" s="24" t="e">
        <f>'TAB 228'!P20/'TAB 223'!P20*100</f>
        <v>#DIV/0!</v>
      </c>
      <c r="Q20" s="20"/>
    </row>
    <row r="21" spans="1:17" ht="15" customHeight="1">
      <c r="A21" s="90">
        <v>15</v>
      </c>
      <c r="B21" s="22" t="s">
        <v>70</v>
      </c>
      <c r="C21" s="91"/>
      <c r="D21" s="91"/>
      <c r="E21" s="91"/>
      <c r="F21" s="31"/>
      <c r="G21" s="24" t="e">
        <f>'TAB 228'!G21/'TAB 223'!G21*100</f>
        <v>#DIV/0!</v>
      </c>
      <c r="H21" s="24" t="e">
        <f>'TAB 228'!H21/'TAB 223'!H21*100</f>
        <v>#DIV/0!</v>
      </c>
      <c r="I21" s="24" t="e">
        <f>'TAB 228'!I21/'TAB 223'!I21*100</f>
        <v>#DIV/0!</v>
      </c>
      <c r="J21" s="24" t="e">
        <f>'TAB 228'!J21/'TAB 223'!J21*100</f>
        <v>#DIV/0!</v>
      </c>
      <c r="K21" s="24" t="e">
        <f>'TAB 228'!K21/'TAB 223'!K21*100</f>
        <v>#DIV/0!</v>
      </c>
      <c r="L21" s="24" t="e">
        <f>'TAB 228'!L21/'TAB 223'!L21*100</f>
        <v>#DIV/0!</v>
      </c>
      <c r="M21" s="24" t="e">
        <f>'TAB 228'!M21/'TAB 223'!M21*100</f>
        <v>#DIV/0!</v>
      </c>
      <c r="N21" s="24" t="e">
        <f>'TAB 228'!N21/'TAB 223'!N21*100</f>
        <v>#DIV/0!</v>
      </c>
      <c r="O21" s="24" t="e">
        <f>'TAB 228'!O21/'TAB 223'!O21*100</f>
        <v>#DIV/0!</v>
      </c>
      <c r="P21" s="24" t="e">
        <f>'TAB 228'!P21/'TAB 223'!P21*100</f>
        <v>#DIV/0!</v>
      </c>
      <c r="Q21" s="20"/>
    </row>
    <row r="22" spans="1:17" ht="24.75" customHeight="1">
      <c r="A22" s="90">
        <v>16</v>
      </c>
      <c r="B22" s="22" t="s">
        <v>71</v>
      </c>
      <c r="C22" s="91"/>
      <c r="D22" s="91"/>
      <c r="E22" s="91"/>
      <c r="F22" s="31"/>
      <c r="G22" s="24" t="e">
        <f>'TAB 228'!G22/'TAB 223'!G22*100</f>
        <v>#DIV/0!</v>
      </c>
      <c r="H22" s="24" t="e">
        <f>'TAB 228'!H22/'TAB 223'!H22*100</f>
        <v>#DIV/0!</v>
      </c>
      <c r="I22" s="24" t="e">
        <f>'TAB 228'!I22/'TAB 223'!I22*100</f>
        <v>#DIV/0!</v>
      </c>
      <c r="J22" s="24" t="e">
        <f>'TAB 228'!J22/'TAB 223'!J22*100</f>
        <v>#DIV/0!</v>
      </c>
      <c r="K22" s="24" t="e">
        <f>'TAB 228'!K22/'TAB 223'!K22*100</f>
        <v>#DIV/0!</v>
      </c>
      <c r="L22" s="24" t="e">
        <f>'TAB 228'!L22/'TAB 223'!L22*100</f>
        <v>#DIV/0!</v>
      </c>
      <c r="M22" s="24" t="e">
        <f>'TAB 228'!M22/'TAB 223'!M22*100</f>
        <v>#DIV/0!</v>
      </c>
      <c r="N22" s="24" t="e">
        <f>'TAB 228'!N22/'TAB 223'!N22*100</f>
        <v>#DIV/0!</v>
      </c>
      <c r="O22" s="24" t="e">
        <f>'TAB 228'!O22/'TAB 223'!O22*100</f>
        <v>#DIV/0!</v>
      </c>
      <c r="P22" s="24" t="e">
        <f>'TAB 228'!P22/'TAB 223'!P22*100</f>
        <v>#DIV/0!</v>
      </c>
      <c r="Q22" s="20"/>
    </row>
    <row r="23" spans="1:17" ht="15" customHeight="1">
      <c r="A23" s="90">
        <v>17</v>
      </c>
      <c r="B23" s="22" t="s">
        <v>167</v>
      </c>
      <c r="C23" s="91"/>
      <c r="D23" s="91"/>
      <c r="E23" s="91"/>
      <c r="F23" s="31"/>
      <c r="G23" s="24" t="e">
        <f>'TAB 228'!G23/'TAB 223'!G23*100</f>
        <v>#DIV/0!</v>
      </c>
      <c r="H23" s="24" t="e">
        <f>'TAB 228'!H23/'TAB 223'!H23*100</f>
        <v>#DIV/0!</v>
      </c>
      <c r="I23" s="24" t="e">
        <f>'TAB 228'!I23/'TAB 223'!I23*100</f>
        <v>#DIV/0!</v>
      </c>
      <c r="J23" s="24" t="e">
        <f>'TAB 228'!J23/'TAB 223'!J23*100</f>
        <v>#DIV/0!</v>
      </c>
      <c r="K23" s="24" t="e">
        <f>'TAB 228'!K23/'TAB 223'!K23*100</f>
        <v>#DIV/0!</v>
      </c>
      <c r="L23" s="24" t="e">
        <f>'TAB 228'!L23/'TAB 223'!L23*100</f>
        <v>#DIV/0!</v>
      </c>
      <c r="M23" s="24" t="e">
        <f>'TAB 228'!M23/'TAB 223'!M23*100</f>
        <v>#DIV/0!</v>
      </c>
      <c r="N23" s="24" t="e">
        <f>'TAB 228'!N23/'TAB 223'!N23*100</f>
        <v>#DIV/0!</v>
      </c>
      <c r="O23" s="24" t="e">
        <f>'TAB 228'!O23/'TAB 223'!O23*100</f>
        <v>#DIV/0!</v>
      </c>
      <c r="P23" s="24" t="e">
        <f>'TAB 228'!P23/'TAB 223'!P23*100</f>
        <v>#DIV/0!</v>
      </c>
      <c r="Q23" s="20"/>
    </row>
    <row r="24" spans="1:16" ht="15" customHeight="1">
      <c r="A24" s="90">
        <v>18</v>
      </c>
      <c r="B24" s="22" t="s">
        <v>72</v>
      </c>
      <c r="C24" s="33"/>
      <c r="D24" s="33"/>
      <c r="E24" s="33"/>
      <c r="F24" s="34"/>
      <c r="G24" s="24" t="e">
        <f>'TAB 228'!G24/'TAB 223'!G24*100</f>
        <v>#DIV/0!</v>
      </c>
      <c r="H24" s="24" t="e">
        <f>'TAB 228'!H24/'TAB 223'!H24*100</f>
        <v>#DIV/0!</v>
      </c>
      <c r="I24" s="24" t="e">
        <f>'TAB 228'!I24/'TAB 223'!I24*100</f>
        <v>#DIV/0!</v>
      </c>
      <c r="J24" s="24" t="e">
        <f>'TAB 228'!J24/'TAB 223'!J24*100</f>
        <v>#DIV/0!</v>
      </c>
      <c r="K24" s="24" t="e">
        <f>'TAB 228'!K24/'TAB 223'!K24*100</f>
        <v>#DIV/0!</v>
      </c>
      <c r="L24" s="24" t="e">
        <f>'TAB 228'!L24/'TAB 223'!L24*100</f>
        <v>#DIV/0!</v>
      </c>
      <c r="M24" s="24" t="e">
        <f>'TAB 228'!M24/'TAB 223'!M24*100</f>
        <v>#DIV/0!</v>
      </c>
      <c r="N24" s="24" t="e">
        <f>'TAB 228'!N24/'TAB 223'!N24*100</f>
        <v>#DIV/0!</v>
      </c>
      <c r="O24" s="24" t="e">
        <f>'TAB 228'!O24/'TAB 223'!O24*100</f>
        <v>#DIV/0!</v>
      </c>
      <c r="P24" s="24" t="e">
        <f>'TAB 228'!P24/'TAB 223'!P24*100</f>
        <v>#DIV/0!</v>
      </c>
    </row>
    <row r="25" spans="1:16" ht="15" customHeight="1">
      <c r="A25" s="90">
        <v>19</v>
      </c>
      <c r="B25" s="22" t="s">
        <v>73</v>
      </c>
      <c r="C25" s="33"/>
      <c r="D25" s="33"/>
      <c r="E25" s="33"/>
      <c r="F25" s="34"/>
      <c r="G25" s="24" t="e">
        <f>'TAB 228'!G25/'TAB 223'!G25*100</f>
        <v>#DIV/0!</v>
      </c>
      <c r="H25" s="24" t="e">
        <f>'TAB 228'!H25/'TAB 223'!H25*100</f>
        <v>#DIV/0!</v>
      </c>
      <c r="I25" s="24" t="e">
        <f>'TAB 228'!I25/'TAB 223'!I25*100</f>
        <v>#DIV/0!</v>
      </c>
      <c r="J25" s="24" t="e">
        <f>'TAB 228'!J25/'TAB 223'!J25*100</f>
        <v>#DIV/0!</v>
      </c>
      <c r="K25" s="24" t="e">
        <f>'TAB 228'!K25/'TAB 223'!K25*100</f>
        <v>#DIV/0!</v>
      </c>
      <c r="L25" s="24">
        <f>'TAB 228'!L25/'TAB 223'!L25*100</f>
        <v>0</v>
      </c>
      <c r="M25" s="24" t="e">
        <f>'TAB 228'!M25/'TAB 223'!M25*100</f>
        <v>#DIV/0!</v>
      </c>
      <c r="N25" s="24">
        <f>'TAB 228'!N25/'TAB 223'!N25*100</f>
        <v>0</v>
      </c>
      <c r="O25" s="24">
        <f>'TAB 228'!O25/'TAB 223'!O25*100</f>
        <v>0</v>
      </c>
      <c r="P25" s="24">
        <f>'TAB 228'!P25/'TAB 223'!P25*100</f>
        <v>0</v>
      </c>
    </row>
    <row r="26" spans="1:16" ht="15" customHeight="1">
      <c r="A26" s="90"/>
      <c r="B26" s="22"/>
      <c r="C26" s="33"/>
      <c r="D26" s="33"/>
      <c r="E26" s="33"/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91"/>
      <c r="D27" s="91"/>
      <c r="E27" s="91"/>
      <c r="F27" s="91"/>
      <c r="G27" s="24">
        <f>'TAB 228'!G27/'TAB 223'!G27*100</f>
        <v>0.34526051475204017</v>
      </c>
      <c r="H27" s="24">
        <f>'TAB 228'!H27/'TAB 223'!H27*100</f>
        <v>1.5455640305098355</v>
      </c>
      <c r="I27" s="24">
        <f>'TAB 228'!I27/'TAB 223'!I27*100</f>
        <v>1.7042226850975193</v>
      </c>
      <c r="J27" s="24">
        <f>'TAB 228'!J27/'TAB 223'!J27*100</f>
        <v>1.2611953938950833</v>
      </c>
      <c r="K27" s="24">
        <f>'TAB 228'!K27/'TAB 223'!K27*100</f>
        <v>1.415836392239119</v>
      </c>
      <c r="L27" s="24">
        <f>'TAB 228'!L27/'TAB 223'!L27*100</f>
        <v>1.188318227593152</v>
      </c>
      <c r="M27" s="24">
        <f>'TAB 228'!M27/'TAB 223'!M27*100</f>
        <v>1.165644171779141</v>
      </c>
      <c r="N27" s="24">
        <f>'TAB 228'!N27/'TAB 223'!N27*100</f>
        <v>0.9098428453267163</v>
      </c>
      <c r="O27" s="24">
        <f>'TAB 228'!O27/'TAB 223'!O27*100</f>
        <v>0.7790485662191282</v>
      </c>
      <c r="P27" s="24">
        <f>'TAB 228'!P27/'TAB 223'!P27*100</f>
        <v>1.341317365269461</v>
      </c>
    </row>
    <row r="28" spans="1:16" ht="12.75" customHeight="1">
      <c r="A28" s="28" t="s">
        <v>84</v>
      </c>
      <c r="B28" s="27" t="s">
        <v>88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F4:F5"/>
    <mergeCell ref="O4:O5"/>
    <mergeCell ref="A2:O2"/>
    <mergeCell ref="A30:O30"/>
    <mergeCell ref="N4:N5"/>
    <mergeCell ref="J4:J5"/>
    <mergeCell ref="K4:K5"/>
    <mergeCell ref="L4:L5"/>
    <mergeCell ref="M4:M5"/>
    <mergeCell ref="P4:P5"/>
    <mergeCell ref="A27:B27"/>
    <mergeCell ref="G4:G5"/>
    <mergeCell ref="H4:H5"/>
    <mergeCell ref="I4:I5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24.75" customHeight="1">
      <c r="A2" s="145" t="s">
        <v>222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96</v>
      </c>
    </row>
    <row r="4" spans="1:16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</row>
    <row r="5" spans="1:16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7" t="s">
        <v>160</v>
      </c>
      <c r="R6" s="108"/>
    </row>
    <row r="7" spans="1:18" ht="15" customHeight="1">
      <c r="A7" s="90">
        <v>1</v>
      </c>
      <c r="B7" s="22" t="s">
        <v>56</v>
      </c>
      <c r="C7" s="33"/>
      <c r="D7" s="33"/>
      <c r="E7" s="33"/>
      <c r="F7" s="34"/>
      <c r="G7" s="24">
        <f>'TAB 227'!G7/'TAB 223'!G7*100</f>
        <v>0</v>
      </c>
      <c r="H7" s="24">
        <f>'TAB 227'!H7/'TAB 223'!H7*100</f>
        <v>0.684931506849315</v>
      </c>
      <c r="I7" s="24">
        <f>'TAB 227'!I7/'TAB 223'!I7*100</f>
        <v>0.535236396074933</v>
      </c>
      <c r="J7" s="24">
        <f>'TAB 227'!J7/'TAB 223'!J7*100</f>
        <v>0.5666957279860506</v>
      </c>
      <c r="K7" s="24">
        <f>'TAB 227'!K7/'TAB 223'!K7*100</f>
        <v>0.19425019425019424</v>
      </c>
      <c r="L7" s="24">
        <f>'TAB 227'!L7/'TAB 223'!L7*100</f>
        <v>0.5588673621460507</v>
      </c>
      <c r="M7" s="24">
        <f>'TAB 227'!M7/'TAB 223'!M7*100</f>
        <v>0.5382545174932718</v>
      </c>
      <c r="N7" s="24">
        <f>'TAB 227'!N7/'TAB 223'!N7*100</f>
        <v>0.31887755102040816</v>
      </c>
      <c r="O7" s="24">
        <f>'TAB 227'!O7/'TAB 223'!O7*100</f>
        <v>0.19913707268503153</v>
      </c>
      <c r="P7" s="24">
        <f>'TAB 227'!P7/'TAB 223'!P7*100</f>
        <v>0.43720190779014306</v>
      </c>
      <c r="Q7" s="107"/>
      <c r="R7" s="108"/>
    </row>
    <row r="8" spans="1:18" ht="15" customHeight="1">
      <c r="A8" s="90">
        <v>2</v>
      </c>
      <c r="B8" s="22" t="s">
        <v>57</v>
      </c>
      <c r="C8" s="33"/>
      <c r="D8" s="33"/>
      <c r="E8" s="33"/>
      <c r="F8" s="34"/>
      <c r="G8" s="24">
        <f>'TAB 227'!G8/'TAB 223'!G8*100</f>
        <v>0</v>
      </c>
      <c r="H8" s="24">
        <f>'TAB 227'!H8/'TAB 223'!H8*100</f>
        <v>0</v>
      </c>
      <c r="I8" s="24">
        <f>'TAB 227'!I8/'TAB 223'!I8*100</f>
        <v>0</v>
      </c>
      <c r="J8" s="24">
        <f>'TAB 227'!J8/'TAB 223'!J8*100</f>
        <v>0</v>
      </c>
      <c r="K8" s="24">
        <f>'TAB 227'!K8/'TAB 223'!K8*100</f>
        <v>0</v>
      </c>
      <c r="L8" s="24">
        <f>'TAB 227'!L8/'TAB 223'!L8*100</f>
        <v>0</v>
      </c>
      <c r="M8" s="24">
        <f>'TAB 227'!M8/'TAB 223'!M8*100</f>
        <v>0</v>
      </c>
      <c r="N8" s="24">
        <f>'TAB 227'!N8/'TAB 223'!N8*100</f>
        <v>1.6666666666666667</v>
      </c>
      <c r="O8" s="24">
        <f>'TAB 227'!O8/'TAB 223'!O8*100</f>
        <v>0.8460236886632826</v>
      </c>
      <c r="P8" s="24">
        <f>'TAB 227'!P8/'TAB 223'!P8*100</f>
        <v>0</v>
      </c>
      <c r="Q8" s="107"/>
      <c r="R8" s="108"/>
    </row>
    <row r="9" spans="1:16" ht="15" customHeight="1">
      <c r="A9" s="90">
        <v>3</v>
      </c>
      <c r="B9" s="23" t="s">
        <v>58</v>
      </c>
      <c r="C9" s="33"/>
      <c r="D9" s="33"/>
      <c r="E9" s="33"/>
      <c r="F9" s="34"/>
      <c r="G9" s="24">
        <f>'TAB 227'!G9/'TAB 223'!G9*100</f>
        <v>2.079722703639515</v>
      </c>
      <c r="H9" s="24">
        <f>'TAB 227'!H9/'TAB 223'!H9*100</f>
        <v>2.8487947406866323</v>
      </c>
      <c r="I9" s="24">
        <f>'TAB 227'!I9/'TAB 223'!I9*100</f>
        <v>1.650692225772098</v>
      </c>
      <c r="J9" s="24">
        <f>'TAB 227'!J9/'TAB 223'!J9*100</f>
        <v>1.6034985422740524</v>
      </c>
      <c r="K9" s="24">
        <f>'TAB 227'!K9/'TAB 223'!K9*100</f>
        <v>1.2599160055996266</v>
      </c>
      <c r="L9" s="24">
        <f>'TAB 227'!L9/'TAB 223'!L9*100</f>
        <v>1.7513134851138354</v>
      </c>
      <c r="M9" s="24">
        <f>'TAB 227'!M9/'TAB 223'!M9*100</f>
        <v>2.185089974293059</v>
      </c>
      <c r="N9" s="24">
        <f>'TAB 227'!N9/'TAB 223'!N9*100</f>
        <v>2.066115702479339</v>
      </c>
      <c r="O9" s="24">
        <f>'TAB 227'!O9/'TAB 223'!O9*100</f>
        <v>1.8612521150592216</v>
      </c>
      <c r="P9" s="24">
        <f>'TAB 227'!P9/'TAB 223'!P9*100</f>
        <v>0.6734006734006733</v>
      </c>
    </row>
    <row r="10" spans="1:18" ht="15" customHeight="1">
      <c r="A10" s="90">
        <v>4</v>
      </c>
      <c r="B10" s="23" t="s">
        <v>59</v>
      </c>
      <c r="C10" s="33"/>
      <c r="D10" s="33"/>
      <c r="E10" s="33"/>
      <c r="F10" s="33"/>
      <c r="G10" s="24">
        <f>'TAB 227'!G10/'TAB 223'!G10*100</f>
        <v>0</v>
      </c>
      <c r="H10" s="24">
        <f>'TAB 227'!H10/'TAB 223'!H10*100</f>
        <v>0.13020833333333331</v>
      </c>
      <c r="I10" s="24">
        <f>'TAB 227'!I10/'TAB 223'!I10*100</f>
        <v>0</v>
      </c>
      <c r="J10" s="24">
        <f>'TAB 227'!J10/'TAB 223'!J10*100</f>
        <v>0</v>
      </c>
      <c r="K10" s="24">
        <f>'TAB 227'!K10/'TAB 223'!K10*100</f>
        <v>0</v>
      </c>
      <c r="L10" s="24">
        <f>'TAB 227'!L10/'TAB 223'!L10*100</f>
        <v>0.2544529262086514</v>
      </c>
      <c r="M10" s="24">
        <f>'TAB 227'!M10/'TAB 223'!M10*100</f>
        <v>0</v>
      </c>
      <c r="N10" s="24">
        <f>'TAB 227'!N10/'TAB 223'!N10*100</f>
        <v>0</v>
      </c>
      <c r="O10" s="24">
        <f>'TAB 227'!O10/'TAB 223'!O10*100</f>
        <v>0</v>
      </c>
      <c r="P10" s="24">
        <f>'TAB 227'!P10/'TAB 223'!P10*100</f>
        <v>0</v>
      </c>
      <c r="Q10" s="107"/>
      <c r="R10" s="108"/>
    </row>
    <row r="11" spans="1:18" ht="15" customHeight="1">
      <c r="A11" s="90">
        <v>5</v>
      </c>
      <c r="B11" s="22" t="s">
        <v>60</v>
      </c>
      <c r="C11" s="33"/>
      <c r="D11" s="33"/>
      <c r="E11" s="33"/>
      <c r="F11" s="34"/>
      <c r="G11" s="24">
        <f>'TAB 227'!G11/'TAB 223'!G11*100</f>
        <v>0.5025125628140703</v>
      </c>
      <c r="H11" s="24">
        <f>'TAB 227'!H11/'TAB 223'!H11*100</f>
        <v>1.2987012987012987</v>
      </c>
      <c r="I11" s="24">
        <f>'TAB 227'!I11/'TAB 223'!I11*100</f>
        <v>1.146788990825688</v>
      </c>
      <c r="J11" s="24">
        <f>'TAB 227'!J11/'TAB 223'!J11*100</f>
        <v>0.19157088122605362</v>
      </c>
      <c r="K11" s="24">
        <f>'TAB 227'!K11/'TAB 223'!K11*100</f>
        <v>0</v>
      </c>
      <c r="L11" s="24">
        <f>'TAB 227'!L11/'TAB 223'!L11*100</f>
        <v>0</v>
      </c>
      <c r="M11" s="24">
        <f>'TAB 227'!M11/'TAB 223'!M11*100</f>
        <v>0</v>
      </c>
      <c r="N11" s="24">
        <f>'TAB 227'!N11/'TAB 223'!N11*100</f>
        <v>0</v>
      </c>
      <c r="O11" s="24">
        <f>'TAB 227'!O11/'TAB 223'!O11*100</f>
        <v>0</v>
      </c>
      <c r="P11" s="24">
        <f>'TAB 227'!P11/'TAB 223'!P11*100</f>
        <v>0</v>
      </c>
      <c r="Q11" s="107"/>
      <c r="R11" s="108"/>
    </row>
    <row r="12" spans="1:18" ht="15" customHeight="1">
      <c r="A12" s="90">
        <v>6</v>
      </c>
      <c r="B12" s="22" t="s">
        <v>61</v>
      </c>
      <c r="C12" s="33"/>
      <c r="D12" s="33"/>
      <c r="E12" s="33"/>
      <c r="F12" s="34"/>
      <c r="G12" s="24" t="e">
        <f>'TAB 227'!G12/'TAB 223'!G12*100</f>
        <v>#DIV/0!</v>
      </c>
      <c r="H12" s="24" t="e">
        <f>'TAB 227'!H12/'TAB 223'!H12*100</f>
        <v>#DIV/0!</v>
      </c>
      <c r="I12" s="24" t="e">
        <f>'TAB 227'!I12/'TAB 223'!I12*100</f>
        <v>#DIV/0!</v>
      </c>
      <c r="J12" s="24" t="e">
        <f>'TAB 227'!J12/'TAB 223'!J12*100</f>
        <v>#DIV/0!</v>
      </c>
      <c r="K12" s="24" t="e">
        <f>'TAB 227'!K12/'TAB 223'!K12*100</f>
        <v>#DIV/0!</v>
      </c>
      <c r="L12" s="24" t="e">
        <f>'TAB 227'!L12/'TAB 223'!L12*100</f>
        <v>#DIV/0!</v>
      </c>
      <c r="M12" s="24" t="e">
        <f>'TAB 227'!M12/'TAB 223'!M12*100</f>
        <v>#DIV/0!</v>
      </c>
      <c r="N12" s="24">
        <f>'TAB 227'!N12/'TAB 223'!N12*100</f>
        <v>0.2840909090909091</v>
      </c>
      <c r="O12" s="24">
        <f>'TAB 227'!O12/'TAB 223'!O12*100</f>
        <v>11.57556270096463</v>
      </c>
      <c r="P12" s="24">
        <f>'TAB 227'!P12/'TAB 223'!P12*100</f>
        <v>0</v>
      </c>
      <c r="Q12" s="107"/>
      <c r="R12" s="108"/>
    </row>
    <row r="13" spans="1:16" ht="15" customHeight="1">
      <c r="A13" s="90">
        <v>7</v>
      </c>
      <c r="B13" s="22" t="s">
        <v>62</v>
      </c>
      <c r="C13" s="33"/>
      <c r="D13" s="33"/>
      <c r="E13" s="33"/>
      <c r="F13" s="34"/>
      <c r="G13" s="24" t="e">
        <f>'TAB 227'!G13/'TAB 223'!G13*100</f>
        <v>#DIV/0!</v>
      </c>
      <c r="H13" s="24" t="e">
        <f>'TAB 227'!H13/'TAB 223'!H13*100</f>
        <v>#DIV/0!</v>
      </c>
      <c r="I13" s="24" t="e">
        <f>'TAB 227'!I13/'TAB 223'!I13*100</f>
        <v>#DIV/0!</v>
      </c>
      <c r="J13" s="24" t="e">
        <f>'TAB 227'!J13/'TAB 223'!J13*100</f>
        <v>#DIV/0!</v>
      </c>
      <c r="K13" s="24" t="e">
        <f>'TAB 227'!K13/'TAB 223'!K13*100</f>
        <v>#DIV/0!</v>
      </c>
      <c r="L13" s="24" t="e">
        <f>'TAB 227'!L13/'TAB 223'!L13*100</f>
        <v>#DIV/0!</v>
      </c>
      <c r="M13" s="24" t="e">
        <f>'TAB 227'!M13/'TAB 223'!M13*100</f>
        <v>#DIV/0!</v>
      </c>
      <c r="N13" s="24" t="e">
        <f>'TAB 227'!N13/'TAB 223'!N13*100</f>
        <v>#DIV/0!</v>
      </c>
      <c r="O13" s="24" t="e">
        <f>'TAB 227'!O13/'TAB 223'!O13*100</f>
        <v>#DIV/0!</v>
      </c>
      <c r="P13" s="24" t="e">
        <f>'TAB 227'!P13/'TAB 223'!P13*100</f>
        <v>#DIV/0!</v>
      </c>
    </row>
    <row r="14" spans="1:16" ht="15" customHeight="1">
      <c r="A14" s="90">
        <v>8</v>
      </c>
      <c r="B14" s="22" t="s">
        <v>63</v>
      </c>
      <c r="C14" s="33"/>
      <c r="D14" s="33"/>
      <c r="E14" s="33"/>
      <c r="F14" s="34"/>
      <c r="G14" s="24" t="e">
        <f>'TAB 227'!G14/'TAB 223'!G14*100</f>
        <v>#DIV/0!</v>
      </c>
      <c r="H14" s="24" t="e">
        <f>'TAB 227'!H14/'TAB 223'!H14*100</f>
        <v>#DIV/0!</v>
      </c>
      <c r="I14" s="24" t="e">
        <f>'TAB 227'!I14/'TAB 223'!I14*100</f>
        <v>#DIV/0!</v>
      </c>
      <c r="J14" s="24" t="e">
        <f>'TAB 227'!J14/'TAB 223'!J14*100</f>
        <v>#DIV/0!</v>
      </c>
      <c r="K14" s="24" t="e">
        <f>'TAB 227'!K14/'TAB 223'!K14*100</f>
        <v>#DIV/0!</v>
      </c>
      <c r="L14" s="24" t="e">
        <f>'TAB 227'!L14/'TAB 223'!L14*100</f>
        <v>#DIV/0!</v>
      </c>
      <c r="M14" s="24" t="e">
        <f>'TAB 227'!M14/'TAB 223'!M14*100</f>
        <v>#DIV/0!</v>
      </c>
      <c r="N14" s="24" t="e">
        <f>'TAB 227'!N14/'TAB 223'!N14*100</f>
        <v>#DIV/0!</v>
      </c>
      <c r="O14" s="24" t="e">
        <f>'TAB 227'!O14/'TAB 223'!O14*100</f>
        <v>#DIV/0!</v>
      </c>
      <c r="P14" s="24" t="e">
        <f>'TAB 227'!P14/'TAB 223'!P14*100</f>
        <v>#DIV/0!</v>
      </c>
    </row>
    <row r="15" spans="1:16" ht="15" customHeight="1">
      <c r="A15" s="90">
        <v>9</v>
      </c>
      <c r="B15" s="22" t="s">
        <v>64</v>
      </c>
      <c r="C15" s="33"/>
      <c r="D15" s="33"/>
      <c r="E15" s="33"/>
      <c r="F15" s="34"/>
      <c r="G15" s="24" t="e">
        <f>'TAB 227'!G15/'TAB 223'!G15*100</f>
        <v>#DIV/0!</v>
      </c>
      <c r="H15" s="24" t="e">
        <f>'TAB 227'!H15/'TAB 223'!H15*100</f>
        <v>#DIV/0!</v>
      </c>
      <c r="I15" s="24" t="e">
        <f>'TAB 227'!I15/'TAB 223'!I15*100</f>
        <v>#DIV/0!</v>
      </c>
      <c r="J15" s="24" t="e">
        <f>'TAB 227'!J15/'TAB 223'!J15*100</f>
        <v>#DIV/0!</v>
      </c>
      <c r="K15" s="24" t="e">
        <f>'TAB 227'!K15/'TAB 223'!K15*100</f>
        <v>#DIV/0!</v>
      </c>
      <c r="L15" s="24" t="e">
        <f>'TAB 227'!L15/'TAB 223'!L15*100</f>
        <v>#DIV/0!</v>
      </c>
      <c r="M15" s="24" t="e">
        <f>'TAB 227'!M15/'TAB 223'!M15*100</f>
        <v>#DIV/0!</v>
      </c>
      <c r="N15" s="24" t="e">
        <f>'TAB 227'!N15/'TAB 223'!N15*100</f>
        <v>#DIV/0!</v>
      </c>
      <c r="O15" s="24" t="e">
        <f>'TAB 227'!O15/'TAB 223'!O15*100</f>
        <v>#DIV/0!</v>
      </c>
      <c r="P15" s="24" t="e">
        <f>'TAB 227'!P15/'TAB 223'!P15*100</f>
        <v>#DIV/0!</v>
      </c>
    </row>
    <row r="16" spans="1:16" ht="24.75" customHeight="1">
      <c r="A16" s="90">
        <v>10</v>
      </c>
      <c r="B16" s="22" t="s">
        <v>65</v>
      </c>
      <c r="C16" s="33"/>
      <c r="D16" s="33"/>
      <c r="E16" s="33"/>
      <c r="F16" s="34"/>
      <c r="G16" s="24" t="e">
        <f>'TAB 227'!G16/'TAB 223'!G16*100</f>
        <v>#DIV/0!</v>
      </c>
      <c r="H16" s="24" t="e">
        <f>'TAB 227'!H16/'TAB 223'!H16*100</f>
        <v>#DIV/0!</v>
      </c>
      <c r="I16" s="24" t="e">
        <f>'TAB 227'!I16/'TAB 223'!I16*100</f>
        <v>#DIV/0!</v>
      </c>
      <c r="J16" s="24" t="e">
        <f>'TAB 227'!J16/'TAB 223'!J16*100</f>
        <v>#DIV/0!</v>
      </c>
      <c r="K16" s="24" t="e">
        <f>'TAB 227'!K16/'TAB 223'!K16*100</f>
        <v>#DIV/0!</v>
      </c>
      <c r="L16" s="24" t="e">
        <f>'TAB 227'!L16/'TAB 223'!L16*100</f>
        <v>#DIV/0!</v>
      </c>
      <c r="M16" s="24" t="e">
        <f>'TAB 227'!M16/'TAB 223'!M16*100</f>
        <v>#DIV/0!</v>
      </c>
      <c r="N16" s="24" t="e">
        <f>'TAB 227'!N16/'TAB 223'!N16*100</f>
        <v>#DIV/0!</v>
      </c>
      <c r="O16" s="24" t="e">
        <f>'TAB 227'!O16/'TAB 223'!O16*100</f>
        <v>#DIV/0!</v>
      </c>
      <c r="P16" s="24" t="e">
        <f>'TAB 227'!P16/'TAB 223'!P16*100</f>
        <v>#DIV/0!</v>
      </c>
    </row>
    <row r="17" spans="1:16" ht="24.75" customHeight="1">
      <c r="A17" s="90">
        <v>11</v>
      </c>
      <c r="B17" s="22" t="s">
        <v>66</v>
      </c>
      <c r="C17" s="33"/>
      <c r="D17" s="33"/>
      <c r="E17" s="33"/>
      <c r="F17" s="34"/>
      <c r="G17" s="24" t="e">
        <f>'TAB 227'!G17/'TAB 223'!G17*100</f>
        <v>#DIV/0!</v>
      </c>
      <c r="H17" s="24" t="e">
        <f>'TAB 227'!H17/'TAB 223'!H17*100</f>
        <v>#DIV/0!</v>
      </c>
      <c r="I17" s="24" t="e">
        <f>'TAB 227'!I17/'TAB 223'!I17*100</f>
        <v>#DIV/0!</v>
      </c>
      <c r="J17" s="24" t="e">
        <f>'TAB 227'!J17/'TAB 223'!J17*100</f>
        <v>#DIV/0!</v>
      </c>
      <c r="K17" s="24" t="e">
        <f>'TAB 227'!K17/'TAB 223'!K17*100</f>
        <v>#DIV/0!</v>
      </c>
      <c r="L17" s="24" t="e">
        <f>'TAB 227'!L17/'TAB 223'!L17*100</f>
        <v>#DIV/0!</v>
      </c>
      <c r="M17" s="24" t="e">
        <f>'TAB 227'!M17/'TAB 223'!M17*100</f>
        <v>#DIV/0!</v>
      </c>
      <c r="N17" s="24" t="e">
        <f>'TAB 227'!N17/'TAB 223'!N17*100</f>
        <v>#DIV/0!</v>
      </c>
      <c r="O17" s="24" t="e">
        <f>'TAB 227'!O17/'TAB 223'!O17*100</f>
        <v>#DIV/0!</v>
      </c>
      <c r="P17" s="24" t="e">
        <f>'TAB 227'!P17/'TAB 223'!P17*100</f>
        <v>#DIV/0!</v>
      </c>
    </row>
    <row r="18" spans="1:16" ht="15" customHeight="1">
      <c r="A18" s="90">
        <v>12</v>
      </c>
      <c r="B18" s="22" t="s">
        <v>67</v>
      </c>
      <c r="C18" s="33"/>
      <c r="D18" s="33"/>
      <c r="E18" s="33"/>
      <c r="F18" s="33"/>
      <c r="G18" s="24">
        <f>'TAB 227'!G18/'TAB 223'!G18*100</f>
        <v>11.904761904761903</v>
      </c>
      <c r="H18" s="24">
        <f>'TAB 227'!H18/'TAB 223'!H18*100</f>
        <v>16.304347826086957</v>
      </c>
      <c r="I18" s="24">
        <f>'TAB 227'!I18/'TAB 223'!I18*100</f>
        <v>9.333333333333334</v>
      </c>
      <c r="J18" s="24">
        <f>'TAB 227'!J18/'TAB 223'!J18*100</f>
        <v>8.333333333333332</v>
      </c>
      <c r="K18" s="24">
        <f>'TAB 227'!K18/'TAB 223'!K18*100</f>
        <v>6.896551724137931</v>
      </c>
      <c r="L18" s="24">
        <f>'TAB 227'!L18/'TAB 223'!L18*100</f>
        <v>0</v>
      </c>
      <c r="M18" s="24">
        <f>'TAB 227'!M18/'TAB 223'!M18*100</f>
        <v>5.128205128205128</v>
      </c>
      <c r="N18" s="24">
        <f>'TAB 227'!N18/'TAB 223'!N18*100</f>
        <v>3.7037037037037033</v>
      </c>
      <c r="O18" s="24">
        <f>'TAB 227'!O18/'TAB 223'!O18*100</f>
        <v>0</v>
      </c>
      <c r="P18" s="24">
        <f>'TAB 227'!P18/'TAB 223'!P18*100</f>
        <v>0</v>
      </c>
    </row>
    <row r="19" spans="1:16" ht="15" customHeight="1">
      <c r="A19" s="90">
        <v>13</v>
      </c>
      <c r="B19" s="22" t="s">
        <v>68</v>
      </c>
      <c r="C19" s="33"/>
      <c r="D19" s="33"/>
      <c r="E19" s="33"/>
      <c r="F19" s="34"/>
      <c r="G19" s="24" t="e">
        <f>'TAB 227'!G19/'TAB 223'!G19*100</f>
        <v>#DIV/0!</v>
      </c>
      <c r="H19" s="24" t="e">
        <f>'TAB 227'!H19/'TAB 223'!H19*100</f>
        <v>#DIV/0!</v>
      </c>
      <c r="I19" s="24" t="e">
        <f>'TAB 227'!I19/'TAB 223'!I19*100</f>
        <v>#DIV/0!</v>
      </c>
      <c r="J19" s="24" t="e">
        <f>'TAB 227'!J19/'TAB 223'!J19*100</f>
        <v>#DIV/0!</v>
      </c>
      <c r="K19" s="24" t="e">
        <f>'TAB 227'!K19/'TAB 223'!K19*100</f>
        <v>#DIV/0!</v>
      </c>
      <c r="L19" s="24" t="e">
        <f>'TAB 227'!L19/'TAB 223'!L19*100</f>
        <v>#DIV/0!</v>
      </c>
      <c r="M19" s="24" t="e">
        <f>'TAB 227'!M19/'TAB 223'!M19*100</f>
        <v>#DIV/0!</v>
      </c>
      <c r="N19" s="24" t="e">
        <f>'TAB 227'!N19/'TAB 223'!N19*100</f>
        <v>#DIV/0!</v>
      </c>
      <c r="O19" s="24" t="e">
        <f>'TAB 227'!O19/'TAB 223'!O19*100</f>
        <v>#DIV/0!</v>
      </c>
      <c r="P19" s="24" t="e">
        <f>'TAB 227'!P19/'TAB 223'!P19*100</f>
        <v>#DIV/0!</v>
      </c>
    </row>
    <row r="20" spans="1:16" ht="15" customHeight="1">
      <c r="A20" s="90">
        <v>14</v>
      </c>
      <c r="B20" s="22" t="s">
        <v>69</v>
      </c>
      <c r="C20" s="33"/>
      <c r="D20" s="33"/>
      <c r="E20" s="33"/>
      <c r="F20" s="34"/>
      <c r="G20" s="24" t="e">
        <f>'TAB 227'!G20/'TAB 223'!G20*100</f>
        <v>#DIV/0!</v>
      </c>
      <c r="H20" s="24" t="e">
        <f>'TAB 227'!H20/'TAB 223'!H20*100</f>
        <v>#DIV/0!</v>
      </c>
      <c r="I20" s="24" t="e">
        <f>'TAB 227'!I20/'TAB 223'!I20*100</f>
        <v>#DIV/0!</v>
      </c>
      <c r="J20" s="24">
        <f>'TAB 227'!J20/'TAB 223'!J20*100</f>
        <v>0</v>
      </c>
      <c r="K20" s="24" t="e">
        <f>'TAB 227'!K20/'TAB 223'!K20*100</f>
        <v>#DIV/0!</v>
      </c>
      <c r="L20" s="24" t="e">
        <f>'TAB 227'!L20/'TAB 223'!L20*100</f>
        <v>#DIV/0!</v>
      </c>
      <c r="M20" s="24" t="e">
        <f>'TAB 227'!M20/'TAB 223'!M20*100</f>
        <v>#DIV/0!</v>
      </c>
      <c r="N20" s="24" t="e">
        <f>'TAB 227'!N20/'TAB 223'!N20*100</f>
        <v>#DIV/0!</v>
      </c>
      <c r="O20" s="24" t="e">
        <f>'TAB 227'!O20/'TAB 223'!O20*100</f>
        <v>#DIV/0!</v>
      </c>
      <c r="P20" s="24" t="e">
        <f>'TAB 227'!P20/'TAB 223'!P20*100</f>
        <v>#DIV/0!</v>
      </c>
    </row>
    <row r="21" spans="1:16" ht="15" customHeight="1">
      <c r="A21" s="90">
        <v>15</v>
      </c>
      <c r="B21" s="22" t="s">
        <v>70</v>
      </c>
      <c r="C21" s="33"/>
      <c r="D21" s="33"/>
      <c r="E21" s="33"/>
      <c r="F21" s="34"/>
      <c r="G21" s="24" t="e">
        <f>'TAB 227'!G21/'TAB 223'!G21*100</f>
        <v>#DIV/0!</v>
      </c>
      <c r="H21" s="24" t="e">
        <f>'TAB 227'!H21/'TAB 223'!H21*100</f>
        <v>#DIV/0!</v>
      </c>
      <c r="I21" s="24" t="e">
        <f>'TAB 227'!I21/'TAB 223'!I21*100</f>
        <v>#DIV/0!</v>
      </c>
      <c r="J21" s="24" t="e">
        <f>'TAB 227'!J21/'TAB 223'!J21*100</f>
        <v>#DIV/0!</v>
      </c>
      <c r="K21" s="24" t="e">
        <f>'TAB 227'!K21/'TAB 223'!K21*100</f>
        <v>#DIV/0!</v>
      </c>
      <c r="L21" s="24" t="e">
        <f>'TAB 227'!L21/'TAB 223'!L21*100</f>
        <v>#DIV/0!</v>
      </c>
      <c r="M21" s="24" t="e">
        <f>'TAB 227'!M21/'TAB 223'!M21*100</f>
        <v>#DIV/0!</v>
      </c>
      <c r="N21" s="24" t="e">
        <f>'TAB 227'!N21/'TAB 223'!N21*100</f>
        <v>#DIV/0!</v>
      </c>
      <c r="O21" s="24" t="e">
        <f>'TAB 227'!O21/'TAB 223'!O21*100</f>
        <v>#DIV/0!</v>
      </c>
      <c r="P21" s="24" t="e">
        <f>'TAB 227'!P21/'TAB 223'!P21*100</f>
        <v>#DIV/0!</v>
      </c>
    </row>
    <row r="22" spans="1:16" ht="24.75" customHeight="1">
      <c r="A22" s="90">
        <v>16</v>
      </c>
      <c r="B22" s="22" t="s">
        <v>71</v>
      </c>
      <c r="C22" s="33"/>
      <c r="D22" s="33"/>
      <c r="E22" s="33"/>
      <c r="F22" s="34"/>
      <c r="G22" s="24" t="e">
        <f>'TAB 227'!G22/'TAB 223'!G22*100</f>
        <v>#DIV/0!</v>
      </c>
      <c r="H22" s="24" t="e">
        <f>'TAB 227'!H22/'TAB 223'!H22*100</f>
        <v>#DIV/0!</v>
      </c>
      <c r="I22" s="24" t="e">
        <f>'TAB 227'!I22/'TAB 223'!I22*100</f>
        <v>#DIV/0!</v>
      </c>
      <c r="J22" s="24" t="e">
        <f>'TAB 227'!J22/'TAB 223'!J22*100</f>
        <v>#DIV/0!</v>
      </c>
      <c r="K22" s="24" t="e">
        <f>'TAB 227'!K22/'TAB 223'!K22*100</f>
        <v>#DIV/0!</v>
      </c>
      <c r="L22" s="24" t="e">
        <f>'TAB 227'!L22/'TAB 223'!L22*100</f>
        <v>#DIV/0!</v>
      </c>
      <c r="M22" s="24" t="e">
        <f>'TAB 227'!M22/'TAB 223'!M22*100</f>
        <v>#DIV/0!</v>
      </c>
      <c r="N22" s="24" t="e">
        <f>'TAB 227'!N22/'TAB 223'!N22*100</f>
        <v>#DIV/0!</v>
      </c>
      <c r="O22" s="24" t="e">
        <f>'TAB 227'!O22/'TAB 223'!O22*100</f>
        <v>#DIV/0!</v>
      </c>
      <c r="P22" s="24" t="e">
        <f>'TAB 227'!P22/'TAB 223'!P22*100</f>
        <v>#DIV/0!</v>
      </c>
    </row>
    <row r="23" spans="1:16" ht="15" customHeight="1">
      <c r="A23" s="90">
        <v>17</v>
      </c>
      <c r="B23" s="22" t="s">
        <v>167</v>
      </c>
      <c r="C23" s="33"/>
      <c r="D23" s="33"/>
      <c r="E23" s="33"/>
      <c r="F23" s="34"/>
      <c r="G23" s="24" t="e">
        <f>'TAB 227'!G23/'TAB 223'!G23*100</f>
        <v>#DIV/0!</v>
      </c>
      <c r="H23" s="24" t="e">
        <f>'TAB 227'!H23/'TAB 223'!H23*100</f>
        <v>#DIV/0!</v>
      </c>
      <c r="I23" s="24" t="e">
        <f>'TAB 227'!I23/'TAB 223'!I23*100</f>
        <v>#DIV/0!</v>
      </c>
      <c r="J23" s="24" t="e">
        <f>'TAB 227'!J23/'TAB 223'!J23*100</f>
        <v>#DIV/0!</v>
      </c>
      <c r="K23" s="24" t="e">
        <f>'TAB 227'!K23/'TAB 223'!K23*100</f>
        <v>#DIV/0!</v>
      </c>
      <c r="L23" s="24" t="e">
        <f>'TAB 227'!L23/'TAB 223'!L23*100</f>
        <v>#DIV/0!</v>
      </c>
      <c r="M23" s="24" t="e">
        <f>'TAB 227'!M23/'TAB 223'!M23*100</f>
        <v>#DIV/0!</v>
      </c>
      <c r="N23" s="24" t="e">
        <f>'TAB 227'!N23/'TAB 223'!N23*100</f>
        <v>#DIV/0!</v>
      </c>
      <c r="O23" s="24" t="e">
        <f>'TAB 227'!O23/'TAB 223'!O23*100</f>
        <v>#DIV/0!</v>
      </c>
      <c r="P23" s="24" t="e">
        <f>'TAB 227'!P23/'TAB 223'!P23*100</f>
        <v>#DIV/0!</v>
      </c>
    </row>
    <row r="24" spans="1:16" ht="15" customHeight="1">
      <c r="A24" s="90">
        <v>18</v>
      </c>
      <c r="B24" s="22" t="s">
        <v>72</v>
      </c>
      <c r="C24" s="33"/>
      <c r="D24" s="33"/>
      <c r="E24" s="33"/>
      <c r="F24" s="34"/>
      <c r="G24" s="24" t="e">
        <f>'TAB 227'!G24/'TAB 223'!G24*100</f>
        <v>#DIV/0!</v>
      </c>
      <c r="H24" s="24" t="e">
        <f>'TAB 227'!H24/'TAB 223'!H24*100</f>
        <v>#DIV/0!</v>
      </c>
      <c r="I24" s="24" t="e">
        <f>'TAB 227'!I24/'TAB 223'!I24*100</f>
        <v>#DIV/0!</v>
      </c>
      <c r="J24" s="24" t="e">
        <f>'TAB 227'!J24/'TAB 223'!J24*100</f>
        <v>#DIV/0!</v>
      </c>
      <c r="K24" s="24" t="e">
        <f>'TAB 227'!K24/'TAB 223'!K24*100</f>
        <v>#DIV/0!</v>
      </c>
      <c r="L24" s="24" t="e">
        <f>'TAB 227'!L24/'TAB 223'!L24*100</f>
        <v>#DIV/0!</v>
      </c>
      <c r="M24" s="24" t="e">
        <f>'TAB 227'!M24/'TAB 223'!M24*100</f>
        <v>#DIV/0!</v>
      </c>
      <c r="N24" s="24" t="e">
        <f>'TAB 227'!N24/'TAB 223'!N24*100</f>
        <v>#DIV/0!</v>
      </c>
      <c r="O24" s="24" t="e">
        <f>'TAB 227'!O24/'TAB 223'!O24*100</f>
        <v>#DIV/0!</v>
      </c>
      <c r="P24" s="24" t="e">
        <f>'TAB 227'!P24/'TAB 223'!P24*100</f>
        <v>#DIV/0!</v>
      </c>
    </row>
    <row r="25" spans="1:16" ht="15" customHeight="1">
      <c r="A25" s="90">
        <v>19</v>
      </c>
      <c r="B25" s="22" t="s">
        <v>73</v>
      </c>
      <c r="C25" s="33"/>
      <c r="D25" s="33"/>
      <c r="E25" s="33"/>
      <c r="F25" s="34"/>
      <c r="G25" s="24" t="e">
        <f>'TAB 227'!G25/'TAB 223'!G25*100</f>
        <v>#DIV/0!</v>
      </c>
      <c r="H25" s="24" t="e">
        <f>'TAB 227'!H25/'TAB 223'!H25*100</f>
        <v>#DIV/0!</v>
      </c>
      <c r="I25" s="24" t="e">
        <f>'TAB 227'!I25/'TAB 223'!I25*100</f>
        <v>#DIV/0!</v>
      </c>
      <c r="J25" s="24" t="e">
        <f>'TAB 227'!J25/'TAB 223'!J25*100</f>
        <v>#DIV/0!</v>
      </c>
      <c r="K25" s="24" t="e">
        <f>'TAB 227'!K25/'TAB 223'!K25*100</f>
        <v>#DIV/0!</v>
      </c>
      <c r="L25" s="24">
        <f>'TAB 227'!L25/'TAB 223'!L25*100</f>
        <v>0</v>
      </c>
      <c r="M25" s="24" t="e">
        <f>'TAB 227'!M25/'TAB 223'!M25*100</f>
        <v>#DIV/0!</v>
      </c>
      <c r="N25" s="24">
        <f>'TAB 227'!N25/'TAB 223'!N25*100</f>
        <v>0</v>
      </c>
      <c r="O25" s="24">
        <f>'TAB 227'!O25/'TAB 223'!O25*100</f>
        <v>0</v>
      </c>
      <c r="P25" s="24">
        <f>'TAB 227'!P25/'TAB 223'!P25*100</f>
        <v>0</v>
      </c>
    </row>
    <row r="26" spans="1:16" ht="15" customHeight="1">
      <c r="A26" s="90"/>
      <c r="B26" s="22"/>
      <c r="C26" s="33"/>
      <c r="D26" s="33"/>
      <c r="E26" s="33"/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91"/>
      <c r="D27" s="91"/>
      <c r="E27" s="91"/>
      <c r="F27" s="91"/>
      <c r="G27" s="24">
        <f>'TAB 227'!G27/'TAB 223'!G27*100</f>
        <v>0.5649717514124294</v>
      </c>
      <c r="H27" s="24">
        <f>'TAB 227'!H27/'TAB 223'!H27*100</f>
        <v>1.5254917703733442</v>
      </c>
      <c r="I27" s="24">
        <f>'TAB 227'!I27/'TAB 223'!I27*100</f>
        <v>1.0414694186707063</v>
      </c>
      <c r="J27" s="24">
        <f>'TAB 227'!J27/'TAB 223'!J27*100</f>
        <v>0.9321878998354963</v>
      </c>
      <c r="K27" s="24">
        <f>'TAB 227'!K27/'TAB 223'!K27*100</f>
        <v>0.5943016955077784</v>
      </c>
      <c r="L27" s="24">
        <f>'TAB 227'!L27/'TAB 223'!L27*100</f>
        <v>0.7250755287009063</v>
      </c>
      <c r="M27" s="24">
        <f>'TAB 227'!M27/'TAB 223'!M27*100</f>
        <v>0.6748466257668712</v>
      </c>
      <c r="N27" s="24">
        <f>'TAB 227'!N27/'TAB 223'!N27*100</f>
        <v>0.49627791563275436</v>
      </c>
      <c r="O27" s="24">
        <f>'TAB 227'!O27/'TAB 223'!O27*100</f>
        <v>0.961379081717222</v>
      </c>
      <c r="P27" s="24">
        <f>'TAB 227'!P27/'TAB 223'!P27*100</f>
        <v>0.31137724550898205</v>
      </c>
    </row>
    <row r="28" spans="1:16" ht="12.75" customHeight="1">
      <c r="A28" s="28" t="s">
        <v>84</v>
      </c>
      <c r="B28" s="27" t="s">
        <v>88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F4:F5"/>
    <mergeCell ref="O4:O5"/>
    <mergeCell ref="A2:O2"/>
    <mergeCell ref="A30:O30"/>
    <mergeCell ref="J4:J5"/>
    <mergeCell ref="K4:K5"/>
    <mergeCell ref="L4:L5"/>
    <mergeCell ref="M4:M5"/>
    <mergeCell ref="A27:B27"/>
    <mergeCell ref="P4:P5"/>
    <mergeCell ref="N4:N5"/>
    <mergeCell ref="G4:G5"/>
    <mergeCell ref="H4:H5"/>
    <mergeCell ref="I4:I5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3:11" ht="15" customHeight="1">
      <c r="C1" s="112"/>
      <c r="D1" s="112"/>
      <c r="E1" s="112"/>
      <c r="F1" s="112"/>
      <c r="G1" s="112"/>
      <c r="H1" s="112"/>
      <c r="I1" s="112"/>
      <c r="K1" s="117"/>
    </row>
    <row r="2" spans="1:16" s="10" customFormat="1" ht="15" customHeight="1">
      <c r="A2" s="129" t="s">
        <v>185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97</v>
      </c>
    </row>
    <row r="4" spans="1:16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</row>
    <row r="5" spans="1:16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94" t="s">
        <v>161</v>
      </c>
      <c r="R6" s="95"/>
    </row>
    <row r="7" spans="1:18" ht="15" customHeight="1">
      <c r="A7" s="90">
        <v>1</v>
      </c>
      <c r="B7" s="22" t="s">
        <v>56</v>
      </c>
      <c r="C7" s="24">
        <f>'TAB 230'!C7/'TAB 229'!C7*100</f>
        <v>16.852367688022284</v>
      </c>
      <c r="D7" s="24">
        <f>'TAB 230'!D7/'TAB 229'!D7*100</f>
        <v>15.31809759110562</v>
      </c>
      <c r="E7" s="24">
        <f>'TAB 230'!E7/'TAB 229'!E7*100</f>
        <v>18.75</v>
      </c>
      <c r="F7" s="24">
        <f>'TAB 230'!F7/'TAB 229'!F7*100</f>
        <v>18.030513176144243</v>
      </c>
      <c r="G7" s="24">
        <f>'TAB 230'!G7/'TAB 229'!G7*100</f>
        <v>13.876967095851217</v>
      </c>
      <c r="H7" s="24">
        <f>'TAB 230'!H7/'TAB 229'!H7*100</f>
        <v>25.872873769024174</v>
      </c>
      <c r="I7" s="24">
        <f>'TAB 230'!I7/'TAB 229'!I7*100</f>
        <v>24.081632653061224</v>
      </c>
      <c r="J7" s="24">
        <f>'TAB 230'!J7/'TAB 229'!J7*100</f>
        <v>21.798941798941797</v>
      </c>
      <c r="K7" s="24">
        <f>'TAB 230'!K7/'TAB 229'!K7*100</f>
        <v>24.588938714499253</v>
      </c>
      <c r="L7" s="24">
        <f>'TAB 230'!L7/'TAB 229'!L7*100</f>
        <v>22.794846382556987</v>
      </c>
      <c r="M7" s="24">
        <f>'TAB 230'!M7/'TAB 229'!M7*100</f>
        <v>23.81997804610318</v>
      </c>
      <c r="N7" s="24">
        <f>'TAB 230'!N7/'TAB 229'!N7*100</f>
        <v>18.424566088117487</v>
      </c>
      <c r="O7" s="24">
        <f>'TAB 230'!O7/'TAB 229'!O7*100</f>
        <v>23.5</v>
      </c>
      <c r="P7" s="24">
        <f>'TAB 230'!P7/'TAB 229'!P7*100</f>
        <v>12.655086848635236</v>
      </c>
      <c r="Q7" s="94"/>
      <c r="R7" s="95"/>
    </row>
    <row r="8" spans="1:18" ht="15" customHeight="1">
      <c r="A8" s="90">
        <v>2</v>
      </c>
      <c r="B8" s="22" t="s">
        <v>57</v>
      </c>
      <c r="C8" s="24">
        <f>'TAB 230'!C8/'TAB 229'!C8*100</f>
        <v>0</v>
      </c>
      <c r="D8" s="24">
        <f>'TAB 230'!D8/'TAB 229'!D8*100</f>
        <v>0</v>
      </c>
      <c r="E8" s="24">
        <f>'TAB 230'!E8/'TAB 229'!E8*100</f>
        <v>28.57142857142857</v>
      </c>
      <c r="F8" s="24">
        <f>'TAB 230'!F8/'TAB 229'!F8*100</f>
        <v>42.857142857142854</v>
      </c>
      <c r="G8" s="24">
        <f>'TAB 230'!G8/'TAB 229'!G8*100</f>
        <v>66.66666666666666</v>
      </c>
      <c r="H8" s="24">
        <f>'TAB 230'!H8/'TAB 229'!H8*100</f>
        <v>0</v>
      </c>
      <c r="I8" s="24">
        <f>'TAB 230'!I8/'TAB 229'!I8*100</f>
        <v>23.076923076923077</v>
      </c>
      <c r="J8" s="24">
        <f>'TAB 230'!J8/'TAB 229'!J8*100</f>
        <v>11.538461538461538</v>
      </c>
      <c r="K8" s="24">
        <f>'TAB 230'!K8/'TAB 229'!K8*100</f>
        <v>25</v>
      </c>
      <c r="L8" s="24">
        <f>'TAB 230'!L8/'TAB 229'!L8*100</f>
        <v>12.5</v>
      </c>
      <c r="M8" s="24">
        <f>'TAB 230'!M8/'TAB 229'!M8*100</f>
        <v>25</v>
      </c>
      <c r="N8" s="24">
        <f>'TAB 230'!N8/'TAB 229'!N8*100</f>
        <v>0</v>
      </c>
      <c r="O8" s="24">
        <f>'TAB 230'!O8/'TAB 229'!O8*100</f>
        <v>0</v>
      </c>
      <c r="P8" s="24">
        <f>'TAB 230'!P8/'TAB 229'!P8*100</f>
        <v>33.33333333333333</v>
      </c>
      <c r="Q8" s="94"/>
      <c r="R8" s="95"/>
    </row>
    <row r="9" spans="1:16" ht="15" customHeight="1">
      <c r="A9" s="90">
        <v>3</v>
      </c>
      <c r="B9" s="23" t="s">
        <v>58</v>
      </c>
      <c r="C9" s="24">
        <f>'TAB 230'!C9/'TAB 229'!C9*100</f>
        <v>4.761904761904762</v>
      </c>
      <c r="D9" s="24">
        <f>'TAB 230'!D9/'TAB 229'!D9*100</f>
        <v>8.547008547008547</v>
      </c>
      <c r="E9" s="24">
        <f>'TAB 230'!E9/'TAB 229'!E9*100</f>
        <v>7.5</v>
      </c>
      <c r="F9" s="24">
        <f>'TAB 230'!F9/'TAB 229'!F9*100</f>
        <v>8.609271523178808</v>
      </c>
      <c r="G9" s="24">
        <f>'TAB 230'!G9/'TAB 229'!G9*100</f>
        <v>10.16949152542373</v>
      </c>
      <c r="H9" s="24">
        <f>'TAB 230'!H9/'TAB 229'!H9*100</f>
        <v>4</v>
      </c>
      <c r="I9" s="24">
        <f>'TAB 230'!I9/'TAB 229'!I9*100</f>
        <v>6.60377358490566</v>
      </c>
      <c r="J9" s="24">
        <f>'TAB 230'!J9/'TAB 229'!J9*100</f>
        <v>6.730769230769231</v>
      </c>
      <c r="K9" s="24">
        <f>'TAB 230'!K9/'TAB 229'!K9*100</f>
        <v>23.170731707317074</v>
      </c>
      <c r="L9" s="24">
        <f>'TAB 230'!L9/'TAB 229'!L9*100</f>
        <v>27.380952380952383</v>
      </c>
      <c r="M9" s="24">
        <f>'TAB 230'!M9/'TAB 229'!M9*100</f>
        <v>31.944444444444443</v>
      </c>
      <c r="N9" s="24">
        <f>'TAB 230'!N9/'TAB 229'!N9*100</f>
        <v>27.586206896551722</v>
      </c>
      <c r="O9" s="24">
        <f>'TAB 230'!O9/'TAB 229'!O9*100</f>
        <v>28.57142857142857</v>
      </c>
      <c r="P9" s="24">
        <f>'TAB 230'!P9/'TAB 229'!P9*100</f>
        <v>27.027027027027028</v>
      </c>
    </row>
    <row r="10" spans="1:18" ht="15" customHeight="1">
      <c r="A10" s="90">
        <v>4</v>
      </c>
      <c r="B10" s="23" t="s">
        <v>59</v>
      </c>
      <c r="C10" s="24">
        <f>'TAB 230'!C10/'TAB 229'!C10*100</f>
        <v>28.57142857142857</v>
      </c>
      <c r="D10" s="24">
        <f>'TAB 230'!D10/'TAB 229'!D10*100</f>
        <v>29.756097560975608</v>
      </c>
      <c r="E10" s="24">
        <f>'TAB 230'!E10/'TAB 229'!E10*100</f>
        <v>24.86413043478261</v>
      </c>
      <c r="F10" s="24">
        <f>'TAB 230'!F10/'TAB 229'!F10*100</f>
        <v>30.6970509383378</v>
      </c>
      <c r="G10" s="24">
        <f>'TAB 230'!G10/'TAB 229'!G10*100</f>
        <v>25</v>
      </c>
      <c r="H10" s="24">
        <f>'TAB 230'!H10/'TAB 229'!H10*100</f>
        <v>21.149897330595483</v>
      </c>
      <c r="I10" s="24">
        <f>'TAB 230'!I10/'TAB 229'!I10*100</f>
        <v>17.1875</v>
      </c>
      <c r="J10" s="24">
        <f>'TAB 230'!J10/'TAB 229'!J10*100</f>
        <v>18.025078369905955</v>
      </c>
      <c r="K10" s="24">
        <f>'TAB 230'!K10/'TAB 229'!K10*100</f>
        <v>16.52173913043478</v>
      </c>
      <c r="L10" s="24">
        <f>'TAB 230'!L10/'TAB 229'!L10*100</f>
        <v>21.928460342146188</v>
      </c>
      <c r="M10" s="24">
        <f>'TAB 230'!M10/'TAB 229'!M10*100</f>
        <v>23.443983402489625</v>
      </c>
      <c r="N10" s="24">
        <f>'TAB 230'!N10/'TAB 229'!N10*100</f>
        <v>21.603563474387528</v>
      </c>
      <c r="O10" s="24">
        <f>'TAB 230'!O10/'TAB 229'!O10*100</f>
        <v>15.857605177993527</v>
      </c>
      <c r="P10" s="24">
        <f>'TAB 230'!P10/'TAB 229'!P10*100</f>
        <v>17.28395061728395</v>
      </c>
      <c r="Q10" s="94"/>
      <c r="R10" s="95"/>
    </row>
    <row r="11" spans="1:18" ht="15" customHeight="1">
      <c r="A11" s="90">
        <v>5</v>
      </c>
      <c r="B11" s="22" t="s">
        <v>60</v>
      </c>
      <c r="C11" s="24">
        <f>'TAB 230'!C11/'TAB 229'!C11*100</f>
        <v>100</v>
      </c>
      <c r="D11" s="24">
        <f>'TAB 230'!D11/'TAB 229'!D11*100</f>
        <v>100</v>
      </c>
      <c r="E11" s="24">
        <f>'TAB 230'!E11/'TAB 229'!E11*100</f>
        <v>100</v>
      </c>
      <c r="F11" s="24">
        <f>'TAB 230'!F11/'TAB 229'!F11*100</f>
        <v>100</v>
      </c>
      <c r="G11" s="24">
        <f>'TAB 230'!G11/'TAB 229'!G11*100</f>
        <v>40</v>
      </c>
      <c r="H11" s="24">
        <f>'TAB 230'!H11/'TAB 229'!H11*100</f>
        <v>83.33333333333334</v>
      </c>
      <c r="I11" s="24">
        <f>'TAB 230'!I11/'TAB 229'!I11*100</f>
        <v>100</v>
      </c>
      <c r="J11" s="24">
        <f>'TAB 230'!J11/'TAB 229'!J11*100</f>
        <v>66.66666666666666</v>
      </c>
      <c r="K11" s="24">
        <f>'TAB 230'!K11/'TAB 229'!K11*100</f>
        <v>44.44444444444444</v>
      </c>
      <c r="L11" s="24">
        <f>'TAB 230'!L11/'TAB 229'!L11*100</f>
        <v>23.333333333333332</v>
      </c>
      <c r="M11" s="24">
        <f>'TAB 230'!M11/'TAB 229'!M11*100</f>
        <v>2.2222222222222223</v>
      </c>
      <c r="N11" s="24">
        <f>'TAB 230'!N11/'TAB 229'!N11*100</f>
        <v>3.225806451612903</v>
      </c>
      <c r="O11" s="24">
        <f>'TAB 230'!O11/'TAB 229'!O11*100</f>
        <v>10</v>
      </c>
      <c r="P11" s="24">
        <f>'TAB 230'!P11/'TAB 229'!P11*100</f>
        <v>28.57142857142857</v>
      </c>
      <c r="Q11" s="94"/>
      <c r="R11" s="95"/>
    </row>
    <row r="12" spans="1:18" ht="15" customHeight="1">
      <c r="A12" s="90">
        <v>6</v>
      </c>
      <c r="B12" s="22" t="s">
        <v>61</v>
      </c>
      <c r="C12" s="24" t="e">
        <f>'TAB 230'!C12/'TAB 229'!C12*100</f>
        <v>#DIV/0!</v>
      </c>
      <c r="D12" s="24" t="e">
        <f>'TAB 230'!D12/'TAB 229'!D12*100</f>
        <v>#DIV/0!</v>
      </c>
      <c r="E12" s="24" t="e">
        <f>'TAB 230'!E12/'TAB 229'!E12*100</f>
        <v>#DIV/0!</v>
      </c>
      <c r="F12" s="24" t="e">
        <f>'TAB 230'!F12/'TAB 229'!F12*100</f>
        <v>#DIV/0!</v>
      </c>
      <c r="G12" s="24" t="e">
        <f>'TAB 230'!G12/'TAB 229'!G12*100</f>
        <v>#DIV/0!</v>
      </c>
      <c r="H12" s="24" t="e">
        <f>'TAB 230'!H12/'TAB 229'!H12*100</f>
        <v>#DIV/0!</v>
      </c>
      <c r="I12" s="24" t="e">
        <f>'TAB 230'!I12/'TAB 229'!I12*100</f>
        <v>#DIV/0!</v>
      </c>
      <c r="J12" s="24" t="e">
        <f>'TAB 230'!J12/'TAB 229'!J12*100</f>
        <v>#DIV/0!</v>
      </c>
      <c r="K12" s="24" t="e">
        <f>'TAB 230'!K12/'TAB 229'!K12*100</f>
        <v>#DIV/0!</v>
      </c>
      <c r="L12" s="24" t="e">
        <f>'TAB 230'!L12/'TAB 229'!L12*100</f>
        <v>#DIV/0!</v>
      </c>
      <c r="M12" s="24" t="e">
        <f>'TAB 230'!M12/'TAB 229'!M12*100</f>
        <v>#DIV/0!</v>
      </c>
      <c r="N12" s="24">
        <f>'TAB 230'!N12/'TAB 229'!N12*100</f>
        <v>100</v>
      </c>
      <c r="O12" s="24" t="e">
        <f>'TAB 230'!O12/'TAB 229'!O12*100</f>
        <v>#DIV/0!</v>
      </c>
      <c r="P12" s="24">
        <f>'TAB 230'!P12/'TAB 229'!P12*100</f>
        <v>0</v>
      </c>
      <c r="Q12" s="94"/>
      <c r="R12" s="95"/>
    </row>
    <row r="13" spans="1:16" ht="15" customHeight="1">
      <c r="A13" s="90">
        <v>7</v>
      </c>
      <c r="B13" s="22" t="s">
        <v>62</v>
      </c>
      <c r="C13" s="24" t="e">
        <f>'TAB 230'!C13/'TAB 229'!C13*100</f>
        <v>#DIV/0!</v>
      </c>
      <c r="D13" s="24" t="e">
        <f>'TAB 230'!D13/'TAB 229'!D13*100</f>
        <v>#DIV/0!</v>
      </c>
      <c r="E13" s="24" t="e">
        <f>'TAB 230'!E13/'TAB 229'!E13*100</f>
        <v>#DIV/0!</v>
      </c>
      <c r="F13" s="24" t="e">
        <f>'TAB 230'!F13/'TAB 229'!F13*100</f>
        <v>#DIV/0!</v>
      </c>
      <c r="G13" s="24" t="e">
        <f>'TAB 230'!G13/'TAB 229'!G13*100</f>
        <v>#DIV/0!</v>
      </c>
      <c r="H13" s="24" t="e">
        <f>'TAB 230'!H13/'TAB 229'!H13*100</f>
        <v>#DIV/0!</v>
      </c>
      <c r="I13" s="24" t="e">
        <f>'TAB 230'!I13/'TAB 229'!I13*100</f>
        <v>#DIV/0!</v>
      </c>
      <c r="J13" s="24" t="e">
        <f>'TAB 230'!J13/'TAB 229'!J13*100</f>
        <v>#DIV/0!</v>
      </c>
      <c r="K13" s="24" t="e">
        <f>'TAB 230'!K13/'TAB 229'!K13*100</f>
        <v>#DIV/0!</v>
      </c>
      <c r="L13" s="24" t="e">
        <f>'TAB 230'!L13/'TAB 229'!L13*100</f>
        <v>#DIV/0!</v>
      </c>
      <c r="M13" s="24" t="e">
        <f>'TAB 230'!M13/'TAB 229'!M13*100</f>
        <v>#DIV/0!</v>
      </c>
      <c r="N13" s="24" t="e">
        <f>'TAB 230'!N13/'TAB 229'!N13*100</f>
        <v>#DIV/0!</v>
      </c>
      <c r="O13" s="24" t="e">
        <f>'TAB 230'!O13/'TAB 229'!O13*100</f>
        <v>#DIV/0!</v>
      </c>
      <c r="P13" s="24" t="e">
        <f>'TAB 230'!P13/'TAB 229'!P13*100</f>
        <v>#DIV/0!</v>
      </c>
    </row>
    <row r="14" spans="1:16" ht="15" customHeight="1">
      <c r="A14" s="90">
        <v>8</v>
      </c>
      <c r="B14" s="22" t="s">
        <v>63</v>
      </c>
      <c r="C14" s="24" t="e">
        <f>'TAB 230'!C14/'TAB 229'!C14*100</f>
        <v>#DIV/0!</v>
      </c>
      <c r="D14" s="24" t="e">
        <f>'TAB 230'!D14/'TAB 229'!D14*100</f>
        <v>#DIV/0!</v>
      </c>
      <c r="E14" s="24" t="e">
        <f>'TAB 230'!E14/'TAB 229'!E14*100</f>
        <v>#DIV/0!</v>
      </c>
      <c r="F14" s="24" t="e">
        <f>'TAB 230'!F14/'TAB 229'!F14*100</f>
        <v>#DIV/0!</v>
      </c>
      <c r="G14" s="24" t="e">
        <f>'TAB 230'!G14/'TAB 229'!G14*100</f>
        <v>#DIV/0!</v>
      </c>
      <c r="H14" s="24" t="e">
        <f>'TAB 230'!H14/'TAB 229'!H14*100</f>
        <v>#DIV/0!</v>
      </c>
      <c r="I14" s="24" t="e">
        <f>'TAB 230'!I14/'TAB 229'!I14*100</f>
        <v>#DIV/0!</v>
      </c>
      <c r="J14" s="24" t="e">
        <f>'TAB 230'!J14/'TAB 229'!J14*100</f>
        <v>#DIV/0!</v>
      </c>
      <c r="K14" s="24" t="e">
        <f>'TAB 230'!K14/'TAB 229'!K14*100</f>
        <v>#DIV/0!</v>
      </c>
      <c r="L14" s="24" t="e">
        <f>'TAB 230'!L14/'TAB 229'!L14*100</f>
        <v>#DIV/0!</v>
      </c>
      <c r="M14" s="24" t="e">
        <f>'TAB 230'!M14/'TAB 229'!M14*100</f>
        <v>#DIV/0!</v>
      </c>
      <c r="N14" s="24" t="e">
        <f>'TAB 230'!N14/'TAB 229'!N14*100</f>
        <v>#DIV/0!</v>
      </c>
      <c r="O14" s="24" t="e">
        <f>'TAB 230'!O14/'TAB 229'!O14*100</f>
        <v>#DIV/0!</v>
      </c>
      <c r="P14" s="24" t="e">
        <f>'TAB 230'!P14/'TAB 229'!P14*100</f>
        <v>#DIV/0!</v>
      </c>
    </row>
    <row r="15" spans="1:17" ht="15" customHeight="1">
      <c r="A15" s="90">
        <v>9</v>
      </c>
      <c r="B15" s="22" t="s">
        <v>64</v>
      </c>
      <c r="C15" s="24" t="e">
        <f>'TAB 230'!C15/'TAB 229'!C15*100</f>
        <v>#DIV/0!</v>
      </c>
      <c r="D15" s="24" t="e">
        <f>'TAB 230'!D15/'TAB 229'!D15*100</f>
        <v>#DIV/0!</v>
      </c>
      <c r="E15" s="24" t="e">
        <f>'TAB 230'!E15/'TAB 229'!E15*100</f>
        <v>#DIV/0!</v>
      </c>
      <c r="F15" s="24" t="e">
        <f>'TAB 230'!F15/'TAB 229'!F15*100</f>
        <v>#DIV/0!</v>
      </c>
      <c r="G15" s="24" t="e">
        <f>'TAB 230'!G15/'TAB 229'!G15*100</f>
        <v>#DIV/0!</v>
      </c>
      <c r="H15" s="24" t="e">
        <f>'TAB 230'!H15/'TAB 229'!H15*100</f>
        <v>#DIV/0!</v>
      </c>
      <c r="I15" s="24" t="e">
        <f>'TAB 230'!I15/'TAB 229'!I15*100</f>
        <v>#DIV/0!</v>
      </c>
      <c r="J15" s="24" t="e">
        <f>'TAB 230'!J15/'TAB 229'!J15*100</f>
        <v>#DIV/0!</v>
      </c>
      <c r="K15" s="24" t="e">
        <f>'TAB 230'!K15/'TAB 229'!K15*100</f>
        <v>#DIV/0!</v>
      </c>
      <c r="L15" s="24" t="e">
        <f>'TAB 230'!L15/'TAB 229'!L15*100</f>
        <v>#DIV/0!</v>
      </c>
      <c r="M15" s="24" t="e">
        <f>'TAB 230'!M15/'TAB 229'!M15*100</f>
        <v>#DIV/0!</v>
      </c>
      <c r="N15" s="24" t="e">
        <f>'TAB 230'!N15/'TAB 229'!N15*100</f>
        <v>#DIV/0!</v>
      </c>
      <c r="O15" s="24" t="e">
        <f>'TAB 230'!O15/'TAB 229'!O15*100</f>
        <v>#DIV/0!</v>
      </c>
      <c r="P15" s="24" t="e">
        <f>'TAB 230'!P15/'TAB 229'!P15*100</f>
        <v>#DIV/0!</v>
      </c>
      <c r="Q15" s="20"/>
    </row>
    <row r="16" spans="1:17" ht="24.75" customHeight="1">
      <c r="A16" s="90">
        <v>10</v>
      </c>
      <c r="B16" s="22" t="s">
        <v>65</v>
      </c>
      <c r="C16" s="24">
        <f>'TAB 230'!C16/'TAB 229'!C16*100</f>
        <v>20.17054772056412</v>
      </c>
      <c r="D16" s="24">
        <f>'TAB 230'!D16/'TAB 229'!D16*100</f>
        <v>25.264418279784472</v>
      </c>
      <c r="E16" s="24">
        <f>'TAB 230'!E16/'TAB 229'!E16*100</f>
        <v>22.844568913782755</v>
      </c>
      <c r="F16" s="24">
        <f>'TAB 230'!F16/'TAB 229'!F16*100</f>
        <v>16.498625114573787</v>
      </c>
      <c r="G16" s="24">
        <f>'TAB 230'!G16/'TAB 229'!G16*100</f>
        <v>19.057104913678618</v>
      </c>
      <c r="H16" s="24">
        <f>'TAB 230'!H16/'TAB 229'!H16*100</f>
        <v>22.530689329556186</v>
      </c>
      <c r="I16" s="24">
        <f>'TAB 230'!I16/'TAB 229'!I16*100</f>
        <v>19.523719523719524</v>
      </c>
      <c r="J16" s="24">
        <f>'TAB 230'!J16/'TAB 229'!J16*100</f>
        <v>18.43212907751666</v>
      </c>
      <c r="K16" s="24">
        <f>'TAB 230'!K16/'TAB 229'!K16*100</f>
        <v>18.66688829787234</v>
      </c>
      <c r="L16" s="24">
        <f>'TAB 230'!L16/'TAB 229'!L16*100</f>
        <v>18.47061061441887</v>
      </c>
      <c r="M16" s="24">
        <f>'TAB 230'!M16/'TAB 229'!M16*100</f>
        <v>18.724194880264243</v>
      </c>
      <c r="N16" s="24">
        <f>'TAB 230'!N16/'TAB 229'!N16*100</f>
        <v>15.446001064018445</v>
      </c>
      <c r="O16" s="24">
        <f>'TAB 230'!O16/'TAB 229'!O16*100</f>
        <v>17.37516242806757</v>
      </c>
      <c r="P16" s="24">
        <f>'TAB 230'!P16/'TAB 229'!P16*100</f>
        <v>20.889594916600476</v>
      </c>
      <c r="Q16" s="20"/>
    </row>
    <row r="17" spans="1:17" ht="24.75" customHeight="1">
      <c r="A17" s="90">
        <v>11</v>
      </c>
      <c r="B17" s="22" t="s">
        <v>66</v>
      </c>
      <c r="C17" s="24" t="e">
        <f>'TAB 230'!C17/'TAB 229'!C17*100</f>
        <v>#DIV/0!</v>
      </c>
      <c r="D17" s="24" t="e">
        <f>'TAB 230'!D17/'TAB 229'!D17*100</f>
        <v>#DIV/0!</v>
      </c>
      <c r="E17" s="24" t="e">
        <f>'TAB 230'!E17/'TAB 229'!E17*100</f>
        <v>#DIV/0!</v>
      </c>
      <c r="F17" s="24" t="e">
        <f>'TAB 230'!F17/'TAB 229'!F17*100</f>
        <v>#DIV/0!</v>
      </c>
      <c r="G17" s="24" t="e">
        <f>'TAB 230'!G17/'TAB 229'!G17*100</f>
        <v>#DIV/0!</v>
      </c>
      <c r="H17" s="24" t="e">
        <f>'TAB 230'!H17/'TAB 229'!H17*100</f>
        <v>#DIV/0!</v>
      </c>
      <c r="I17" s="24" t="e">
        <f>'TAB 230'!I17/'TAB 229'!I17*100</f>
        <v>#DIV/0!</v>
      </c>
      <c r="J17" s="24" t="e">
        <f>'TAB 230'!J17/'TAB 229'!J17*100</f>
        <v>#DIV/0!</v>
      </c>
      <c r="K17" s="24" t="e">
        <f>'TAB 230'!K17/'TAB 229'!K17*100</f>
        <v>#DIV/0!</v>
      </c>
      <c r="L17" s="24" t="e">
        <f>'TAB 230'!L17/'TAB 229'!L17*100</f>
        <v>#DIV/0!</v>
      </c>
      <c r="M17" s="24" t="e">
        <f>'TAB 230'!M17/'TAB 229'!M17*100</f>
        <v>#DIV/0!</v>
      </c>
      <c r="N17" s="24" t="e">
        <f>'TAB 230'!N17/'TAB 229'!N17*100</f>
        <v>#DIV/0!</v>
      </c>
      <c r="O17" s="24" t="e">
        <f>'TAB 230'!O17/'TAB 229'!O17*100</f>
        <v>#DIV/0!</v>
      </c>
      <c r="P17" s="24" t="e">
        <f>'TAB 230'!P17/'TAB 229'!P17*100</f>
        <v>#DIV/0!</v>
      </c>
      <c r="Q17" s="20"/>
    </row>
    <row r="18" spans="1:16" ht="15" customHeight="1">
      <c r="A18" s="90">
        <v>12</v>
      </c>
      <c r="B18" s="22" t="s">
        <v>67</v>
      </c>
      <c r="C18" s="24">
        <f>'TAB 230'!C18/'TAB 229'!C18*100</f>
        <v>31.818181818181817</v>
      </c>
      <c r="D18" s="24">
        <f>'TAB 230'!D18/'TAB 229'!D18*100</f>
        <v>28.57142857142857</v>
      </c>
      <c r="E18" s="24">
        <f>'TAB 230'!E18/'TAB 229'!E18*100</f>
        <v>15.789473684210526</v>
      </c>
      <c r="F18" s="24">
        <f>'TAB 230'!F18/'TAB 229'!F18*100</f>
        <v>12.62135922330097</v>
      </c>
      <c r="G18" s="24">
        <f>'TAB 230'!G18/'TAB 229'!G18*100</f>
        <v>4</v>
      </c>
      <c r="H18" s="24">
        <f>'TAB 230'!H18/'TAB 229'!H18*100</f>
        <v>9.090909090909092</v>
      </c>
      <c r="I18" s="24">
        <f>'TAB 230'!I18/'TAB 229'!I18*100</f>
        <v>8.823529411764707</v>
      </c>
      <c r="J18" s="24">
        <f>'TAB 230'!J18/'TAB 229'!J18*100</f>
        <v>16.666666666666664</v>
      </c>
      <c r="K18" s="24">
        <f>'TAB 230'!K18/'TAB 229'!K18*100</f>
        <v>42.857142857142854</v>
      </c>
      <c r="L18" s="24">
        <f>'TAB 230'!L18/'TAB 229'!L18*100</f>
        <v>18.181818181818183</v>
      </c>
      <c r="M18" s="24">
        <f>'TAB 230'!M18/'TAB 229'!M18*100</f>
        <v>15.384615384615385</v>
      </c>
      <c r="N18" s="24">
        <f>'TAB 230'!N18/'TAB 229'!N18*100</f>
        <v>27.27272727272727</v>
      </c>
      <c r="O18" s="24">
        <f>'TAB 230'!O18/'TAB 229'!O18*100</f>
        <v>28.57142857142857</v>
      </c>
      <c r="P18" s="24">
        <f>'TAB 230'!P18/'TAB 229'!P18*100</f>
        <v>0</v>
      </c>
    </row>
    <row r="19" spans="1:16" ht="15" customHeight="1">
      <c r="A19" s="90">
        <v>13</v>
      </c>
      <c r="B19" s="22" t="s">
        <v>68</v>
      </c>
      <c r="C19" s="24" t="e">
        <f>'TAB 230'!C19/'TAB 229'!C19*100</f>
        <v>#DIV/0!</v>
      </c>
      <c r="D19" s="24" t="e">
        <f>'TAB 230'!D19/'TAB 229'!D19*100</f>
        <v>#DIV/0!</v>
      </c>
      <c r="E19" s="24" t="e">
        <f>'TAB 230'!E19/'TAB 229'!E19*100</f>
        <v>#DIV/0!</v>
      </c>
      <c r="F19" s="24" t="e">
        <f>'TAB 230'!F19/'TAB 229'!F19*100</f>
        <v>#DIV/0!</v>
      </c>
      <c r="G19" s="24" t="e">
        <f>'TAB 230'!G19/'TAB 229'!G19*100</f>
        <v>#DIV/0!</v>
      </c>
      <c r="H19" s="24" t="e">
        <f>'TAB 230'!H19/'TAB 229'!H19*100</f>
        <v>#DIV/0!</v>
      </c>
      <c r="I19" s="24" t="e">
        <f>'TAB 230'!I19/'TAB 229'!I19*100</f>
        <v>#DIV/0!</v>
      </c>
      <c r="J19" s="24" t="e">
        <f>'TAB 230'!J19/'TAB 229'!J19*100</f>
        <v>#DIV/0!</v>
      </c>
      <c r="K19" s="24" t="e">
        <f>'TAB 230'!K19/'TAB 229'!K19*100</f>
        <v>#DIV/0!</v>
      </c>
      <c r="L19" s="24" t="e">
        <f>'TAB 230'!L19/'TAB 229'!L19*100</f>
        <v>#DIV/0!</v>
      </c>
      <c r="M19" s="24" t="e">
        <f>'TAB 230'!M19/'TAB 229'!M19*100</f>
        <v>#DIV/0!</v>
      </c>
      <c r="N19" s="24" t="e">
        <f>'TAB 230'!N19/'TAB 229'!N19*100</f>
        <v>#DIV/0!</v>
      </c>
      <c r="O19" s="24" t="e">
        <f>'TAB 230'!O19/'TAB 229'!O19*100</f>
        <v>#DIV/0!</v>
      </c>
      <c r="P19" s="24" t="e">
        <f>'TAB 230'!P19/'TAB 229'!P19*100</f>
        <v>#DIV/0!</v>
      </c>
    </row>
    <row r="20" spans="1:16" ht="15" customHeight="1">
      <c r="A20" s="90">
        <v>14</v>
      </c>
      <c r="B20" s="22" t="s">
        <v>69</v>
      </c>
      <c r="C20" s="24">
        <f>'TAB 230'!C20/'TAB 229'!C20*100</f>
        <v>0.7183908045977011</v>
      </c>
      <c r="D20" s="24">
        <f>'TAB 230'!D20/'TAB 229'!D20*100</f>
        <v>1.9940915805022157</v>
      </c>
      <c r="E20" s="24">
        <f>'TAB 230'!E20/'TAB 229'!E20*100</f>
        <v>3.376205787781351</v>
      </c>
      <c r="F20" s="24">
        <f>'TAB 230'!F20/'TAB 229'!F20*100</f>
        <v>3.377110694183865</v>
      </c>
      <c r="G20" s="24">
        <f>'TAB 230'!G20/'TAB 229'!G20*100</f>
        <v>1.7786561264822136</v>
      </c>
      <c r="H20" s="24" t="e">
        <f>'TAB 230'!H20/'TAB 229'!H20*100</f>
        <v>#DIV/0!</v>
      </c>
      <c r="I20" s="24" t="e">
        <f>'TAB 230'!I20/'TAB 229'!I20*100</f>
        <v>#DIV/0!</v>
      </c>
      <c r="J20" s="24" t="e">
        <f>'TAB 230'!J20/'TAB 229'!J20*100</f>
        <v>#DIV/0!</v>
      </c>
      <c r="K20" s="24" t="e">
        <f>'TAB 230'!K20/'TAB 229'!K20*100</f>
        <v>#DIV/0!</v>
      </c>
      <c r="L20" s="24" t="e">
        <f>'TAB 230'!L20/'TAB 229'!L20*100</f>
        <v>#DIV/0!</v>
      </c>
      <c r="M20" s="24" t="e">
        <f>'TAB 230'!M20/'TAB 229'!M20*100</f>
        <v>#DIV/0!</v>
      </c>
      <c r="N20" s="24" t="e">
        <f>'TAB 230'!N20/'TAB 229'!N20*100</f>
        <v>#DIV/0!</v>
      </c>
      <c r="O20" s="24" t="e">
        <f>'TAB 230'!O20/'TAB 229'!O20*100</f>
        <v>#DIV/0!</v>
      </c>
      <c r="P20" s="24" t="e">
        <f>'TAB 230'!P20/'TAB 229'!P20*100</f>
        <v>#DIV/0!</v>
      </c>
    </row>
    <row r="21" spans="1:16" ht="15" customHeight="1">
      <c r="A21" s="90">
        <v>15</v>
      </c>
      <c r="B21" s="22" t="s">
        <v>70</v>
      </c>
      <c r="C21" s="24">
        <f>'TAB 230'!C21/'TAB 229'!C21*100</f>
        <v>1.0638297872340425</v>
      </c>
      <c r="D21" s="24">
        <f>'TAB 230'!D21/'TAB 229'!D21*100</f>
        <v>1.3071895424836601</v>
      </c>
      <c r="E21" s="24">
        <f>'TAB 230'!E21/'TAB 229'!E21*100</f>
        <v>1.7857142857142856</v>
      </c>
      <c r="F21" s="24">
        <f>'TAB 230'!F21/'TAB 229'!F21*100</f>
        <v>2.666666666666667</v>
      </c>
      <c r="G21" s="24">
        <f>'TAB 230'!G21/'TAB 229'!G21*100</f>
        <v>0.4405286343612335</v>
      </c>
      <c r="H21" s="24" t="e">
        <f>'TAB 230'!H21/'TAB 229'!H21*100</f>
        <v>#DIV/0!</v>
      </c>
      <c r="I21" s="24" t="e">
        <f>'TAB 230'!I21/'TAB 229'!I21*100</f>
        <v>#DIV/0!</v>
      </c>
      <c r="J21" s="24" t="e">
        <f>'TAB 230'!J21/'TAB 229'!J21*100</f>
        <v>#DIV/0!</v>
      </c>
      <c r="K21" s="24" t="e">
        <f>'TAB 230'!K21/'TAB 229'!K21*100</f>
        <v>#DIV/0!</v>
      </c>
      <c r="L21" s="24" t="e">
        <f>'TAB 230'!L21/'TAB 229'!L21*100</f>
        <v>#DIV/0!</v>
      </c>
      <c r="M21" s="24" t="e">
        <f>'TAB 230'!M21/'TAB 229'!M21*100</f>
        <v>#DIV/0!</v>
      </c>
      <c r="N21" s="24" t="e">
        <f>'TAB 230'!N21/'TAB 229'!N21*100</f>
        <v>#DIV/0!</v>
      </c>
      <c r="O21" s="24" t="e">
        <f>'TAB 230'!O21/'TAB 229'!O21*100</f>
        <v>#DIV/0!</v>
      </c>
      <c r="P21" s="24" t="e">
        <f>'TAB 230'!P21/'TAB 229'!P21*100</f>
        <v>#DIV/0!</v>
      </c>
    </row>
    <row r="22" spans="1:16" ht="24.75" customHeight="1">
      <c r="A22" s="90">
        <v>16</v>
      </c>
      <c r="B22" s="22" t="s">
        <v>71</v>
      </c>
      <c r="C22" s="24" t="e">
        <f>'TAB 230'!C22/'TAB 229'!C22*100</f>
        <v>#DIV/0!</v>
      </c>
      <c r="D22" s="24" t="e">
        <f>'TAB 230'!D22/'TAB 229'!D22*100</f>
        <v>#DIV/0!</v>
      </c>
      <c r="E22" s="24" t="e">
        <f>'TAB 230'!E22/'TAB 229'!E22*100</f>
        <v>#DIV/0!</v>
      </c>
      <c r="F22" s="24" t="e">
        <f>'TAB 230'!F22/'TAB 229'!F22*100</f>
        <v>#DIV/0!</v>
      </c>
      <c r="G22" s="24" t="e">
        <f>'TAB 230'!G22/'TAB 229'!G22*100</f>
        <v>#DIV/0!</v>
      </c>
      <c r="H22" s="24" t="e">
        <f>'TAB 230'!H22/'TAB 229'!H22*100</f>
        <v>#DIV/0!</v>
      </c>
      <c r="I22" s="24" t="e">
        <f>'TAB 230'!I22/'TAB 229'!I22*100</f>
        <v>#DIV/0!</v>
      </c>
      <c r="J22" s="24" t="e">
        <f>'TAB 230'!J22/'TAB 229'!J22*100</f>
        <v>#DIV/0!</v>
      </c>
      <c r="K22" s="24" t="e">
        <f>'TAB 230'!K22/'TAB 229'!K22*100</f>
        <v>#DIV/0!</v>
      </c>
      <c r="L22" s="24" t="e">
        <f>'TAB 230'!L22/'TAB 229'!L22*100</f>
        <v>#DIV/0!</v>
      </c>
      <c r="M22" s="24" t="e">
        <f>'TAB 230'!M22/'TAB 229'!M22*100</f>
        <v>#DIV/0!</v>
      </c>
      <c r="N22" s="24" t="e">
        <f>'TAB 230'!N22/'TAB 229'!N22*100</f>
        <v>#DIV/0!</v>
      </c>
      <c r="O22" s="24" t="e">
        <f>'TAB 230'!O22/'TAB 229'!O22*100</f>
        <v>#DIV/0!</v>
      </c>
      <c r="P22" s="24" t="e">
        <f>'TAB 230'!P22/'TAB 229'!P22*100</f>
        <v>#DIV/0!</v>
      </c>
    </row>
    <row r="23" spans="1:16" ht="15" customHeight="1">
      <c r="A23" s="90">
        <v>17</v>
      </c>
      <c r="B23" s="22" t="s">
        <v>167</v>
      </c>
      <c r="C23" s="24" t="e">
        <f>'TAB 230'!C23/'TAB 229'!C23*100</f>
        <v>#DIV/0!</v>
      </c>
      <c r="D23" s="24" t="e">
        <f>'TAB 230'!D23/'TAB 229'!D23*100</f>
        <v>#DIV/0!</v>
      </c>
      <c r="E23" s="24" t="e">
        <f>'TAB 230'!E23/'TAB 229'!E23*100</f>
        <v>#DIV/0!</v>
      </c>
      <c r="F23" s="24" t="e">
        <f>'TAB 230'!F23/'TAB 229'!F23*100</f>
        <v>#DIV/0!</v>
      </c>
      <c r="G23" s="24" t="e">
        <f>'TAB 230'!G23/'TAB 229'!G23*100</f>
        <v>#DIV/0!</v>
      </c>
      <c r="H23" s="24" t="e">
        <f>'TAB 230'!H23/'TAB 229'!H23*100</f>
        <v>#DIV/0!</v>
      </c>
      <c r="I23" s="24" t="e">
        <f>'TAB 230'!I23/'TAB 229'!I23*100</f>
        <v>#DIV/0!</v>
      </c>
      <c r="J23" s="24" t="e">
        <f>'TAB 230'!J23/'TAB 229'!J23*100</f>
        <v>#DIV/0!</v>
      </c>
      <c r="K23" s="24" t="e">
        <f>'TAB 230'!K23/'TAB 229'!K23*100</f>
        <v>#DIV/0!</v>
      </c>
      <c r="L23" s="24" t="e">
        <f>'TAB 230'!L23/'TAB 229'!L23*100</f>
        <v>#DIV/0!</v>
      </c>
      <c r="M23" s="24" t="e">
        <f>'TAB 230'!M23/'TAB 229'!M23*100</f>
        <v>#DIV/0!</v>
      </c>
      <c r="N23" s="24" t="e">
        <f>'TAB 230'!N23/'TAB 229'!N23*100</f>
        <v>#DIV/0!</v>
      </c>
      <c r="O23" s="24" t="e">
        <f>'TAB 230'!O23/'TAB 229'!O23*100</f>
        <v>#DIV/0!</v>
      </c>
      <c r="P23" s="24" t="e">
        <f>'TAB 230'!P23/'TAB 229'!P23*100</f>
        <v>#DIV/0!</v>
      </c>
    </row>
    <row r="24" spans="1:16" ht="15" customHeight="1">
      <c r="A24" s="90">
        <v>18</v>
      </c>
      <c r="B24" s="22" t="s">
        <v>72</v>
      </c>
      <c r="C24" s="24" t="e">
        <f>'TAB 230'!C24/'TAB 229'!C24*100</f>
        <v>#DIV/0!</v>
      </c>
      <c r="D24" s="24" t="e">
        <f>'TAB 230'!D24/'TAB 229'!D24*100</f>
        <v>#DIV/0!</v>
      </c>
      <c r="E24" s="24" t="e">
        <f>'TAB 230'!E24/'TAB 229'!E24*100</f>
        <v>#DIV/0!</v>
      </c>
      <c r="F24" s="24" t="e">
        <f>'TAB 230'!F24/'TAB 229'!F24*100</f>
        <v>#DIV/0!</v>
      </c>
      <c r="G24" s="24" t="e">
        <f>'TAB 230'!G24/'TAB 229'!G24*100</f>
        <v>#DIV/0!</v>
      </c>
      <c r="H24" s="24" t="e">
        <f>'TAB 230'!H24/'TAB 229'!H24*100</f>
        <v>#DIV/0!</v>
      </c>
      <c r="I24" s="24" t="e">
        <f>'TAB 230'!I24/'TAB 229'!I24*100</f>
        <v>#DIV/0!</v>
      </c>
      <c r="J24" s="24" t="e">
        <f>'TAB 230'!J24/'TAB 229'!J24*100</f>
        <v>#DIV/0!</v>
      </c>
      <c r="K24" s="24" t="e">
        <f>'TAB 230'!K24/'TAB 229'!K24*100</f>
        <v>#DIV/0!</v>
      </c>
      <c r="L24" s="24" t="e">
        <f>'TAB 230'!L24/'TAB 229'!L24*100</f>
        <v>#DIV/0!</v>
      </c>
      <c r="M24" s="24" t="e">
        <f>'TAB 230'!M24/'TAB 229'!M24*100</f>
        <v>#DIV/0!</v>
      </c>
      <c r="N24" s="24" t="e">
        <f>'TAB 230'!N24/'TAB 229'!N24*100</f>
        <v>#DIV/0!</v>
      </c>
      <c r="O24" s="24" t="e">
        <f>'TAB 230'!O24/'TAB 229'!O24*100</f>
        <v>#DIV/0!</v>
      </c>
      <c r="P24" s="24" t="e">
        <f>'TAB 230'!P24/'TAB 229'!P24*100</f>
        <v>#DIV/0!</v>
      </c>
    </row>
    <row r="25" spans="1:16" ht="15" customHeight="1">
      <c r="A25" s="90">
        <v>19</v>
      </c>
      <c r="B25" s="22" t="s">
        <v>73</v>
      </c>
      <c r="C25" s="24" t="e">
        <f>'TAB 230'!C25/'TAB 229'!C25*100</f>
        <v>#DIV/0!</v>
      </c>
      <c r="D25" s="24" t="e">
        <f>'TAB 230'!D25/'TAB 229'!D25*100</f>
        <v>#DIV/0!</v>
      </c>
      <c r="E25" s="24" t="e">
        <f>'TAB 230'!E25/'TAB 229'!E25*100</f>
        <v>#DIV/0!</v>
      </c>
      <c r="F25" s="24" t="e">
        <f>'TAB 230'!F25/'TAB 229'!F25*100</f>
        <v>#DIV/0!</v>
      </c>
      <c r="G25" s="24">
        <f>'TAB 230'!G25/'TAB 229'!G25*100</f>
        <v>17.543859649122805</v>
      </c>
      <c r="H25" s="24" t="e">
        <f>'TAB 230'!H25/'TAB 229'!H25*100</f>
        <v>#DIV/0!</v>
      </c>
      <c r="I25" s="24" t="e">
        <f>'TAB 230'!I25/'TAB 229'!I25*100</f>
        <v>#DIV/0!</v>
      </c>
      <c r="J25" s="24">
        <f>'TAB 230'!J25/'TAB 229'!J25*100</f>
        <v>68.75</v>
      </c>
      <c r="K25" s="24">
        <f>'TAB 230'!K25/'TAB 229'!K25*100</f>
        <v>60</v>
      </c>
      <c r="L25" s="24">
        <f>'TAB 230'!L25/'TAB 229'!L25*100</f>
        <v>83.33333333333334</v>
      </c>
      <c r="M25" s="24">
        <f>'TAB 230'!M25/'TAB 229'!M25*100</f>
        <v>92.85714285714286</v>
      </c>
      <c r="N25" s="24">
        <f>'TAB 230'!N25/'TAB 229'!N25*100</f>
        <v>90</v>
      </c>
      <c r="O25" s="24">
        <f>'TAB 230'!O25/'TAB 229'!O25*100</f>
        <v>92.3076923076923</v>
      </c>
      <c r="P25" s="24">
        <f>'TAB 230'!P25/'TAB 229'!P25*100</f>
        <v>100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230'!C27/'TAB 229'!C27*100</f>
        <v>19.330254041570438</v>
      </c>
      <c r="D27" s="24">
        <f>'TAB 230'!D27/'TAB 229'!D27*100</f>
        <v>23.214525891055818</v>
      </c>
      <c r="E27" s="24">
        <f>'TAB 230'!E27/'TAB 229'!E27*100</f>
        <v>21.910558348769516</v>
      </c>
      <c r="F27" s="24">
        <f>'TAB 230'!F27/'TAB 229'!F27*100</f>
        <v>17.95066413662239</v>
      </c>
      <c r="G27" s="24">
        <f>'TAB 230'!G27/'TAB 229'!G27*100</f>
        <v>18.39303000968054</v>
      </c>
      <c r="H27" s="24">
        <f>'TAB 230'!H27/'TAB 229'!H27*100</f>
        <v>22.674996450376263</v>
      </c>
      <c r="I27" s="24">
        <f>'TAB 230'!I27/'TAB 229'!I27*100</f>
        <v>19.797316585783616</v>
      </c>
      <c r="J27" s="24">
        <f>'TAB 230'!J27/'TAB 229'!J27*100</f>
        <v>18.7810444354947</v>
      </c>
      <c r="K27" s="24">
        <f>'TAB 230'!K27/'TAB 229'!K27*100</f>
        <v>19.70536388818937</v>
      </c>
      <c r="L27" s="24">
        <f>'TAB 230'!L27/'TAB 229'!L27*100</f>
        <v>19.626168224299064</v>
      </c>
      <c r="M27" s="24">
        <f>'TAB 230'!M27/'TAB 229'!M27*100</f>
        <v>20.159399906235347</v>
      </c>
      <c r="N27" s="24">
        <f>'TAB 230'!N27/'TAB 229'!N27*100</f>
        <v>16.380543633762517</v>
      </c>
      <c r="O27" s="24">
        <f>'TAB 230'!O27/'TAB 229'!O27*100</f>
        <v>18.353576248313093</v>
      </c>
      <c r="P27" s="24">
        <f>'TAB 230'!P27/'TAB 229'!P27*100</f>
        <v>20.198522622345337</v>
      </c>
    </row>
    <row r="28" spans="1:16" ht="12.75" customHeight="1">
      <c r="A28" s="29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A2:O2"/>
    <mergeCell ref="A30:O30"/>
    <mergeCell ref="H4:H5"/>
    <mergeCell ref="I4:I5"/>
    <mergeCell ref="J4:J5"/>
    <mergeCell ref="K4:K5"/>
    <mergeCell ref="L4:L5"/>
    <mergeCell ref="M4:M5"/>
    <mergeCell ref="A27:B27"/>
    <mergeCell ref="P4:P5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45" t="s">
        <v>186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98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09" t="s">
        <v>162</v>
      </c>
      <c r="R4" s="110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9"/>
      <c r="R5" s="110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9"/>
      <c r="R6" s="110"/>
    </row>
    <row r="7" spans="1:18" ht="15" customHeight="1">
      <c r="A7" s="90">
        <v>1</v>
      </c>
      <c r="B7" s="22" t="s">
        <v>56</v>
      </c>
      <c r="C7" s="24">
        <f>'TAB 232'!C7/'TAB 229'!C7</f>
        <v>8.448467966573816</v>
      </c>
      <c r="D7" s="24">
        <f>'TAB 232'!D7/'TAB 229'!D7</f>
        <v>8.208153180975911</v>
      </c>
      <c r="E7" s="24">
        <f>'TAB 232'!E7/'TAB 229'!E7</f>
        <v>8.112257281553399</v>
      </c>
      <c r="F7" s="24">
        <f>'TAB 232'!F7/'TAB 229'!F7</f>
        <v>7.851595006934812</v>
      </c>
      <c r="G7" s="24">
        <f>'TAB 232'!G7/'TAB 229'!G7</f>
        <v>8.782546494992847</v>
      </c>
      <c r="H7" s="24">
        <f>'TAB 232'!H7/'TAB 229'!H7</f>
        <v>9.634735899731423</v>
      </c>
      <c r="I7" s="24">
        <f>'TAB 232'!I7/'TAB 229'!I7</f>
        <v>9.990816326530613</v>
      </c>
      <c r="J7" s="24">
        <f>'TAB 232'!J7/'TAB 229'!J7</f>
        <v>9.477248677248678</v>
      </c>
      <c r="K7" s="24">
        <f>'TAB 232'!K7/'TAB 229'!K7</f>
        <v>7.456651718983558</v>
      </c>
      <c r="L7" s="24">
        <f>'TAB 232'!L7/'TAB 229'!L7</f>
        <v>9.460852329038651</v>
      </c>
      <c r="M7" s="24">
        <f>'TAB 232'!M7/'TAB 229'!M7</f>
        <v>9.5192096597146</v>
      </c>
      <c r="N7" s="24">
        <f>'TAB 232'!N7/'TAB 229'!N7</f>
        <v>10.650200267022697</v>
      </c>
      <c r="O7" s="24">
        <f>'TAB 232'!O7/'TAB 229'!O7</f>
        <v>11.35625</v>
      </c>
      <c r="P7" s="24">
        <f>'TAB 232'!P7/'TAB 229'!P7</f>
        <v>10.344913151364764</v>
      </c>
      <c r="Q7" s="109"/>
      <c r="R7" s="110"/>
    </row>
    <row r="8" spans="1:18" ht="15" customHeight="1">
      <c r="A8" s="90">
        <v>2</v>
      </c>
      <c r="B8" s="22" t="s">
        <v>57</v>
      </c>
      <c r="C8" s="24">
        <f>'TAB 232'!C8/'TAB 229'!C8</f>
        <v>14.104395604395604</v>
      </c>
      <c r="D8" s="24">
        <f>'TAB 232'!D8/'TAB 229'!D8</f>
        <v>4.071428571428571</v>
      </c>
      <c r="E8" s="24">
        <f>'TAB 232'!E8/'TAB 229'!E8</f>
        <v>1.7142857142857142</v>
      </c>
      <c r="F8" s="24">
        <f>'TAB 232'!F8/'TAB 229'!F8</f>
        <v>11.428571428571429</v>
      </c>
      <c r="G8" s="24">
        <f>'TAB 232'!G8/'TAB 229'!G8</f>
        <v>6.666666666666667</v>
      </c>
      <c r="H8" s="24">
        <f>'TAB 232'!H8/'TAB 229'!H8</f>
        <v>9.2</v>
      </c>
      <c r="I8" s="24">
        <f>'TAB 232'!I8/'TAB 229'!I8</f>
        <v>7.153846153846154</v>
      </c>
      <c r="J8" s="24">
        <f>'TAB 232'!J8/'TAB 229'!J8</f>
        <v>4.923076923076923</v>
      </c>
      <c r="K8" s="24">
        <f>'TAB 232'!K8/'TAB 229'!K8</f>
        <v>8.9</v>
      </c>
      <c r="L8" s="24">
        <f>'TAB 232'!L8/'TAB 229'!L8</f>
        <v>11.1875</v>
      </c>
      <c r="M8" s="24">
        <f>'TAB 232'!M8/'TAB 229'!M8</f>
        <v>18.5</v>
      </c>
      <c r="N8" s="24">
        <f>'TAB 232'!N8/'TAB 229'!N8</f>
        <v>11.9375</v>
      </c>
      <c r="O8" s="24">
        <f>'TAB 232'!O8/'TAB 229'!O8</f>
        <v>10.181818181818182</v>
      </c>
      <c r="P8" s="24">
        <f>'TAB 232'!P8/'TAB 229'!P8</f>
        <v>9.833333333333334</v>
      </c>
      <c r="Q8" s="109"/>
      <c r="R8" s="110"/>
    </row>
    <row r="9" spans="1:16" ht="15" customHeight="1">
      <c r="A9" s="90">
        <v>3</v>
      </c>
      <c r="B9" s="23" t="s">
        <v>58</v>
      </c>
      <c r="C9" s="24">
        <f>'TAB 232'!C9/'TAB 229'!C9</f>
        <v>11.428571428571429</v>
      </c>
      <c r="D9" s="24">
        <f>'TAB 232'!D9/'TAB 229'!D9</f>
        <v>10.47008547008547</v>
      </c>
      <c r="E9" s="24">
        <f>'TAB 232'!E9/'TAB 229'!E9</f>
        <v>12.266666666666667</v>
      </c>
      <c r="F9" s="24">
        <f>'TAB 232'!F9/'TAB 229'!F9</f>
        <v>11.781456953642385</v>
      </c>
      <c r="G9" s="24">
        <f>'TAB 232'!G9/'TAB 229'!G9</f>
        <v>11.457627118644067</v>
      </c>
      <c r="H9" s="24">
        <f>'TAB 232'!H9/'TAB 229'!H9</f>
        <v>11.95</v>
      </c>
      <c r="I9" s="24">
        <f>'TAB 232'!I9/'TAB 229'!I9</f>
        <v>11.80188679245283</v>
      </c>
      <c r="J9" s="24">
        <f>'TAB 232'!J9/'TAB 229'!J9</f>
        <v>11.98076923076923</v>
      </c>
      <c r="K9" s="24">
        <f>'TAB 232'!K9/'TAB 229'!K9</f>
        <v>10.975609756097562</v>
      </c>
      <c r="L9" s="24">
        <f>'TAB 232'!L9/'TAB 229'!L9</f>
        <v>10.464285714285714</v>
      </c>
      <c r="M9" s="24">
        <f>'TAB 232'!M9/'TAB 229'!M9</f>
        <v>13.73611111111111</v>
      </c>
      <c r="N9" s="24">
        <f>'TAB 232'!N9/'TAB 229'!N9</f>
        <v>13.96551724137931</v>
      </c>
      <c r="O9" s="24">
        <f>'TAB 232'!O9/'TAB 229'!O9</f>
        <v>14.4</v>
      </c>
      <c r="P9" s="24">
        <f>'TAB 232'!P9/'TAB 229'!P9</f>
        <v>11.81081081081081</v>
      </c>
    </row>
    <row r="10" spans="1:18" ht="15" customHeight="1">
      <c r="A10" s="90">
        <v>4</v>
      </c>
      <c r="B10" s="23" t="s">
        <v>59</v>
      </c>
      <c r="C10" s="24">
        <f>'TAB 232'!C10/'TAB 229'!C10</f>
        <v>8.27936507936508</v>
      </c>
      <c r="D10" s="24">
        <f>'TAB 232'!D10/'TAB 229'!D10</f>
        <v>9.035772357723577</v>
      </c>
      <c r="E10" s="24">
        <f>'TAB 232'!E10/'TAB 229'!E10</f>
        <v>8.322010869565217</v>
      </c>
      <c r="F10" s="24">
        <f>'TAB 232'!F10/'TAB 229'!F10</f>
        <v>8.341823056300267</v>
      </c>
      <c r="G10" s="24">
        <f>'TAB 232'!G10/'TAB 229'!G10</f>
        <v>9.132352941176471</v>
      </c>
      <c r="H10" s="24">
        <f>'TAB 232'!H10/'TAB 229'!H10</f>
        <v>8.790554414784394</v>
      </c>
      <c r="I10" s="24">
        <f>'TAB 232'!I10/'TAB 229'!I10</f>
        <v>8.659722222222221</v>
      </c>
      <c r="J10" s="24">
        <f>'TAB 232'!J10/'TAB 229'!J10</f>
        <v>7.490595611285267</v>
      </c>
      <c r="K10" s="24">
        <f>'TAB 232'!K10/'TAB 229'!K10</f>
        <v>8.458695652173914</v>
      </c>
      <c r="L10" s="24">
        <f>'TAB 232'!L10/'TAB 229'!L10</f>
        <v>8.660964230171073</v>
      </c>
      <c r="M10" s="24">
        <f>'TAB 232'!M10/'TAB 229'!M10</f>
        <v>9.344398340248963</v>
      </c>
      <c r="N10" s="24">
        <f>'TAB 232'!N10/'TAB 229'!N10</f>
        <v>8.58129175946548</v>
      </c>
      <c r="O10" s="24">
        <f>'TAB 232'!O10/'TAB 229'!O10</f>
        <v>7.508090614886731</v>
      </c>
      <c r="P10" s="24">
        <f>'TAB 232'!P10/'TAB 229'!P10</f>
        <v>6.419753086419753</v>
      </c>
      <c r="Q10" s="109"/>
      <c r="R10" s="110"/>
    </row>
    <row r="11" spans="1:18" ht="15" customHeight="1">
      <c r="A11" s="90">
        <v>5</v>
      </c>
      <c r="B11" s="22" t="s">
        <v>60</v>
      </c>
      <c r="C11" s="24">
        <f>'TAB 232'!C11/'TAB 229'!C11</f>
        <v>2</v>
      </c>
      <c r="D11" s="24">
        <f>'TAB 232'!D11/'TAB 229'!D11</f>
        <v>1.6666666666666667</v>
      </c>
      <c r="E11" s="24">
        <f>'TAB 232'!E11/'TAB 229'!E11</f>
        <v>3.6666666666666665</v>
      </c>
      <c r="F11" s="24">
        <f>'TAB 232'!F11/'TAB 229'!F11</f>
        <v>1</v>
      </c>
      <c r="G11" s="24">
        <f>'TAB 232'!G11/'TAB 229'!G11</f>
        <v>2</v>
      </c>
      <c r="H11" s="24">
        <f>'TAB 232'!H11/'TAB 229'!H11</f>
        <v>11.166666666666666</v>
      </c>
      <c r="I11" s="24">
        <f>'TAB 232'!I11/'TAB 229'!I11</f>
        <v>16.166666666666668</v>
      </c>
      <c r="J11" s="24">
        <f>'TAB 232'!J11/'TAB 229'!J11</f>
        <v>13.333333333333334</v>
      </c>
      <c r="K11" s="24">
        <f>'TAB 232'!K11/'TAB 229'!K11</f>
        <v>3.3333333333333335</v>
      </c>
      <c r="L11" s="24">
        <f>'TAB 232'!L11/'TAB 229'!L11</f>
        <v>3.5</v>
      </c>
      <c r="M11" s="24">
        <f>'TAB 232'!M11/'TAB 229'!M11</f>
        <v>4</v>
      </c>
      <c r="N11" s="24">
        <f>'TAB 232'!N11/'TAB 229'!N11</f>
        <v>4</v>
      </c>
      <c r="O11" s="24">
        <f>'TAB 232'!O11/'TAB 229'!O11</f>
        <v>3.4</v>
      </c>
      <c r="P11" s="24">
        <f>'TAB 232'!P11/'TAB 229'!P11</f>
        <v>3.0714285714285716</v>
      </c>
      <c r="Q11" s="109"/>
      <c r="R11" s="110"/>
    </row>
    <row r="12" spans="1:18" ht="15" customHeight="1">
      <c r="A12" s="90">
        <v>6</v>
      </c>
      <c r="B12" s="22" t="s">
        <v>61</v>
      </c>
      <c r="C12" s="24" t="e">
        <f>'TAB 232'!C12/'TAB 229'!C12</f>
        <v>#DIV/0!</v>
      </c>
      <c r="D12" s="24" t="e">
        <f>'TAB 232'!D12/'TAB 229'!D12</f>
        <v>#DIV/0!</v>
      </c>
      <c r="E12" s="24" t="e">
        <f>'TAB 232'!E12/'TAB 229'!E12</f>
        <v>#DIV/0!</v>
      </c>
      <c r="F12" s="24" t="e">
        <f>'TAB 232'!F12/'TAB 229'!F12</f>
        <v>#DIV/0!</v>
      </c>
      <c r="G12" s="24" t="e">
        <f>'TAB 232'!G12/'TAB 229'!G12</f>
        <v>#DIV/0!</v>
      </c>
      <c r="H12" s="24" t="e">
        <f>'TAB 232'!H12/'TAB 229'!H12</f>
        <v>#DIV/0!</v>
      </c>
      <c r="I12" s="24" t="e">
        <f>'TAB 232'!I12/'TAB 229'!I12</f>
        <v>#DIV/0!</v>
      </c>
      <c r="J12" s="24" t="e">
        <f>'TAB 232'!J12/'TAB 229'!J12</f>
        <v>#DIV/0!</v>
      </c>
      <c r="K12" s="24" t="e">
        <f>'TAB 232'!K12/'TAB 229'!K12</f>
        <v>#DIV/0!</v>
      </c>
      <c r="L12" s="24" t="e">
        <f>'TAB 232'!L12/'TAB 229'!L12</f>
        <v>#DIV/0!</v>
      </c>
      <c r="M12" s="24" t="e">
        <f>'TAB 232'!M12/'TAB 229'!M12</f>
        <v>#DIV/0!</v>
      </c>
      <c r="N12" s="24">
        <f>'TAB 232'!N12/'TAB 229'!N12</f>
        <v>1</v>
      </c>
      <c r="O12" s="24" t="e">
        <f>'TAB 232'!O12/'TAB 229'!O12</f>
        <v>#DIV/0!</v>
      </c>
      <c r="P12" s="24">
        <f>'TAB 232'!P12/'TAB 229'!P12</f>
        <v>5</v>
      </c>
      <c r="Q12" s="115"/>
      <c r="R12" s="116"/>
    </row>
    <row r="13" spans="1:17" ht="15" customHeight="1">
      <c r="A13" s="90">
        <v>7</v>
      </c>
      <c r="B13" s="22" t="s">
        <v>62</v>
      </c>
      <c r="C13" s="24" t="e">
        <f>'TAB 232'!C13/'TAB 229'!C13</f>
        <v>#DIV/0!</v>
      </c>
      <c r="D13" s="24" t="e">
        <f>'TAB 232'!D13/'TAB 229'!D13</f>
        <v>#DIV/0!</v>
      </c>
      <c r="E13" s="24" t="e">
        <f>'TAB 232'!E13/'TAB 229'!E13</f>
        <v>#DIV/0!</v>
      </c>
      <c r="F13" s="24" t="e">
        <f>'TAB 232'!F13/'TAB 229'!F13</f>
        <v>#DIV/0!</v>
      </c>
      <c r="G13" s="24" t="e">
        <f>'TAB 232'!G13/'TAB 229'!G13</f>
        <v>#DIV/0!</v>
      </c>
      <c r="H13" s="24" t="e">
        <f>'TAB 232'!H13/'TAB 229'!H13</f>
        <v>#DIV/0!</v>
      </c>
      <c r="I13" s="24" t="e">
        <f>'TAB 232'!I13/'TAB 229'!I13</f>
        <v>#DIV/0!</v>
      </c>
      <c r="J13" s="24" t="e">
        <f>'TAB 232'!J13/'TAB 229'!J13</f>
        <v>#DIV/0!</v>
      </c>
      <c r="K13" s="24" t="e">
        <f>'TAB 232'!K13/'TAB 229'!K13</f>
        <v>#DIV/0!</v>
      </c>
      <c r="L13" s="24" t="e">
        <f>'TAB 232'!L13/'TAB 229'!L13</f>
        <v>#DIV/0!</v>
      </c>
      <c r="M13" s="24" t="e">
        <f>'TAB 232'!M13/'TAB 229'!M13</f>
        <v>#DIV/0!</v>
      </c>
      <c r="N13" s="24" t="e">
        <f>'TAB 232'!N13/'TAB 229'!N13</f>
        <v>#DIV/0!</v>
      </c>
      <c r="O13" s="24" t="e">
        <f>'TAB 232'!O13/'TAB 229'!O13</f>
        <v>#DIV/0!</v>
      </c>
      <c r="P13" s="24" t="e">
        <f>'TAB 232'!P13/'TAB 229'!P13</f>
        <v>#DIV/0!</v>
      </c>
      <c r="Q13" s="20"/>
    </row>
    <row r="14" spans="1:17" ht="15" customHeight="1">
      <c r="A14" s="90">
        <v>8</v>
      </c>
      <c r="B14" s="22" t="s">
        <v>63</v>
      </c>
      <c r="C14" s="24" t="e">
        <f>'TAB 232'!C14/'TAB 229'!C14</f>
        <v>#DIV/0!</v>
      </c>
      <c r="D14" s="24" t="e">
        <f>'TAB 232'!D14/'TAB 229'!D14</f>
        <v>#DIV/0!</v>
      </c>
      <c r="E14" s="24" t="e">
        <f>'TAB 232'!E14/'TAB 229'!E14</f>
        <v>#DIV/0!</v>
      </c>
      <c r="F14" s="24" t="e">
        <f>'TAB 232'!F14/'TAB 229'!F14</f>
        <v>#DIV/0!</v>
      </c>
      <c r="G14" s="24" t="e">
        <f>'TAB 232'!G14/'TAB 229'!G14</f>
        <v>#DIV/0!</v>
      </c>
      <c r="H14" s="24" t="e">
        <f>'TAB 232'!H14/'TAB 229'!H14</f>
        <v>#DIV/0!</v>
      </c>
      <c r="I14" s="24" t="e">
        <f>'TAB 232'!I14/'TAB 229'!I14</f>
        <v>#DIV/0!</v>
      </c>
      <c r="J14" s="24" t="e">
        <f>'TAB 232'!J14/'TAB 229'!J14</f>
        <v>#DIV/0!</v>
      </c>
      <c r="K14" s="24" t="e">
        <f>'TAB 232'!K14/'TAB 229'!K14</f>
        <v>#DIV/0!</v>
      </c>
      <c r="L14" s="24" t="e">
        <f>'TAB 232'!L14/'TAB 229'!L14</f>
        <v>#DIV/0!</v>
      </c>
      <c r="M14" s="24" t="e">
        <f>'TAB 232'!M14/'TAB 229'!M14</f>
        <v>#DIV/0!</v>
      </c>
      <c r="N14" s="24" t="e">
        <f>'TAB 232'!N14/'TAB 229'!N14</f>
        <v>#DIV/0!</v>
      </c>
      <c r="O14" s="24" t="e">
        <f>'TAB 232'!O14/'TAB 229'!O14</f>
        <v>#DIV/0!</v>
      </c>
      <c r="P14" s="24" t="e">
        <f>'TAB 232'!P14/'TAB 229'!P14</f>
        <v>#DIV/0!</v>
      </c>
      <c r="Q14" s="20"/>
    </row>
    <row r="15" spans="1:17" ht="15" customHeight="1">
      <c r="A15" s="90">
        <v>9</v>
      </c>
      <c r="B15" s="22" t="s">
        <v>64</v>
      </c>
      <c r="C15" s="24" t="e">
        <f>'TAB 232'!C15/'TAB 229'!C15</f>
        <v>#DIV/0!</v>
      </c>
      <c r="D15" s="24" t="e">
        <f>'TAB 232'!D15/'TAB 229'!D15</f>
        <v>#DIV/0!</v>
      </c>
      <c r="E15" s="24" t="e">
        <f>'TAB 232'!E15/'TAB 229'!E15</f>
        <v>#DIV/0!</v>
      </c>
      <c r="F15" s="24" t="e">
        <f>'TAB 232'!F15/'TAB 229'!F15</f>
        <v>#DIV/0!</v>
      </c>
      <c r="G15" s="24" t="e">
        <f>'TAB 232'!G15/'TAB 229'!G15</f>
        <v>#DIV/0!</v>
      </c>
      <c r="H15" s="24" t="e">
        <f>'TAB 232'!H15/'TAB 229'!H15</f>
        <v>#DIV/0!</v>
      </c>
      <c r="I15" s="24" t="e">
        <f>'TAB 232'!I15/'TAB 229'!I15</f>
        <v>#DIV/0!</v>
      </c>
      <c r="J15" s="24" t="e">
        <f>'TAB 232'!J15/'TAB 229'!J15</f>
        <v>#DIV/0!</v>
      </c>
      <c r="K15" s="24" t="e">
        <f>'TAB 232'!K15/'TAB 229'!K15</f>
        <v>#DIV/0!</v>
      </c>
      <c r="L15" s="24" t="e">
        <f>'TAB 232'!L15/'TAB 229'!L15</f>
        <v>#DIV/0!</v>
      </c>
      <c r="M15" s="24" t="e">
        <f>'TAB 232'!M15/'TAB 229'!M15</f>
        <v>#DIV/0!</v>
      </c>
      <c r="N15" s="24" t="e">
        <f>'TAB 232'!N15/'TAB 229'!N15</f>
        <v>#DIV/0!</v>
      </c>
      <c r="O15" s="24" t="e">
        <f>'TAB 232'!O15/'TAB 229'!O15</f>
        <v>#DIV/0!</v>
      </c>
      <c r="P15" s="24" t="e">
        <f>'TAB 232'!P15/'TAB 229'!P15</f>
        <v>#DIV/0!</v>
      </c>
      <c r="Q15" s="20"/>
    </row>
    <row r="16" spans="1:17" ht="24.75" customHeight="1">
      <c r="A16" s="90">
        <v>10</v>
      </c>
      <c r="B16" s="22" t="s">
        <v>65</v>
      </c>
      <c r="C16" s="24">
        <f>'TAB 232'!C16/'TAB 229'!C16</f>
        <v>12.354542472941947</v>
      </c>
      <c r="D16" s="24">
        <f>'TAB 232'!D16/'TAB 229'!D16</f>
        <v>10.629814408301737</v>
      </c>
      <c r="E16" s="24">
        <f>'TAB 232'!E16/'TAB 229'!E16</f>
        <v>10.738147629525905</v>
      </c>
      <c r="F16" s="24">
        <f>'TAB 232'!F16/'TAB 229'!F16</f>
        <v>12</v>
      </c>
      <c r="G16" s="24">
        <f>'TAB 232'!G16/'TAB 229'!G16</f>
        <v>13</v>
      </c>
      <c r="H16" s="24">
        <f>'TAB 232'!H16/'TAB 229'!H16</f>
        <v>12.572237960339944</v>
      </c>
      <c r="I16" s="24">
        <f>'TAB 232'!I16/'TAB 229'!I16</f>
        <v>11.815157815157816</v>
      </c>
      <c r="J16" s="24">
        <f>'TAB 232'!J16/'TAB 229'!J16</f>
        <v>12.120308663626798</v>
      </c>
      <c r="K16" s="24">
        <f>'TAB 232'!K16/'TAB 229'!K16</f>
        <v>12</v>
      </c>
      <c r="L16" s="24">
        <f>'TAB 232'!L16/'TAB 229'!L16</f>
        <v>12</v>
      </c>
      <c r="M16" s="24">
        <f>'TAB 232'!M16/'TAB 229'!M16</f>
        <v>11.900082576383154</v>
      </c>
      <c r="N16" s="24">
        <f>'TAB 232'!N16/'TAB 229'!N16</f>
        <v>10.200035467281433</v>
      </c>
      <c r="O16" s="24">
        <f>'TAB 232'!O16/'TAB 229'!O16</f>
        <v>11.071282717653611</v>
      </c>
      <c r="P16" s="24">
        <f>'TAB 232'!P16/'TAB 229'!P16</f>
        <v>10.519459888800636</v>
      </c>
      <c r="Q16" s="20"/>
    </row>
    <row r="17" spans="1:16" ht="24.75" customHeight="1">
      <c r="A17" s="90">
        <v>11</v>
      </c>
      <c r="B17" s="22" t="s">
        <v>66</v>
      </c>
      <c r="C17" s="24" t="e">
        <f>'TAB 232'!C17/'TAB 229'!C17</f>
        <v>#DIV/0!</v>
      </c>
      <c r="D17" s="24" t="e">
        <f>'TAB 232'!D17/'TAB 229'!D17</f>
        <v>#DIV/0!</v>
      </c>
      <c r="E17" s="24" t="e">
        <f>'TAB 232'!E17/'TAB 229'!E17</f>
        <v>#DIV/0!</v>
      </c>
      <c r="F17" s="24" t="e">
        <f>'TAB 232'!F17/'TAB 229'!F17</f>
        <v>#DIV/0!</v>
      </c>
      <c r="G17" s="24" t="e">
        <f>'TAB 232'!G17/'TAB 229'!G17</f>
        <v>#DIV/0!</v>
      </c>
      <c r="H17" s="24" t="e">
        <f>'TAB 232'!H17/'TAB 229'!H17</f>
        <v>#DIV/0!</v>
      </c>
      <c r="I17" s="24" t="e">
        <f>'TAB 232'!I17/'TAB 229'!I17</f>
        <v>#DIV/0!</v>
      </c>
      <c r="J17" s="24" t="e">
        <f>'TAB 232'!J17/'TAB 229'!J17</f>
        <v>#DIV/0!</v>
      </c>
      <c r="K17" s="24" t="e">
        <f>'TAB 232'!K17/'TAB 229'!K17</f>
        <v>#DIV/0!</v>
      </c>
      <c r="L17" s="24" t="e">
        <f>'TAB 232'!L17/'TAB 229'!L17</f>
        <v>#DIV/0!</v>
      </c>
      <c r="M17" s="24" t="e">
        <f>'TAB 232'!M17/'TAB 229'!M17</f>
        <v>#DIV/0!</v>
      </c>
      <c r="N17" s="24" t="e">
        <f>'TAB 232'!N17/'TAB 229'!N17</f>
        <v>#DIV/0!</v>
      </c>
      <c r="O17" s="24" t="e">
        <f>'TAB 232'!O17/'TAB 229'!O17</f>
        <v>#DIV/0!</v>
      </c>
      <c r="P17" s="24" t="e">
        <f>'TAB 232'!P17/'TAB 229'!P17</f>
        <v>#DIV/0!</v>
      </c>
    </row>
    <row r="18" spans="1:16" ht="15" customHeight="1">
      <c r="A18" s="90">
        <v>12</v>
      </c>
      <c r="B18" s="22" t="s">
        <v>67</v>
      </c>
      <c r="C18" s="24">
        <f>'TAB 232'!C18/'TAB 229'!C18</f>
        <v>9.409090909090908</v>
      </c>
      <c r="D18" s="24">
        <f>'TAB 232'!D18/'TAB 229'!D18</f>
        <v>5.982142857142857</v>
      </c>
      <c r="E18" s="24">
        <f>'TAB 232'!E18/'TAB 229'!E18</f>
        <v>11.157894736842104</v>
      </c>
      <c r="F18" s="24">
        <f>'TAB 232'!F18/'TAB 229'!F18</f>
        <v>8.611650485436893</v>
      </c>
      <c r="G18" s="24">
        <f>'TAB 232'!G18/'TAB 229'!G18</f>
        <v>12.08</v>
      </c>
      <c r="H18" s="24">
        <f>'TAB 232'!H18/'TAB 229'!H18</f>
        <v>10.969696969696969</v>
      </c>
      <c r="I18" s="24">
        <f>'TAB 232'!I18/'TAB 229'!I18</f>
        <v>11.205882352941176</v>
      </c>
      <c r="J18" s="24">
        <f>'TAB 232'!J18/'TAB 229'!J18</f>
        <v>3.8333333333333335</v>
      </c>
      <c r="K18" s="24">
        <f>'TAB 232'!K18/'TAB 229'!K18</f>
        <v>2.142857142857143</v>
      </c>
      <c r="L18" s="24">
        <f>'TAB 232'!L18/'TAB 229'!L18</f>
        <v>3.272727272727273</v>
      </c>
      <c r="M18" s="24">
        <f>'TAB 232'!M18/'TAB 229'!M18</f>
        <v>3.230769230769231</v>
      </c>
      <c r="N18" s="24">
        <f>'TAB 232'!N18/'TAB 229'!N18</f>
        <v>2.272727272727273</v>
      </c>
      <c r="O18" s="24">
        <f>'TAB 232'!O18/'TAB 229'!O18</f>
        <v>3.2142857142857144</v>
      </c>
      <c r="P18" s="24">
        <f>'TAB 232'!P18/'TAB 229'!P18</f>
        <v>3.5</v>
      </c>
    </row>
    <row r="19" spans="1:16" ht="15" customHeight="1">
      <c r="A19" s="90">
        <v>13</v>
      </c>
      <c r="B19" s="22" t="s">
        <v>68</v>
      </c>
      <c r="C19" s="24" t="e">
        <f>'TAB 232'!C19/'TAB 229'!C19</f>
        <v>#DIV/0!</v>
      </c>
      <c r="D19" s="24" t="e">
        <f>'TAB 232'!D19/'TAB 229'!D19</f>
        <v>#DIV/0!</v>
      </c>
      <c r="E19" s="24" t="e">
        <f>'TAB 232'!E19/'TAB 229'!E19</f>
        <v>#DIV/0!</v>
      </c>
      <c r="F19" s="24" t="e">
        <f>'TAB 232'!F19/'TAB 229'!F19</f>
        <v>#DIV/0!</v>
      </c>
      <c r="G19" s="24" t="e">
        <f>'TAB 232'!G19/'TAB 229'!G19</f>
        <v>#DIV/0!</v>
      </c>
      <c r="H19" s="24" t="e">
        <f>'TAB 232'!H19/'TAB 229'!H19</f>
        <v>#DIV/0!</v>
      </c>
      <c r="I19" s="24" t="e">
        <f>'TAB 232'!I19/'TAB 229'!I19</f>
        <v>#DIV/0!</v>
      </c>
      <c r="J19" s="24" t="e">
        <f>'TAB 232'!J19/'TAB 229'!J19</f>
        <v>#DIV/0!</v>
      </c>
      <c r="K19" s="24" t="e">
        <f>'TAB 232'!K19/'TAB 229'!K19</f>
        <v>#DIV/0!</v>
      </c>
      <c r="L19" s="24" t="e">
        <f>'TAB 232'!L19/'TAB 229'!L19</f>
        <v>#DIV/0!</v>
      </c>
      <c r="M19" s="24" t="e">
        <f>'TAB 232'!M19/'TAB 229'!M19</f>
        <v>#DIV/0!</v>
      </c>
      <c r="N19" s="24" t="e">
        <f>'TAB 232'!N19/'TAB 229'!N19</f>
        <v>#DIV/0!</v>
      </c>
      <c r="O19" s="24" t="e">
        <f>'TAB 232'!O19/'TAB 229'!O19</f>
        <v>#DIV/0!</v>
      </c>
      <c r="P19" s="24" t="e">
        <f>'TAB 232'!P19/'TAB 229'!P19</f>
        <v>#DIV/0!</v>
      </c>
    </row>
    <row r="20" spans="1:16" ht="15" customHeight="1">
      <c r="A20" s="90">
        <v>14</v>
      </c>
      <c r="B20" s="22" t="s">
        <v>69</v>
      </c>
      <c r="C20" s="24">
        <f>'TAB 232'!C20/'TAB 229'!C20</f>
        <v>0</v>
      </c>
      <c r="D20" s="24">
        <f>'TAB 232'!D20/'TAB 229'!D20</f>
        <v>0</v>
      </c>
      <c r="E20" s="24">
        <f>'TAB 232'!E20/'TAB 229'!E20</f>
        <v>0</v>
      </c>
      <c r="F20" s="24">
        <f>'TAB 232'!F20/'TAB 229'!F20</f>
        <v>0</v>
      </c>
      <c r="G20" s="24">
        <f>'TAB 232'!G20/'TAB 229'!G20</f>
        <v>0</v>
      </c>
      <c r="H20" s="24" t="e">
        <f>'TAB 232'!H20/'TAB 229'!H20</f>
        <v>#DIV/0!</v>
      </c>
      <c r="I20" s="24" t="e">
        <f>'TAB 232'!I20/'TAB 229'!I20</f>
        <v>#DIV/0!</v>
      </c>
      <c r="J20" s="24" t="e">
        <f>'TAB 232'!J20/'TAB 229'!J20</f>
        <v>#DIV/0!</v>
      </c>
      <c r="K20" s="24" t="e">
        <f>'TAB 232'!K20/'TAB 229'!K20</f>
        <v>#DIV/0!</v>
      </c>
      <c r="L20" s="24" t="e">
        <f>'TAB 232'!L20/'TAB 229'!L20</f>
        <v>#DIV/0!</v>
      </c>
      <c r="M20" s="24" t="e">
        <f>'TAB 232'!M20/'TAB 229'!M20</f>
        <v>#DIV/0!</v>
      </c>
      <c r="N20" s="24" t="e">
        <f>'TAB 232'!N20/'TAB 229'!N20</f>
        <v>#DIV/0!</v>
      </c>
      <c r="O20" s="24" t="e">
        <f>'TAB 232'!O20/'TAB 229'!O20</f>
        <v>#DIV/0!</v>
      </c>
      <c r="P20" s="24" t="e">
        <f>'TAB 232'!P20/'TAB 229'!P20</f>
        <v>#DIV/0!</v>
      </c>
    </row>
    <row r="21" spans="1:16" ht="15" customHeight="1">
      <c r="A21" s="90">
        <v>15</v>
      </c>
      <c r="B21" s="22" t="s">
        <v>70</v>
      </c>
      <c r="C21" s="24">
        <f>'TAB 232'!C21/'TAB 229'!C21</f>
        <v>65.73049645390071</v>
      </c>
      <c r="D21" s="24">
        <f>'TAB 232'!D21/'TAB 229'!D21</f>
        <v>67.8474945533769</v>
      </c>
      <c r="E21" s="24">
        <f>'TAB 232'!E21/'TAB 229'!E21</f>
        <v>68.43877551020408</v>
      </c>
      <c r="F21" s="24">
        <f>'TAB 232'!F21/'TAB 229'!F21</f>
        <v>160.32266666666666</v>
      </c>
      <c r="G21" s="24">
        <f>'TAB 232'!G21/'TAB 229'!G21</f>
        <v>247.62114537444933</v>
      </c>
      <c r="H21" s="24" t="e">
        <f>'TAB 232'!H21/'TAB 229'!H21</f>
        <v>#DIV/0!</v>
      </c>
      <c r="I21" s="24" t="e">
        <f>'TAB 232'!I21/'TAB 229'!I21</f>
        <v>#DIV/0!</v>
      </c>
      <c r="J21" s="24" t="e">
        <f>'TAB 232'!J21/'TAB 229'!J21</f>
        <v>#DIV/0!</v>
      </c>
      <c r="K21" s="24" t="e">
        <f>'TAB 232'!K21/'TAB 229'!K21</f>
        <v>#DIV/0!</v>
      </c>
      <c r="L21" s="24" t="e">
        <f>'TAB 232'!L21/'TAB 229'!L21</f>
        <v>#DIV/0!</v>
      </c>
      <c r="M21" s="24" t="e">
        <f>'TAB 232'!M21/'TAB 229'!M21</f>
        <v>#DIV/0!</v>
      </c>
      <c r="N21" s="24" t="e">
        <f>'TAB 232'!N21/'TAB 229'!N21</f>
        <v>#DIV/0!</v>
      </c>
      <c r="O21" s="24" t="e">
        <f>'TAB 232'!O21/'TAB 229'!O21</f>
        <v>#DIV/0!</v>
      </c>
      <c r="P21" s="24" t="e">
        <f>'TAB 232'!P21/'TAB 229'!P21</f>
        <v>#DIV/0!</v>
      </c>
    </row>
    <row r="22" spans="1:16" ht="24.75" customHeight="1">
      <c r="A22" s="90">
        <v>16</v>
      </c>
      <c r="B22" s="22" t="s">
        <v>71</v>
      </c>
      <c r="C22" s="24" t="e">
        <f>'TAB 232'!C22/'TAB 229'!C22</f>
        <v>#DIV/0!</v>
      </c>
      <c r="D22" s="24" t="e">
        <f>'TAB 232'!D22/'TAB 229'!D22</f>
        <v>#DIV/0!</v>
      </c>
      <c r="E22" s="24" t="e">
        <f>'TAB 232'!E22/'TAB 229'!E22</f>
        <v>#DIV/0!</v>
      </c>
      <c r="F22" s="24" t="e">
        <f>'TAB 232'!F22/'TAB 229'!F22</f>
        <v>#DIV/0!</v>
      </c>
      <c r="G22" s="24" t="e">
        <f>'TAB 232'!G22/'TAB 229'!G22</f>
        <v>#DIV/0!</v>
      </c>
      <c r="H22" s="24" t="e">
        <f>'TAB 232'!H22/'TAB 229'!H22</f>
        <v>#DIV/0!</v>
      </c>
      <c r="I22" s="24" t="e">
        <f>'TAB 232'!I22/'TAB 229'!I22</f>
        <v>#DIV/0!</v>
      </c>
      <c r="J22" s="24" t="e">
        <f>'TAB 232'!J22/'TAB 229'!J22</f>
        <v>#DIV/0!</v>
      </c>
      <c r="K22" s="24" t="e">
        <f>'TAB 232'!K22/'TAB 229'!K22</f>
        <v>#DIV/0!</v>
      </c>
      <c r="L22" s="24" t="e">
        <f>'TAB 232'!L22/'TAB 229'!L22</f>
        <v>#DIV/0!</v>
      </c>
      <c r="M22" s="24" t="e">
        <f>'TAB 232'!M22/'TAB 229'!M22</f>
        <v>#DIV/0!</v>
      </c>
      <c r="N22" s="24" t="e">
        <f>'TAB 232'!N22/'TAB 229'!N22</f>
        <v>#DIV/0!</v>
      </c>
      <c r="O22" s="24" t="e">
        <f>'TAB 232'!O22/'TAB 229'!O22</f>
        <v>#DIV/0!</v>
      </c>
      <c r="P22" s="24" t="e">
        <f>'TAB 232'!P22/'TAB 229'!P22</f>
        <v>#DIV/0!</v>
      </c>
    </row>
    <row r="23" spans="1:16" ht="15" customHeight="1">
      <c r="A23" s="90">
        <v>17</v>
      </c>
      <c r="B23" s="22" t="s">
        <v>167</v>
      </c>
      <c r="C23" s="24" t="e">
        <f>'TAB 232'!C23/'TAB 229'!C23</f>
        <v>#DIV/0!</v>
      </c>
      <c r="D23" s="24" t="e">
        <f>'TAB 232'!D23/'TAB 229'!D23</f>
        <v>#DIV/0!</v>
      </c>
      <c r="E23" s="24" t="e">
        <f>'TAB 232'!E23/'TAB 229'!E23</f>
        <v>#DIV/0!</v>
      </c>
      <c r="F23" s="24" t="e">
        <f>'TAB 232'!F23/'TAB 229'!F23</f>
        <v>#DIV/0!</v>
      </c>
      <c r="G23" s="24" t="e">
        <f>'TAB 232'!G23/'TAB 229'!G23</f>
        <v>#DIV/0!</v>
      </c>
      <c r="H23" s="24" t="e">
        <f>'TAB 232'!H23/'TAB 229'!H23</f>
        <v>#DIV/0!</v>
      </c>
      <c r="I23" s="24" t="e">
        <f>'TAB 232'!I23/'TAB 229'!I23</f>
        <v>#DIV/0!</v>
      </c>
      <c r="J23" s="24" t="e">
        <f>'TAB 232'!J23/'TAB 229'!J23</f>
        <v>#DIV/0!</v>
      </c>
      <c r="K23" s="24" t="e">
        <f>'TAB 232'!K23/'TAB 229'!K23</f>
        <v>#DIV/0!</v>
      </c>
      <c r="L23" s="24" t="e">
        <f>'TAB 232'!L23/'TAB 229'!L23</f>
        <v>#DIV/0!</v>
      </c>
      <c r="M23" s="24" t="e">
        <f>'TAB 232'!M23/'TAB 229'!M23</f>
        <v>#DIV/0!</v>
      </c>
      <c r="N23" s="24" t="e">
        <f>'TAB 232'!N23/'TAB 229'!N23</f>
        <v>#DIV/0!</v>
      </c>
      <c r="O23" s="24" t="e">
        <f>'TAB 232'!O23/'TAB 229'!O23</f>
        <v>#DIV/0!</v>
      </c>
      <c r="P23" s="24" t="e">
        <f>'TAB 232'!P23/'TAB 229'!P23</f>
        <v>#DIV/0!</v>
      </c>
    </row>
    <row r="24" spans="1:16" ht="15" customHeight="1">
      <c r="A24" s="90">
        <v>18</v>
      </c>
      <c r="B24" s="22" t="s">
        <v>72</v>
      </c>
      <c r="C24" s="24" t="e">
        <f>'TAB 232'!C24/'TAB 229'!C24</f>
        <v>#DIV/0!</v>
      </c>
      <c r="D24" s="24" t="e">
        <f>'TAB 232'!D24/'TAB 229'!D24</f>
        <v>#DIV/0!</v>
      </c>
      <c r="E24" s="24" t="e">
        <f>'TAB 232'!E24/'TAB 229'!E24</f>
        <v>#DIV/0!</v>
      </c>
      <c r="F24" s="24" t="e">
        <f>'TAB 232'!F24/'TAB 229'!F24</f>
        <v>#DIV/0!</v>
      </c>
      <c r="G24" s="24" t="e">
        <f>'TAB 232'!G24/'TAB 229'!G24</f>
        <v>#DIV/0!</v>
      </c>
      <c r="H24" s="24" t="e">
        <f>'TAB 232'!H24/'TAB 229'!H24</f>
        <v>#DIV/0!</v>
      </c>
      <c r="I24" s="24" t="e">
        <f>'TAB 232'!I24/'TAB 229'!I24</f>
        <v>#DIV/0!</v>
      </c>
      <c r="J24" s="24" t="e">
        <f>'TAB 232'!J24/'TAB 229'!J24</f>
        <v>#DIV/0!</v>
      </c>
      <c r="K24" s="24" t="e">
        <f>'TAB 232'!K24/'TAB 229'!K24</f>
        <v>#DIV/0!</v>
      </c>
      <c r="L24" s="24" t="e">
        <f>'TAB 232'!L24/'TAB 229'!L24</f>
        <v>#DIV/0!</v>
      </c>
      <c r="M24" s="24" t="e">
        <f>'TAB 232'!M24/'TAB 229'!M24</f>
        <v>#DIV/0!</v>
      </c>
      <c r="N24" s="24" t="e">
        <f>'TAB 232'!N24/'TAB 229'!N24</f>
        <v>#DIV/0!</v>
      </c>
      <c r="O24" s="24" t="e">
        <f>'TAB 232'!O24/'TAB 229'!O24</f>
        <v>#DIV/0!</v>
      </c>
      <c r="P24" s="24" t="e">
        <f>'TAB 232'!P24/'TAB 229'!P24</f>
        <v>#DIV/0!</v>
      </c>
    </row>
    <row r="25" spans="1:16" ht="15" customHeight="1">
      <c r="A25" s="90">
        <v>19</v>
      </c>
      <c r="B25" s="22" t="s">
        <v>73</v>
      </c>
      <c r="C25" s="24" t="e">
        <f>'TAB 232'!C25/'TAB 229'!C25</f>
        <v>#DIV/0!</v>
      </c>
      <c r="D25" s="24" t="e">
        <f>'TAB 232'!D25/'TAB 229'!D25</f>
        <v>#DIV/0!</v>
      </c>
      <c r="E25" s="24" t="e">
        <f>'TAB 232'!E25/'TAB 229'!E25</f>
        <v>#DIV/0!</v>
      </c>
      <c r="F25" s="24" t="e">
        <f>'TAB 232'!F25/'TAB 229'!F25</f>
        <v>#DIV/0!</v>
      </c>
      <c r="G25" s="24">
        <f>'TAB 232'!G25/'TAB 229'!G25</f>
        <v>12.491228070175438</v>
      </c>
      <c r="H25" s="24" t="e">
        <f>'TAB 232'!H25/'TAB 229'!H25</f>
        <v>#DIV/0!</v>
      </c>
      <c r="I25" s="24" t="e">
        <f>'TAB 232'!I25/'TAB 229'!I25</f>
        <v>#DIV/0!</v>
      </c>
      <c r="J25" s="24">
        <f>'TAB 232'!J25/'TAB 229'!J25</f>
        <v>7.5</v>
      </c>
      <c r="K25" s="24">
        <f>'TAB 232'!K25/'TAB 229'!K25</f>
        <v>3.7</v>
      </c>
      <c r="L25" s="24">
        <f>'TAB 232'!L25/'TAB 229'!L25</f>
        <v>7.666666666666667</v>
      </c>
      <c r="M25" s="24">
        <f>'TAB 232'!M25/'TAB 229'!M25</f>
        <v>6.178571428571429</v>
      </c>
      <c r="N25" s="24">
        <f>'TAB 232'!N25/'TAB 229'!N25</f>
        <v>5.6</v>
      </c>
      <c r="O25" s="24">
        <f>'TAB 232'!O25/'TAB 229'!O25</f>
        <v>6.538461538461538</v>
      </c>
      <c r="P25" s="24">
        <f>'TAB 232'!P25/'TAB 229'!P25</f>
        <v>6.2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232'!C27/'TAB 229'!C27</f>
        <v>11.455196304849885</v>
      </c>
      <c r="D27" s="24">
        <f>'TAB 232'!D27/'TAB 229'!D27</f>
        <v>9.917148621385339</v>
      </c>
      <c r="E27" s="24">
        <f>'TAB 232'!E27/'TAB 229'!E27</f>
        <v>9.93715268589574</v>
      </c>
      <c r="F27" s="24">
        <f>'TAB 232'!F27/'TAB 229'!F27</f>
        <v>10.847817836812144</v>
      </c>
      <c r="G27" s="24">
        <f>'TAB 232'!G27/'TAB 229'!G27</f>
        <v>11.97942884801549</v>
      </c>
      <c r="H27" s="24">
        <f>'TAB 232'!H27/'TAB 229'!H27</f>
        <v>11.824932557148943</v>
      </c>
      <c r="I27" s="24">
        <f>'TAB 232'!I27/'TAB 229'!I27</f>
        <v>11.29246360262632</v>
      </c>
      <c r="J27" s="24">
        <f>'TAB 232'!J27/'TAB 229'!J27</f>
        <v>11.339105920257753</v>
      </c>
      <c r="K27" s="24">
        <f>'TAB 232'!K27/'TAB 229'!K27</f>
        <v>10.98212037270209</v>
      </c>
      <c r="L27" s="24">
        <f>'TAB 232'!L27/'TAB 229'!L27</f>
        <v>11.256018125177004</v>
      </c>
      <c r="M27" s="24">
        <f>'TAB 232'!M27/'TAB 229'!M27</f>
        <v>11.295202375371153</v>
      </c>
      <c r="N27" s="24">
        <f>'TAB 232'!N27/'TAB 229'!N27</f>
        <v>10.129041487839771</v>
      </c>
      <c r="O27" s="24">
        <f>'TAB 232'!O27/'TAB 229'!O27</f>
        <v>10.902234218023692</v>
      </c>
      <c r="P27" s="24">
        <f>'TAB 232'!P27/'TAB 229'!P27</f>
        <v>10.39404432132964</v>
      </c>
    </row>
    <row r="28" spans="1:16" ht="12.75" customHeight="1">
      <c r="A28" s="29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A2:O2"/>
    <mergeCell ref="A30:O30"/>
    <mergeCell ref="H4:H5"/>
    <mergeCell ref="I4:I5"/>
    <mergeCell ref="J4:J5"/>
    <mergeCell ref="K4:K5"/>
    <mergeCell ref="L4:L5"/>
    <mergeCell ref="M4:M5"/>
    <mergeCell ref="A27:B27"/>
    <mergeCell ref="P4:P5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2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24.75" customHeight="1">
      <c r="A2" s="145" t="s">
        <v>187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99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13" t="s">
        <v>163</v>
      </c>
      <c r="R4" s="114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3"/>
      <c r="R5" s="114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13"/>
      <c r="R6" s="114"/>
    </row>
    <row r="7" spans="1:18" ht="15" customHeight="1">
      <c r="A7" s="90">
        <v>1</v>
      </c>
      <c r="B7" s="22" t="s">
        <v>56</v>
      </c>
      <c r="C7" s="24">
        <f>'TAB 231'!C7/'TAB 230'!C7*100</f>
        <v>20.66115702479339</v>
      </c>
      <c r="D7" s="24">
        <f>'TAB 231'!D7/'TAB 230'!D7*100</f>
        <v>31.451612903225808</v>
      </c>
      <c r="E7" s="24">
        <f>'TAB 231'!E7/'TAB 230'!E7*100</f>
        <v>44.336569579288025</v>
      </c>
      <c r="F7" s="24">
        <f>'TAB 231'!F7/'TAB 230'!F7*100</f>
        <v>38.46153846153847</v>
      </c>
      <c r="G7" s="24">
        <f>'TAB 231'!G7/'TAB 230'!G7*100</f>
        <v>37.11340206185567</v>
      </c>
      <c r="H7" s="24">
        <f>'TAB 231'!H7/'TAB 230'!H7*100</f>
        <v>29.411764705882355</v>
      </c>
      <c r="I7" s="24">
        <f>'TAB 231'!I7/'TAB 230'!I7*100</f>
        <v>22.88135593220339</v>
      </c>
      <c r="J7" s="24">
        <f>'TAB 231'!J7/'TAB 230'!J7*100</f>
        <v>33.00970873786408</v>
      </c>
      <c r="K7" s="24">
        <f>'TAB 231'!K7/'TAB 230'!K7*100</f>
        <v>26.74772036474164</v>
      </c>
      <c r="L7" s="24">
        <f>'TAB 231'!L7/'TAB 230'!L7*100</f>
        <v>29.565217391304348</v>
      </c>
      <c r="M7" s="24">
        <f>'TAB 231'!M7/'TAB 230'!M7*100</f>
        <v>32.71889400921659</v>
      </c>
      <c r="N7" s="24">
        <f>'TAB 231'!N7/'TAB 230'!N7*100</f>
        <v>24.637681159420293</v>
      </c>
      <c r="O7" s="24">
        <f>'TAB 231'!O7/'TAB 230'!O7*100</f>
        <v>28.191489361702125</v>
      </c>
      <c r="P7" s="24">
        <f>'TAB 231'!P7/'TAB 230'!P7*100</f>
        <v>11.76470588235294</v>
      </c>
      <c r="Q7" s="113"/>
      <c r="R7" s="114"/>
    </row>
    <row r="8" spans="1:18" ht="15" customHeight="1">
      <c r="A8" s="90">
        <v>2</v>
      </c>
      <c r="B8" s="22" t="s">
        <v>57</v>
      </c>
      <c r="C8" s="24" t="e">
        <f>'TAB 231'!C8/'TAB 230'!C8*100</f>
        <v>#DIV/0!</v>
      </c>
      <c r="D8" s="24" t="e">
        <f>'TAB 231'!D8/'TAB 230'!D8*100</f>
        <v>#DIV/0!</v>
      </c>
      <c r="E8" s="24">
        <f>'TAB 231'!E8/'TAB 230'!E8*100</f>
        <v>0</v>
      </c>
      <c r="F8" s="24">
        <f>'TAB 231'!F8/'TAB 230'!F8*100</f>
        <v>33.33333333333333</v>
      </c>
      <c r="G8" s="24">
        <f>'TAB 231'!G8/'TAB 230'!G8*100</f>
        <v>0</v>
      </c>
      <c r="H8" s="24" t="e">
        <f>'TAB 231'!H8/'TAB 230'!H8*100</f>
        <v>#DIV/0!</v>
      </c>
      <c r="I8" s="24">
        <f>'TAB 231'!I8/'TAB 230'!I8*100</f>
        <v>66.66666666666666</v>
      </c>
      <c r="J8" s="24">
        <f>'TAB 231'!J8/'TAB 230'!J8*100</f>
        <v>66.66666666666666</v>
      </c>
      <c r="K8" s="24">
        <f>'TAB 231'!K8/'TAB 230'!K8*100</f>
        <v>0</v>
      </c>
      <c r="L8" s="24">
        <f>'TAB 231'!L8/'TAB 230'!L8*100</f>
        <v>0</v>
      </c>
      <c r="M8" s="24">
        <f>'TAB 231'!M8/'TAB 230'!M8*100</f>
        <v>0</v>
      </c>
      <c r="N8" s="24" t="e">
        <f>'TAB 231'!N8/'TAB 230'!N8*100</f>
        <v>#DIV/0!</v>
      </c>
      <c r="O8" s="24" t="e">
        <f>'TAB 231'!O8/'TAB 230'!O8*100</f>
        <v>#DIV/0!</v>
      </c>
      <c r="P8" s="24">
        <f>'TAB 231'!P8/'TAB 230'!P8*100</f>
        <v>50</v>
      </c>
      <c r="Q8" s="113"/>
      <c r="R8" s="114"/>
    </row>
    <row r="9" spans="1:16" ht="15" customHeight="1">
      <c r="A9" s="90">
        <v>3</v>
      </c>
      <c r="B9" s="23" t="s">
        <v>58</v>
      </c>
      <c r="C9" s="24">
        <f>'TAB 231'!C9/'TAB 230'!C9*100</f>
        <v>50</v>
      </c>
      <c r="D9" s="24">
        <f>'TAB 231'!D9/'TAB 230'!D9*100</f>
        <v>40</v>
      </c>
      <c r="E9" s="24">
        <f>'TAB 231'!E9/'TAB 230'!E9*100</f>
        <v>33.33333333333333</v>
      </c>
      <c r="F9" s="24">
        <f>'TAB 231'!F9/'TAB 230'!F9*100</f>
        <v>30.76923076923077</v>
      </c>
      <c r="G9" s="24">
        <f>'TAB 231'!G9/'TAB 230'!G9*100</f>
        <v>16.666666666666664</v>
      </c>
      <c r="H9" s="24">
        <f>'TAB 231'!H9/'TAB 230'!H9*100</f>
        <v>50</v>
      </c>
      <c r="I9" s="24">
        <f>'TAB 231'!I9/'TAB 230'!I9*100</f>
        <v>14.285714285714285</v>
      </c>
      <c r="J9" s="24">
        <f>'TAB 231'!J9/'TAB 230'!J9*100</f>
        <v>14.285714285714285</v>
      </c>
      <c r="K9" s="24">
        <f>'TAB 231'!K9/'TAB 230'!K9*100</f>
        <v>26.31578947368421</v>
      </c>
      <c r="L9" s="24">
        <f>'TAB 231'!L9/'TAB 230'!L9*100</f>
        <v>21.73913043478261</v>
      </c>
      <c r="M9" s="24">
        <f>'TAB 231'!M9/'TAB 230'!M9*100</f>
        <v>17.391304347826086</v>
      </c>
      <c r="N9" s="24">
        <f>'TAB 231'!N9/'TAB 230'!N9*100</f>
        <v>25</v>
      </c>
      <c r="O9" s="24">
        <f>'TAB 231'!O9/'TAB 230'!O9*100</f>
        <v>30</v>
      </c>
      <c r="P9" s="24">
        <f>'TAB 231'!P9/'TAB 230'!P9*100</f>
        <v>20</v>
      </c>
    </row>
    <row r="10" spans="1:18" ht="15" customHeight="1">
      <c r="A10" s="90">
        <v>4</v>
      </c>
      <c r="B10" s="23" t="s">
        <v>59</v>
      </c>
      <c r="C10" s="24">
        <f>'TAB 231'!C10/'TAB 230'!C10*100</f>
        <v>27.77777777777778</v>
      </c>
      <c r="D10" s="24">
        <f>'TAB 231'!D10/'TAB 230'!D10*100</f>
        <v>27.86885245901639</v>
      </c>
      <c r="E10" s="24">
        <f>'TAB 231'!E10/'TAB 230'!E10*100</f>
        <v>24.59016393442623</v>
      </c>
      <c r="F10" s="24">
        <f>'TAB 231'!F10/'TAB 230'!F10*100</f>
        <v>24.890829694323145</v>
      </c>
      <c r="G10" s="24">
        <f>'TAB 231'!G10/'TAB 230'!G10*100</f>
        <v>22.058823529411764</v>
      </c>
      <c r="H10" s="24">
        <f>'TAB 231'!H10/'TAB 230'!H10*100</f>
        <v>26.21359223300971</v>
      </c>
      <c r="I10" s="24">
        <f>'TAB 231'!I10/'TAB 230'!I10*100</f>
        <v>25.252525252525253</v>
      </c>
      <c r="J10" s="24">
        <f>'TAB 231'!J10/'TAB 230'!J10*100</f>
        <v>30.434782608695656</v>
      </c>
      <c r="K10" s="24">
        <f>'TAB 231'!K10/'TAB 230'!K10*100</f>
        <v>27.631578947368425</v>
      </c>
      <c r="L10" s="24">
        <f>'TAB 231'!L10/'TAB 230'!L10*100</f>
        <v>31.20567375886525</v>
      </c>
      <c r="M10" s="24">
        <f>'TAB 231'!M10/'TAB 230'!M10*100</f>
        <v>19.469026548672566</v>
      </c>
      <c r="N10" s="24">
        <f>'TAB 231'!N10/'TAB 230'!N10*100</f>
        <v>16.49484536082474</v>
      </c>
      <c r="O10" s="24">
        <f>'TAB 231'!O10/'TAB 230'!O10*100</f>
        <v>40.816326530612244</v>
      </c>
      <c r="P10" s="24">
        <f>'TAB 231'!P10/'TAB 230'!P10*100</f>
        <v>21.428571428571427</v>
      </c>
      <c r="Q10" s="113"/>
      <c r="R10" s="114"/>
    </row>
    <row r="11" spans="1:18" ht="15" customHeight="1">
      <c r="A11" s="90">
        <v>5</v>
      </c>
      <c r="B11" s="22" t="s">
        <v>60</v>
      </c>
      <c r="C11" s="24">
        <f>'TAB 231'!C11/'TAB 230'!C11*100</f>
        <v>100</v>
      </c>
      <c r="D11" s="24">
        <f>'TAB 231'!D11/'TAB 230'!D11*100</f>
        <v>66.66666666666666</v>
      </c>
      <c r="E11" s="24">
        <f>'TAB 231'!E11/'TAB 230'!E11*100</f>
        <v>33.33333333333333</v>
      </c>
      <c r="F11" s="24">
        <f>'TAB 231'!F11/'TAB 230'!F11*100</f>
        <v>100</v>
      </c>
      <c r="G11" s="24">
        <f>'TAB 231'!G11/'TAB 230'!G11*100</f>
        <v>100</v>
      </c>
      <c r="H11" s="24">
        <f>'TAB 231'!H11/'TAB 230'!H11*100</f>
        <v>0</v>
      </c>
      <c r="I11" s="24">
        <f>'TAB 231'!I11/'TAB 230'!I11*100</f>
        <v>16.666666666666664</v>
      </c>
      <c r="J11" s="24">
        <f>'TAB 231'!J11/'TAB 230'!J11*100</f>
        <v>25</v>
      </c>
      <c r="K11" s="24">
        <f>'TAB 231'!K11/'TAB 230'!K11*100</f>
        <v>25</v>
      </c>
      <c r="L11" s="24">
        <f>'TAB 231'!L11/'TAB 230'!L11*100</f>
        <v>85.71428571428571</v>
      </c>
      <c r="M11" s="24">
        <f>'TAB 231'!M11/'TAB 230'!M11*100</f>
        <v>100</v>
      </c>
      <c r="N11" s="24">
        <f>'TAB 231'!N11/'TAB 230'!N11*100</f>
        <v>0</v>
      </c>
      <c r="O11" s="24">
        <f>'TAB 231'!O11/'TAB 230'!O11*100</f>
        <v>100</v>
      </c>
      <c r="P11" s="24">
        <f>'TAB 231'!P11/'TAB 230'!P11*100</f>
        <v>25</v>
      </c>
      <c r="Q11" s="113"/>
      <c r="R11" s="114"/>
    </row>
    <row r="12" spans="1:18" ht="15" customHeight="1">
      <c r="A12" s="90">
        <v>6</v>
      </c>
      <c r="B12" s="22" t="s">
        <v>61</v>
      </c>
      <c r="C12" s="24" t="e">
        <f>'TAB 231'!C12/'TAB 230'!C12*100</f>
        <v>#DIV/0!</v>
      </c>
      <c r="D12" s="24" t="e">
        <f>'TAB 231'!D12/'TAB 230'!D12*100</f>
        <v>#DIV/0!</v>
      </c>
      <c r="E12" s="24" t="e">
        <f>'TAB 231'!E12/'TAB 230'!E12*100</f>
        <v>#DIV/0!</v>
      </c>
      <c r="F12" s="24" t="e">
        <f>'TAB 231'!F12/'TAB 230'!F12*100</f>
        <v>#DIV/0!</v>
      </c>
      <c r="G12" s="24" t="e">
        <f>'TAB 231'!G12/'TAB 230'!G12*100</f>
        <v>#DIV/0!</v>
      </c>
      <c r="H12" s="24" t="e">
        <f>'TAB 231'!H12/'TAB 230'!H12*100</f>
        <v>#DIV/0!</v>
      </c>
      <c r="I12" s="24" t="e">
        <f>'TAB 231'!I12/'TAB 230'!I12*100</f>
        <v>#DIV/0!</v>
      </c>
      <c r="J12" s="24" t="e">
        <f>'TAB 231'!J12/'TAB 230'!J12*100</f>
        <v>#DIV/0!</v>
      </c>
      <c r="K12" s="24" t="e">
        <f>'TAB 231'!K12/'TAB 230'!K12*100</f>
        <v>#DIV/0!</v>
      </c>
      <c r="L12" s="24" t="e">
        <f>'TAB 231'!L12/'TAB 230'!L12*100</f>
        <v>#DIV/0!</v>
      </c>
      <c r="M12" s="24" t="e">
        <f>'TAB 231'!M12/'TAB 230'!M12*100</f>
        <v>#DIV/0!</v>
      </c>
      <c r="N12" s="24">
        <f>'TAB 231'!N12/'TAB 230'!N12*100</f>
        <v>0</v>
      </c>
      <c r="O12" s="24" t="e">
        <f>'TAB 231'!O12/'TAB 230'!O12*100</f>
        <v>#DIV/0!</v>
      </c>
      <c r="P12" s="24" t="e">
        <f>'TAB 231'!P12/'TAB 230'!P12*100</f>
        <v>#DIV/0!</v>
      </c>
      <c r="Q12" s="113"/>
      <c r="R12" s="114"/>
    </row>
    <row r="13" spans="1:16" ht="15" customHeight="1">
      <c r="A13" s="90">
        <v>7</v>
      </c>
      <c r="B13" s="22" t="s">
        <v>62</v>
      </c>
      <c r="C13" s="24" t="e">
        <f>'TAB 231'!C13/'TAB 230'!C13*100</f>
        <v>#DIV/0!</v>
      </c>
      <c r="D13" s="24" t="e">
        <f>'TAB 231'!D13/'TAB 230'!D13*100</f>
        <v>#DIV/0!</v>
      </c>
      <c r="E13" s="24" t="e">
        <f>'TAB 231'!E13/'TAB 230'!E13*100</f>
        <v>#DIV/0!</v>
      </c>
      <c r="F13" s="24" t="e">
        <f>'TAB 231'!F13/'TAB 230'!F13*100</f>
        <v>#DIV/0!</v>
      </c>
      <c r="G13" s="24" t="e">
        <f>'TAB 231'!G13/'TAB 230'!G13*100</f>
        <v>#DIV/0!</v>
      </c>
      <c r="H13" s="24" t="e">
        <f>'TAB 231'!H13/'TAB 230'!H13*100</f>
        <v>#DIV/0!</v>
      </c>
      <c r="I13" s="24" t="e">
        <f>'TAB 231'!I13/'TAB 230'!I13*100</f>
        <v>#DIV/0!</v>
      </c>
      <c r="J13" s="24" t="e">
        <f>'TAB 231'!J13/'TAB 230'!J13*100</f>
        <v>#DIV/0!</v>
      </c>
      <c r="K13" s="24" t="e">
        <f>'TAB 231'!K13/'TAB 230'!K13*100</f>
        <v>#DIV/0!</v>
      </c>
      <c r="L13" s="24" t="e">
        <f>'TAB 231'!L13/'TAB 230'!L13*100</f>
        <v>#DIV/0!</v>
      </c>
      <c r="M13" s="24" t="e">
        <f>'TAB 231'!M13/'TAB 230'!M13*100</f>
        <v>#DIV/0!</v>
      </c>
      <c r="N13" s="24" t="e">
        <f>'TAB 231'!N13/'TAB 230'!N13*100</f>
        <v>#DIV/0!</v>
      </c>
      <c r="O13" s="24" t="e">
        <f>'TAB 231'!O13/'TAB 230'!O13*100</f>
        <v>#DIV/0!</v>
      </c>
      <c r="P13" s="24" t="e">
        <f>'TAB 231'!P13/'TAB 230'!P13*100</f>
        <v>#DIV/0!</v>
      </c>
    </row>
    <row r="14" spans="1:16" ht="15" customHeight="1">
      <c r="A14" s="90">
        <v>8</v>
      </c>
      <c r="B14" s="22" t="s">
        <v>63</v>
      </c>
      <c r="C14" s="24" t="e">
        <f>'TAB 231'!C14/'TAB 230'!C14*100</f>
        <v>#DIV/0!</v>
      </c>
      <c r="D14" s="24" t="e">
        <f>'TAB 231'!D14/'TAB 230'!D14*100</f>
        <v>#DIV/0!</v>
      </c>
      <c r="E14" s="24" t="e">
        <f>'TAB 231'!E14/'TAB 230'!E14*100</f>
        <v>#DIV/0!</v>
      </c>
      <c r="F14" s="24" t="e">
        <f>'TAB 231'!F14/'TAB 230'!F14*100</f>
        <v>#DIV/0!</v>
      </c>
      <c r="G14" s="24" t="e">
        <f>'TAB 231'!G14/'TAB 230'!G14*100</f>
        <v>#DIV/0!</v>
      </c>
      <c r="H14" s="24" t="e">
        <f>'TAB 231'!H14/'TAB 230'!H14*100</f>
        <v>#DIV/0!</v>
      </c>
      <c r="I14" s="24" t="e">
        <f>'TAB 231'!I14/'TAB 230'!I14*100</f>
        <v>#DIV/0!</v>
      </c>
      <c r="J14" s="24" t="e">
        <f>'TAB 231'!J14/'TAB 230'!J14*100</f>
        <v>#DIV/0!</v>
      </c>
      <c r="K14" s="24" t="e">
        <f>'TAB 231'!K14/'TAB 230'!K14*100</f>
        <v>#DIV/0!</v>
      </c>
      <c r="L14" s="24" t="e">
        <f>'TAB 231'!L14/'TAB 230'!L14*100</f>
        <v>#DIV/0!</v>
      </c>
      <c r="M14" s="24" t="e">
        <f>'TAB 231'!M14/'TAB 230'!M14*100</f>
        <v>#DIV/0!</v>
      </c>
      <c r="N14" s="24" t="e">
        <f>'TAB 231'!N14/'TAB 230'!N14*100</f>
        <v>#DIV/0!</v>
      </c>
      <c r="O14" s="24" t="e">
        <f>'TAB 231'!O14/'TAB 230'!O14*100</f>
        <v>#DIV/0!</v>
      </c>
      <c r="P14" s="24" t="e">
        <f>'TAB 231'!P14/'TAB 230'!P14*100</f>
        <v>#DIV/0!</v>
      </c>
    </row>
    <row r="15" spans="1:16" ht="15" customHeight="1">
      <c r="A15" s="90">
        <v>9</v>
      </c>
      <c r="B15" s="22" t="s">
        <v>64</v>
      </c>
      <c r="C15" s="24" t="e">
        <f>'TAB 231'!C15/'TAB 230'!C15*100</f>
        <v>#DIV/0!</v>
      </c>
      <c r="D15" s="24" t="e">
        <f>'TAB 231'!D15/'TAB 230'!D15*100</f>
        <v>#DIV/0!</v>
      </c>
      <c r="E15" s="24" t="e">
        <f>'TAB 231'!E15/'TAB 230'!E15*100</f>
        <v>#DIV/0!</v>
      </c>
      <c r="F15" s="24" t="e">
        <f>'TAB 231'!F15/'TAB 230'!F15*100</f>
        <v>#DIV/0!</v>
      </c>
      <c r="G15" s="24" t="e">
        <f>'TAB 231'!G15/'TAB 230'!G15*100</f>
        <v>#DIV/0!</v>
      </c>
      <c r="H15" s="24" t="e">
        <f>'TAB 231'!H15/'TAB 230'!H15*100</f>
        <v>#DIV/0!</v>
      </c>
      <c r="I15" s="24" t="e">
        <f>'TAB 231'!I15/'TAB 230'!I15*100</f>
        <v>#DIV/0!</v>
      </c>
      <c r="J15" s="24" t="e">
        <f>'TAB 231'!J15/'TAB 230'!J15*100</f>
        <v>#DIV/0!</v>
      </c>
      <c r="K15" s="24" t="e">
        <f>'TAB 231'!K15/'TAB 230'!K15*100</f>
        <v>#DIV/0!</v>
      </c>
      <c r="L15" s="24" t="e">
        <f>'TAB 231'!L15/'TAB 230'!L15*100</f>
        <v>#DIV/0!</v>
      </c>
      <c r="M15" s="24" t="e">
        <f>'TAB 231'!M15/'TAB 230'!M15*100</f>
        <v>#DIV/0!</v>
      </c>
      <c r="N15" s="24" t="e">
        <f>'TAB 231'!N15/'TAB 230'!N15*100</f>
        <v>#DIV/0!</v>
      </c>
      <c r="O15" s="24" t="e">
        <f>'TAB 231'!O15/'TAB 230'!O15*100</f>
        <v>#DIV/0!</v>
      </c>
      <c r="P15" s="24" t="e">
        <f>'TAB 231'!P15/'TAB 230'!P15*100</f>
        <v>#DIV/0!</v>
      </c>
    </row>
    <row r="16" spans="1:16" ht="24.75" customHeight="1">
      <c r="A16" s="90">
        <v>10</v>
      </c>
      <c r="B16" s="22" t="s">
        <v>65</v>
      </c>
      <c r="C16" s="24">
        <f>'TAB 231'!C16/'TAB 230'!C16*100</f>
        <v>35.12195121951219</v>
      </c>
      <c r="D16" s="24">
        <f>'TAB 231'!D16/'TAB 230'!D16*100</f>
        <v>31.595576619273302</v>
      </c>
      <c r="E16" s="24">
        <f>'TAB 231'!E16/'TAB 230'!E16*100</f>
        <v>36.77758318739055</v>
      </c>
      <c r="F16" s="24">
        <f>'TAB 231'!F16/'TAB 230'!F16*100</f>
        <v>22.77777777777778</v>
      </c>
      <c r="G16" s="24">
        <f>'TAB 231'!G16/'TAB 230'!G16*100</f>
        <v>22.473867595818817</v>
      </c>
      <c r="H16" s="24">
        <f>'TAB 231'!H16/'TAB 230'!H16*100</f>
        <v>24.308466051969823</v>
      </c>
      <c r="I16" s="24">
        <f>'TAB 231'!I16/'TAB 230'!I16*100</f>
        <v>37.7541142303969</v>
      </c>
      <c r="J16" s="24">
        <f>'TAB 231'!J16/'TAB 230'!J16*100</f>
        <v>20.837297811607993</v>
      </c>
      <c r="K16" s="24">
        <f>'TAB 231'!K16/'TAB 230'!K16*100</f>
        <v>16.3846838824577</v>
      </c>
      <c r="L16" s="24">
        <f>'TAB 231'!L16/'TAB 230'!L16*100</f>
        <v>24.20185375901133</v>
      </c>
      <c r="M16" s="24">
        <f>'TAB 231'!M16/'TAB 230'!M16*100</f>
        <v>25.57883131201764</v>
      </c>
      <c r="N16" s="24">
        <f>'TAB 231'!N16/'TAB 230'!N16*100</f>
        <v>17.451205510907002</v>
      </c>
      <c r="O16" s="24">
        <f>'TAB 231'!O16/'TAB 230'!O16*100</f>
        <v>21.688034188034187</v>
      </c>
      <c r="P16" s="24">
        <f>'TAB 231'!P16/'TAB 230'!P16*100</f>
        <v>23.574144486692013</v>
      </c>
    </row>
    <row r="17" spans="1:16" ht="24.75" customHeight="1">
      <c r="A17" s="90">
        <v>11</v>
      </c>
      <c r="B17" s="22" t="s">
        <v>66</v>
      </c>
      <c r="C17" s="24" t="e">
        <f>'TAB 231'!C17/'TAB 230'!C17*100</f>
        <v>#DIV/0!</v>
      </c>
      <c r="D17" s="24" t="e">
        <f>'TAB 231'!D17/'TAB 230'!D17*100</f>
        <v>#DIV/0!</v>
      </c>
      <c r="E17" s="24" t="e">
        <f>'TAB 231'!E17/'TAB 230'!E17*100</f>
        <v>#DIV/0!</v>
      </c>
      <c r="F17" s="24" t="e">
        <f>'TAB 231'!F17/'TAB 230'!F17*100</f>
        <v>#DIV/0!</v>
      </c>
      <c r="G17" s="24" t="e">
        <f>'TAB 231'!G17/'TAB 230'!G17*100</f>
        <v>#DIV/0!</v>
      </c>
      <c r="H17" s="24" t="e">
        <f>'TAB 231'!H17/'TAB 230'!H17*100</f>
        <v>#DIV/0!</v>
      </c>
      <c r="I17" s="24" t="e">
        <f>'TAB 231'!I17/'TAB 230'!I17*100</f>
        <v>#DIV/0!</v>
      </c>
      <c r="J17" s="24" t="e">
        <f>'TAB 231'!J17/'TAB 230'!J17*100</f>
        <v>#DIV/0!</v>
      </c>
      <c r="K17" s="24" t="e">
        <f>'TAB 231'!K17/'TAB 230'!K17*100</f>
        <v>#DIV/0!</v>
      </c>
      <c r="L17" s="24" t="e">
        <f>'TAB 231'!L17/'TAB 230'!L17*100</f>
        <v>#DIV/0!</v>
      </c>
      <c r="M17" s="24" t="e">
        <f>'TAB 231'!M17/'TAB 230'!M17*100</f>
        <v>#DIV/0!</v>
      </c>
      <c r="N17" s="24" t="e">
        <f>'TAB 231'!N17/'TAB 230'!N17*100</f>
        <v>#DIV/0!</v>
      </c>
      <c r="O17" s="24" t="e">
        <f>'TAB 231'!O17/'TAB 230'!O17*100</f>
        <v>#DIV/0!</v>
      </c>
      <c r="P17" s="24" t="e">
        <f>'TAB 231'!P17/'TAB 230'!P17*100</f>
        <v>#DIV/0!</v>
      </c>
    </row>
    <row r="18" spans="1:16" ht="15" customHeight="1">
      <c r="A18" s="90">
        <v>12</v>
      </c>
      <c r="B18" s="22" t="s">
        <v>67</v>
      </c>
      <c r="C18" s="24">
        <f>'TAB 231'!C18/'TAB 230'!C18*100</f>
        <v>28.57142857142857</v>
      </c>
      <c r="D18" s="24">
        <f>'TAB 231'!D18/'TAB 230'!D18*100</f>
        <v>68.75</v>
      </c>
      <c r="E18" s="24">
        <f>'TAB 231'!E18/'TAB 230'!E18*100</f>
        <v>50</v>
      </c>
      <c r="F18" s="24">
        <f>'TAB 231'!F18/'TAB 230'!F18*100</f>
        <v>61.53846153846154</v>
      </c>
      <c r="G18" s="24">
        <f>'TAB 231'!G18/'TAB 230'!G18*100</f>
        <v>0</v>
      </c>
      <c r="H18" s="24">
        <f>'TAB 231'!H18/'TAB 230'!H18*100</f>
        <v>66.66666666666666</v>
      </c>
      <c r="I18" s="24">
        <f>'TAB 231'!I18/'TAB 230'!I18*100</f>
        <v>66.66666666666666</v>
      </c>
      <c r="J18" s="24">
        <f>'TAB 231'!J18/'TAB 230'!J18*100</f>
        <v>100</v>
      </c>
      <c r="K18" s="24">
        <f>'TAB 231'!K18/'TAB 230'!K18*100</f>
        <v>100</v>
      </c>
      <c r="L18" s="24">
        <f>'TAB 231'!L18/'TAB 230'!L18*100</f>
        <v>100</v>
      </c>
      <c r="M18" s="24">
        <f>'TAB 231'!M18/'TAB 230'!M18*100</f>
        <v>50</v>
      </c>
      <c r="N18" s="24">
        <f>'TAB 231'!N18/'TAB 230'!N18*100</f>
        <v>100</v>
      </c>
      <c r="O18" s="24">
        <f>'TAB 231'!O18/'TAB 230'!O18*100</f>
        <v>50</v>
      </c>
      <c r="P18" s="24" t="e">
        <f>'TAB 231'!P18/'TAB 230'!P18*100</f>
        <v>#DIV/0!</v>
      </c>
    </row>
    <row r="19" spans="1:16" ht="15" customHeight="1">
      <c r="A19" s="90">
        <v>13</v>
      </c>
      <c r="B19" s="22" t="s">
        <v>68</v>
      </c>
      <c r="C19" s="24" t="e">
        <f>'TAB 231'!C19/'TAB 230'!C19*100</f>
        <v>#DIV/0!</v>
      </c>
      <c r="D19" s="24" t="e">
        <f>'TAB 231'!D19/'TAB 230'!D19*100</f>
        <v>#DIV/0!</v>
      </c>
      <c r="E19" s="24" t="e">
        <f>'TAB 231'!E19/'TAB 230'!E19*100</f>
        <v>#DIV/0!</v>
      </c>
      <c r="F19" s="24" t="e">
        <f>'TAB 231'!F19/'TAB 230'!F19*100</f>
        <v>#DIV/0!</v>
      </c>
      <c r="G19" s="24" t="e">
        <f>'TAB 231'!G19/'TAB 230'!G19*100</f>
        <v>#DIV/0!</v>
      </c>
      <c r="H19" s="24" t="e">
        <f>'TAB 231'!H19/'TAB 230'!H19*100</f>
        <v>#DIV/0!</v>
      </c>
      <c r="I19" s="24" t="e">
        <f>'TAB 231'!I19/'TAB 230'!I19*100</f>
        <v>#DIV/0!</v>
      </c>
      <c r="J19" s="24" t="e">
        <f>'TAB 231'!J19/'TAB 230'!J19*100</f>
        <v>#DIV/0!</v>
      </c>
      <c r="K19" s="24" t="e">
        <f>'TAB 231'!K19/'TAB 230'!K19*100</f>
        <v>#DIV/0!</v>
      </c>
      <c r="L19" s="24" t="e">
        <f>'TAB 231'!L19/'TAB 230'!L19*100</f>
        <v>#DIV/0!</v>
      </c>
      <c r="M19" s="24" t="e">
        <f>'TAB 231'!M19/'TAB 230'!M19*100</f>
        <v>#DIV/0!</v>
      </c>
      <c r="N19" s="24" t="e">
        <f>'TAB 231'!N19/'TAB 230'!N19*100</f>
        <v>#DIV/0!</v>
      </c>
      <c r="O19" s="24" t="e">
        <f>'TAB 231'!O19/'TAB 230'!O19*100</f>
        <v>#DIV/0!</v>
      </c>
      <c r="P19" s="24" t="e">
        <f>'TAB 231'!P19/'TAB 230'!P19*100</f>
        <v>#DIV/0!</v>
      </c>
    </row>
    <row r="20" spans="1:16" ht="15" customHeight="1">
      <c r="A20" s="90">
        <v>14</v>
      </c>
      <c r="B20" s="22" t="s">
        <v>69</v>
      </c>
      <c r="C20" s="24">
        <f>'TAB 231'!C20/'TAB 230'!C20*100</f>
        <v>20</v>
      </c>
      <c r="D20" s="24">
        <f>'TAB 231'!D20/'TAB 230'!D20*100</f>
        <v>0</v>
      </c>
      <c r="E20" s="24">
        <f>'TAB 231'!E20/'TAB 230'!E20*100</f>
        <v>0</v>
      </c>
      <c r="F20" s="24">
        <f>'TAB 231'!F20/'TAB 230'!F20*100</f>
        <v>0</v>
      </c>
      <c r="G20" s="24">
        <f>'TAB 231'!G20/'TAB 230'!G20*100</f>
        <v>0</v>
      </c>
      <c r="H20" s="24" t="e">
        <f>'TAB 231'!H20/'TAB 230'!H20*100</f>
        <v>#DIV/0!</v>
      </c>
      <c r="I20" s="24" t="e">
        <f>'TAB 231'!I20/'TAB 230'!I20*100</f>
        <v>#DIV/0!</v>
      </c>
      <c r="J20" s="24" t="e">
        <f>'TAB 231'!J20/'TAB 230'!J20*100</f>
        <v>#DIV/0!</v>
      </c>
      <c r="K20" s="24" t="e">
        <f>'TAB 231'!K20/'TAB 230'!K20*100</f>
        <v>#DIV/0!</v>
      </c>
      <c r="L20" s="24" t="e">
        <f>'TAB 231'!L20/'TAB 230'!L20*100</f>
        <v>#DIV/0!</v>
      </c>
      <c r="M20" s="24" t="e">
        <f>'TAB 231'!M20/'TAB 230'!M20*100</f>
        <v>#DIV/0!</v>
      </c>
      <c r="N20" s="24" t="e">
        <f>'TAB 231'!N20/'TAB 230'!N20*100</f>
        <v>#DIV/0!</v>
      </c>
      <c r="O20" s="24" t="e">
        <f>'TAB 231'!O20/'TAB 230'!O20*100</f>
        <v>#DIV/0!</v>
      </c>
      <c r="P20" s="24" t="e">
        <f>'TAB 231'!P20/'TAB 230'!P20*100</f>
        <v>#DIV/0!</v>
      </c>
    </row>
    <row r="21" spans="1:16" ht="15" customHeight="1">
      <c r="A21" s="90">
        <v>15</v>
      </c>
      <c r="B21" s="22" t="s">
        <v>70</v>
      </c>
      <c r="C21" s="24">
        <f>'TAB 231'!C21/'TAB 230'!C21*100</f>
        <v>0</v>
      </c>
      <c r="D21" s="24">
        <f>'TAB 231'!D21/'TAB 230'!D21*100</f>
        <v>0</v>
      </c>
      <c r="E21" s="24">
        <f>'TAB 231'!E21/'TAB 230'!E21*100</f>
        <v>0</v>
      </c>
      <c r="F21" s="24">
        <f>'TAB 231'!F21/'TAB 230'!F21*100</f>
        <v>0</v>
      </c>
      <c r="G21" s="24">
        <f>'TAB 231'!G21/'TAB 230'!G21*100</f>
        <v>0</v>
      </c>
      <c r="H21" s="24" t="e">
        <f>'TAB 231'!H21/'TAB 230'!H21*100</f>
        <v>#DIV/0!</v>
      </c>
      <c r="I21" s="24" t="e">
        <f>'TAB 231'!I21/'TAB 230'!I21*100</f>
        <v>#DIV/0!</v>
      </c>
      <c r="J21" s="24" t="e">
        <f>'TAB 231'!J21/'TAB 230'!J21*100</f>
        <v>#DIV/0!</v>
      </c>
      <c r="K21" s="24" t="e">
        <f>'TAB 231'!K21/'TAB 230'!K21*100</f>
        <v>#DIV/0!</v>
      </c>
      <c r="L21" s="24" t="e">
        <f>'TAB 231'!L21/'TAB 230'!L21*100</f>
        <v>#DIV/0!</v>
      </c>
      <c r="M21" s="24" t="e">
        <f>'TAB 231'!M21/'TAB 230'!M21*100</f>
        <v>#DIV/0!</v>
      </c>
      <c r="N21" s="24" t="e">
        <f>'TAB 231'!N21/'TAB 230'!N21*100</f>
        <v>#DIV/0!</v>
      </c>
      <c r="O21" s="24" t="e">
        <f>'TAB 231'!O21/'TAB 230'!O21*100</f>
        <v>#DIV/0!</v>
      </c>
      <c r="P21" s="24" t="e">
        <f>'TAB 231'!P21/'TAB 230'!P21*100</f>
        <v>#DIV/0!</v>
      </c>
    </row>
    <row r="22" spans="1:16" ht="24.75" customHeight="1">
      <c r="A22" s="90">
        <v>16</v>
      </c>
      <c r="B22" s="22" t="s">
        <v>71</v>
      </c>
      <c r="C22" s="24" t="e">
        <f>'TAB 231'!C22/'TAB 230'!C22*100</f>
        <v>#DIV/0!</v>
      </c>
      <c r="D22" s="24" t="e">
        <f>'TAB 231'!D22/'TAB 230'!D22*100</f>
        <v>#DIV/0!</v>
      </c>
      <c r="E22" s="24" t="e">
        <f>'TAB 231'!E22/'TAB 230'!E22*100</f>
        <v>#DIV/0!</v>
      </c>
      <c r="F22" s="24" t="e">
        <f>'TAB 231'!F22/'TAB 230'!F22*100</f>
        <v>#DIV/0!</v>
      </c>
      <c r="G22" s="24" t="e">
        <f>'TAB 231'!G22/'TAB 230'!G22*100</f>
        <v>#DIV/0!</v>
      </c>
      <c r="H22" s="24" t="e">
        <f>'TAB 231'!H22/'TAB 230'!H22*100</f>
        <v>#DIV/0!</v>
      </c>
      <c r="I22" s="24" t="e">
        <f>'TAB 231'!I22/'TAB 230'!I22*100</f>
        <v>#DIV/0!</v>
      </c>
      <c r="J22" s="24" t="e">
        <f>'TAB 231'!J22/'TAB 230'!J22*100</f>
        <v>#DIV/0!</v>
      </c>
      <c r="K22" s="24" t="e">
        <f>'TAB 231'!K22/'TAB 230'!K22*100</f>
        <v>#DIV/0!</v>
      </c>
      <c r="L22" s="24" t="e">
        <f>'TAB 231'!L22/'TAB 230'!L22*100</f>
        <v>#DIV/0!</v>
      </c>
      <c r="M22" s="24" t="e">
        <f>'TAB 231'!M22/'TAB 230'!M22*100</f>
        <v>#DIV/0!</v>
      </c>
      <c r="N22" s="24" t="e">
        <f>'TAB 231'!N22/'TAB 230'!N22*100</f>
        <v>#DIV/0!</v>
      </c>
      <c r="O22" s="24" t="e">
        <f>'TAB 231'!O22/'TAB 230'!O22*100</f>
        <v>#DIV/0!</v>
      </c>
      <c r="P22" s="24" t="e">
        <f>'TAB 231'!P22/'TAB 230'!P22*100</f>
        <v>#DIV/0!</v>
      </c>
    </row>
    <row r="23" spans="1:16" ht="15" customHeight="1">
      <c r="A23" s="90">
        <v>17</v>
      </c>
      <c r="B23" s="22" t="s">
        <v>167</v>
      </c>
      <c r="C23" s="24" t="e">
        <f>'TAB 231'!C23/'TAB 230'!C23*100</f>
        <v>#DIV/0!</v>
      </c>
      <c r="D23" s="24" t="e">
        <f>'TAB 231'!D23/'TAB 230'!D23*100</f>
        <v>#DIV/0!</v>
      </c>
      <c r="E23" s="24" t="e">
        <f>'TAB 231'!E23/'TAB 230'!E23*100</f>
        <v>#DIV/0!</v>
      </c>
      <c r="F23" s="24" t="e">
        <f>'TAB 231'!F23/'TAB 230'!F23*100</f>
        <v>#DIV/0!</v>
      </c>
      <c r="G23" s="24" t="e">
        <f>'TAB 231'!G23/'TAB 230'!G23*100</f>
        <v>#DIV/0!</v>
      </c>
      <c r="H23" s="24" t="e">
        <f>'TAB 231'!H23/'TAB 230'!H23*100</f>
        <v>#DIV/0!</v>
      </c>
      <c r="I23" s="24" t="e">
        <f>'TAB 231'!I23/'TAB 230'!I23*100</f>
        <v>#DIV/0!</v>
      </c>
      <c r="J23" s="24" t="e">
        <f>'TAB 231'!J23/'TAB 230'!J23*100</f>
        <v>#DIV/0!</v>
      </c>
      <c r="K23" s="24" t="e">
        <f>'TAB 231'!K23/'TAB 230'!K23*100</f>
        <v>#DIV/0!</v>
      </c>
      <c r="L23" s="24" t="e">
        <f>'TAB 231'!L23/'TAB 230'!L23*100</f>
        <v>#DIV/0!</v>
      </c>
      <c r="M23" s="24" t="e">
        <f>'TAB 231'!M23/'TAB 230'!M23*100</f>
        <v>#DIV/0!</v>
      </c>
      <c r="N23" s="24" t="e">
        <f>'TAB 231'!N23/'TAB 230'!N23*100</f>
        <v>#DIV/0!</v>
      </c>
      <c r="O23" s="24" t="e">
        <f>'TAB 231'!O23/'TAB 230'!O23*100</f>
        <v>#DIV/0!</v>
      </c>
      <c r="P23" s="24" t="e">
        <f>'TAB 231'!P23/'TAB 230'!P23*100</f>
        <v>#DIV/0!</v>
      </c>
    </row>
    <row r="24" spans="1:16" ht="15" customHeight="1">
      <c r="A24" s="90">
        <v>18</v>
      </c>
      <c r="B24" s="22" t="s">
        <v>72</v>
      </c>
      <c r="C24" s="24" t="e">
        <f>'TAB 231'!C24/'TAB 230'!C24*100</f>
        <v>#DIV/0!</v>
      </c>
      <c r="D24" s="24" t="e">
        <f>'TAB 231'!D24/'TAB 230'!D24*100</f>
        <v>#DIV/0!</v>
      </c>
      <c r="E24" s="24" t="e">
        <f>'TAB 231'!E24/'TAB 230'!E24*100</f>
        <v>#DIV/0!</v>
      </c>
      <c r="F24" s="24" t="e">
        <f>'TAB 231'!F24/'TAB 230'!F24*100</f>
        <v>#DIV/0!</v>
      </c>
      <c r="G24" s="24" t="e">
        <f>'TAB 231'!G24/'TAB 230'!G24*100</f>
        <v>#DIV/0!</v>
      </c>
      <c r="H24" s="24" t="e">
        <f>'TAB 231'!H24/'TAB 230'!H24*100</f>
        <v>#DIV/0!</v>
      </c>
      <c r="I24" s="24" t="e">
        <f>'TAB 231'!I24/'TAB 230'!I24*100</f>
        <v>#DIV/0!</v>
      </c>
      <c r="J24" s="24" t="e">
        <f>'TAB 231'!J24/'TAB 230'!J24*100</f>
        <v>#DIV/0!</v>
      </c>
      <c r="K24" s="24" t="e">
        <f>'TAB 231'!K24/'TAB 230'!K24*100</f>
        <v>#DIV/0!</v>
      </c>
      <c r="L24" s="24" t="e">
        <f>'TAB 231'!L24/'TAB 230'!L24*100</f>
        <v>#DIV/0!</v>
      </c>
      <c r="M24" s="24" t="e">
        <f>'TAB 231'!M24/'TAB 230'!M24*100</f>
        <v>#DIV/0!</v>
      </c>
      <c r="N24" s="24" t="e">
        <f>'TAB 231'!N24/'TAB 230'!N24*100</f>
        <v>#DIV/0!</v>
      </c>
      <c r="O24" s="24" t="e">
        <f>'TAB 231'!O24/'TAB 230'!O24*100</f>
        <v>#DIV/0!</v>
      </c>
      <c r="P24" s="24" t="e">
        <f>'TAB 231'!P24/'TAB 230'!P24*100</f>
        <v>#DIV/0!</v>
      </c>
    </row>
    <row r="25" spans="1:16" ht="15" customHeight="1">
      <c r="A25" s="90">
        <v>19</v>
      </c>
      <c r="B25" s="22" t="s">
        <v>73</v>
      </c>
      <c r="C25" s="24" t="e">
        <f>'TAB 231'!C25/'TAB 230'!C25*100</f>
        <v>#DIV/0!</v>
      </c>
      <c r="D25" s="24" t="e">
        <f>'TAB 231'!D25/'TAB 230'!D25*100</f>
        <v>#DIV/0!</v>
      </c>
      <c r="E25" s="24" t="e">
        <f>'TAB 231'!E25/'TAB 230'!E25*100</f>
        <v>#DIV/0!</v>
      </c>
      <c r="F25" s="24" t="e">
        <f>'TAB 231'!F25/'TAB 230'!F25*100</f>
        <v>#DIV/0!</v>
      </c>
      <c r="G25" s="24">
        <f>'TAB 231'!G25/'TAB 230'!G25*100</f>
        <v>10</v>
      </c>
      <c r="H25" s="24" t="e">
        <f>'TAB 231'!H25/'TAB 230'!H25*100</f>
        <v>#DIV/0!</v>
      </c>
      <c r="I25" s="24" t="e">
        <f>'TAB 231'!I25/'TAB 230'!I25*100</f>
        <v>#DIV/0!</v>
      </c>
      <c r="J25" s="24">
        <f>'TAB 231'!J25/'TAB 230'!J25*100</f>
        <v>45.45454545454545</v>
      </c>
      <c r="K25" s="24">
        <f>'TAB 231'!K25/'TAB 230'!K25*100</f>
        <v>33.33333333333333</v>
      </c>
      <c r="L25" s="24">
        <f>'TAB 231'!L25/'TAB 230'!L25*100</f>
        <v>30</v>
      </c>
      <c r="M25" s="24">
        <f>'TAB 231'!M25/'TAB 230'!M25*100</f>
        <v>26.923076923076923</v>
      </c>
      <c r="N25" s="24">
        <f>'TAB 231'!N25/'TAB 230'!N25*100</f>
        <v>27.77777777777778</v>
      </c>
      <c r="O25" s="24">
        <f>'TAB 231'!O25/'TAB 230'!O25*100</f>
        <v>41.66666666666667</v>
      </c>
      <c r="P25" s="24">
        <f>'TAB 231'!P25/'TAB 230'!P25*100</f>
        <v>20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231'!C27/'TAB 230'!C27*100</f>
        <v>32.37753882915173</v>
      </c>
      <c r="D27" s="24">
        <f>'TAB 231'!D27/'TAB 230'!D27*100</f>
        <v>31.63383545770568</v>
      </c>
      <c r="E27" s="24">
        <f>'TAB 231'!E27/'TAB 230'!E27*100</f>
        <v>36.775362318840585</v>
      </c>
      <c r="F27" s="24">
        <f>'TAB 231'!F27/'TAB 230'!F27*100</f>
        <v>26.497533474277663</v>
      </c>
      <c r="G27" s="24">
        <f>'TAB 231'!G27/'TAB 230'!G27*100</f>
        <v>24.210526315789473</v>
      </c>
      <c r="H27" s="24">
        <f>'TAB 231'!H27/'TAB 230'!H27*100</f>
        <v>25.42266750156543</v>
      </c>
      <c r="I27" s="24">
        <f>'TAB 231'!I27/'TAB 230'!I27*100</f>
        <v>34.24657534246575</v>
      </c>
      <c r="J27" s="24">
        <f>'TAB 231'!J27/'TAB 230'!J27*100</f>
        <v>23.802716225875624</v>
      </c>
      <c r="K27" s="24">
        <f>'TAB 231'!K27/'TAB 230'!K27*100</f>
        <v>19.424920127795527</v>
      </c>
      <c r="L27" s="24">
        <f>'TAB 231'!L27/'TAB 230'!L27*100</f>
        <v>26.190476190476193</v>
      </c>
      <c r="M27" s="24">
        <f>'TAB 231'!M27/'TAB 230'!M27*100</f>
        <v>26.2015503875969</v>
      </c>
      <c r="N27" s="24">
        <f>'TAB 231'!N27/'TAB 230'!N27*100</f>
        <v>18.68995633187773</v>
      </c>
      <c r="O27" s="24">
        <f>'TAB 231'!O27/'TAB 230'!O27*100</f>
        <v>24.264705882352942</v>
      </c>
      <c r="P27" s="24">
        <f>'TAB 231'!P27/'TAB 230'!P27*100</f>
        <v>22.857142857142858</v>
      </c>
    </row>
    <row r="28" spans="1:16" ht="12.75" customHeight="1">
      <c r="A28" s="29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135" t="s">
        <v>15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20"/>
      <c r="P29" s="20"/>
    </row>
    <row r="30" spans="1:16" ht="12.7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71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A2:O2"/>
    <mergeCell ref="A29:N30"/>
    <mergeCell ref="H4:H5"/>
    <mergeCell ref="I4:I5"/>
    <mergeCell ref="J4:J5"/>
    <mergeCell ref="K4:K5"/>
    <mergeCell ref="L4:L5"/>
    <mergeCell ref="M4:M5"/>
    <mergeCell ref="A27:B27"/>
    <mergeCell ref="P4:P5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2">
      <selection activeCell="U8" sqref="U8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24.75" customHeight="1">
      <c r="A2" s="145" t="s">
        <v>223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30"/>
      <c r="M3" s="30"/>
      <c r="N3" s="13"/>
      <c r="O3" s="13"/>
      <c r="P3" s="13" t="s">
        <v>168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09" t="s">
        <v>164</v>
      </c>
      <c r="R4" s="110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9"/>
      <c r="R5" s="110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9"/>
      <c r="R6" s="110"/>
    </row>
    <row r="7" spans="1:18" ht="15" customHeight="1">
      <c r="A7" s="90">
        <v>1</v>
      </c>
      <c r="B7" s="22" t="s">
        <v>56</v>
      </c>
      <c r="C7" s="33"/>
      <c r="D7" s="33"/>
      <c r="E7" s="33"/>
      <c r="F7" s="34"/>
      <c r="G7" s="24">
        <f>'TAB 234'!G7/'TAB 229'!G7*100</f>
        <v>0</v>
      </c>
      <c r="H7" s="24">
        <f>'TAB 234'!H7/'TAB 229'!H7*100</f>
        <v>0.6266786034019696</v>
      </c>
      <c r="I7" s="24">
        <f>'TAB 234'!I7/'TAB 229'!I7*100</f>
        <v>3.061224489795918</v>
      </c>
      <c r="J7" s="24">
        <f>'TAB 234'!J7/'TAB 229'!J7*100</f>
        <v>0.10582010582010583</v>
      </c>
      <c r="K7" s="24">
        <f>'TAB 234'!K7/'TAB 229'!K7*100</f>
        <v>0.07473841554559044</v>
      </c>
      <c r="L7" s="24">
        <f>'TAB 234'!L7/'TAB 229'!L7*100</f>
        <v>0</v>
      </c>
      <c r="M7" s="24">
        <f>'TAB 234'!M7/'TAB 229'!M7*100</f>
        <v>0.10976948408342481</v>
      </c>
      <c r="N7" s="24">
        <f>'TAB 234'!N7/'TAB 229'!N7*100</f>
        <v>1.4686248331108143</v>
      </c>
      <c r="O7" s="24">
        <f>'TAB 234'!O7/'TAB 229'!O7*100</f>
        <v>2.625</v>
      </c>
      <c r="P7" s="24">
        <f>'TAB 234'!P7/'TAB 229'!P7*100</f>
        <v>6.451612903225806</v>
      </c>
      <c r="Q7" s="109"/>
      <c r="R7" s="110"/>
    </row>
    <row r="8" spans="1:18" ht="15" customHeight="1">
      <c r="A8" s="90">
        <v>2</v>
      </c>
      <c r="B8" s="22" t="s">
        <v>57</v>
      </c>
      <c r="C8" s="33"/>
      <c r="D8" s="33"/>
      <c r="E8" s="33"/>
      <c r="F8" s="34"/>
      <c r="G8" s="24">
        <f>'TAB 234'!G8/'TAB 229'!G8*100</f>
        <v>0</v>
      </c>
      <c r="H8" s="24">
        <f>'TAB 234'!H8/'TAB 229'!H8*100</f>
        <v>0</v>
      </c>
      <c r="I8" s="24">
        <f>'TAB 234'!I8/'TAB 229'!I8*100</f>
        <v>0</v>
      </c>
      <c r="J8" s="24">
        <f>'TAB 234'!J8/'TAB 229'!J8*100</f>
        <v>0</v>
      </c>
      <c r="K8" s="24">
        <f>'TAB 234'!K8/'TAB 229'!K8*100</f>
        <v>0</v>
      </c>
      <c r="L8" s="24">
        <f>'TAB 234'!L8/'TAB 229'!L8*100</f>
        <v>0</v>
      </c>
      <c r="M8" s="24">
        <f>'TAB 234'!M8/'TAB 229'!M8*100</f>
        <v>0</v>
      </c>
      <c r="N8" s="24">
        <f>'TAB 234'!N8/'TAB 229'!N8*100</f>
        <v>0</v>
      </c>
      <c r="O8" s="24">
        <f>'TAB 234'!O8/'TAB 229'!O8*100</f>
        <v>0</v>
      </c>
      <c r="P8" s="24">
        <f>'TAB 234'!P8/'TAB 229'!P8*100</f>
        <v>0</v>
      </c>
      <c r="Q8" s="109"/>
      <c r="R8" s="110"/>
    </row>
    <row r="9" spans="1:16" ht="15" customHeight="1">
      <c r="A9" s="90">
        <v>3</v>
      </c>
      <c r="B9" s="23" t="s">
        <v>58</v>
      </c>
      <c r="C9" s="33"/>
      <c r="D9" s="33"/>
      <c r="E9" s="33"/>
      <c r="F9" s="34"/>
      <c r="G9" s="24">
        <f>'TAB 234'!G9/'TAB 229'!G9*100</f>
        <v>1.694915254237288</v>
      </c>
      <c r="H9" s="24">
        <f>'TAB 234'!H9/'TAB 229'!H9*100</f>
        <v>0</v>
      </c>
      <c r="I9" s="24">
        <f>'TAB 234'!I9/'TAB 229'!I9*100</f>
        <v>0</v>
      </c>
      <c r="J9" s="24">
        <f>'TAB 234'!J9/'TAB 229'!J9*100</f>
        <v>0</v>
      </c>
      <c r="K9" s="24">
        <f>'TAB 234'!K9/'TAB 229'!K9*100</f>
        <v>0</v>
      </c>
      <c r="L9" s="24">
        <f>'TAB 234'!L9/'TAB 229'!L9*100</f>
        <v>0</v>
      </c>
      <c r="M9" s="24">
        <f>'TAB 234'!M9/'TAB 229'!M9*100</f>
        <v>0</v>
      </c>
      <c r="N9" s="24">
        <f>'TAB 234'!N9/'TAB 229'!N9*100</f>
        <v>0</v>
      </c>
      <c r="O9" s="24">
        <f>'TAB 234'!O9/'TAB 229'!O9*100</f>
        <v>0</v>
      </c>
      <c r="P9" s="24">
        <f>'TAB 234'!P9/'TAB 229'!P9*100</f>
        <v>0</v>
      </c>
    </row>
    <row r="10" spans="1:18" ht="15" customHeight="1">
      <c r="A10" s="90">
        <v>4</v>
      </c>
      <c r="B10" s="23" t="s">
        <v>59</v>
      </c>
      <c r="C10" s="33"/>
      <c r="D10" s="33"/>
      <c r="E10" s="33"/>
      <c r="F10" s="33"/>
      <c r="G10" s="24">
        <f>'TAB 234'!G10/'TAB 229'!G10*100</f>
        <v>0.3676470588235294</v>
      </c>
      <c r="H10" s="24">
        <f>'TAB 234'!H10/'TAB 229'!H10*100</f>
        <v>0</v>
      </c>
      <c r="I10" s="24">
        <f>'TAB 234'!I10/'TAB 229'!I10*100</f>
        <v>0</v>
      </c>
      <c r="J10" s="24">
        <f>'TAB 234'!J10/'TAB 229'!J10*100</f>
        <v>0</v>
      </c>
      <c r="K10" s="24">
        <f>'TAB 234'!K10/'TAB 229'!K10*100</f>
        <v>0</v>
      </c>
      <c r="L10" s="24">
        <f>'TAB 234'!L10/'TAB 229'!L10*100</f>
        <v>0</v>
      </c>
      <c r="M10" s="24">
        <f>'TAB 234'!M10/'TAB 229'!M10*100</f>
        <v>0</v>
      </c>
      <c r="N10" s="24">
        <f>'TAB 234'!N10/'TAB 229'!N10*100</f>
        <v>0</v>
      </c>
      <c r="O10" s="24">
        <f>'TAB 234'!O10/'TAB 229'!O10*100</f>
        <v>0</v>
      </c>
      <c r="P10" s="24">
        <f>'TAB 234'!P10/'TAB 229'!P10*100</f>
        <v>0</v>
      </c>
      <c r="Q10" s="109"/>
      <c r="R10" s="110"/>
    </row>
    <row r="11" spans="1:18" ht="15" customHeight="1">
      <c r="A11" s="90">
        <v>5</v>
      </c>
      <c r="B11" s="22" t="s">
        <v>60</v>
      </c>
      <c r="C11" s="33"/>
      <c r="D11" s="33"/>
      <c r="E11" s="33"/>
      <c r="F11" s="34"/>
      <c r="G11" s="24">
        <f>'TAB 234'!G11/'TAB 229'!G11*100</f>
        <v>0</v>
      </c>
      <c r="H11" s="24">
        <f>'TAB 234'!H11/'TAB 229'!H11*100</f>
        <v>0</v>
      </c>
      <c r="I11" s="24">
        <f>'TAB 234'!I11/'TAB 229'!I11*100</f>
        <v>0</v>
      </c>
      <c r="J11" s="24">
        <f>'TAB 234'!J11/'TAB 229'!J11*100</f>
        <v>0</v>
      </c>
      <c r="K11" s="24">
        <f>'TAB 234'!K11/'TAB 229'!K11*100</f>
        <v>0</v>
      </c>
      <c r="L11" s="24">
        <f>'TAB 234'!L11/'TAB 229'!L11*100</f>
        <v>0</v>
      </c>
      <c r="M11" s="24">
        <f>'TAB 234'!M11/'TAB 229'!M11*100</f>
        <v>0</v>
      </c>
      <c r="N11" s="24">
        <f>'TAB 234'!N11/'TAB 229'!N11*100</f>
        <v>0</v>
      </c>
      <c r="O11" s="24">
        <f>'TAB 234'!O11/'TAB 229'!O11*100</f>
        <v>0</v>
      </c>
      <c r="P11" s="24">
        <f>'TAB 234'!P11/'TAB 229'!P11*100</f>
        <v>0</v>
      </c>
      <c r="Q11" s="109"/>
      <c r="R11" s="110"/>
    </row>
    <row r="12" spans="1:18" ht="15" customHeight="1">
      <c r="A12" s="90">
        <v>6</v>
      </c>
      <c r="B12" s="22" t="s">
        <v>61</v>
      </c>
      <c r="C12" s="33"/>
      <c r="D12" s="33"/>
      <c r="E12" s="33"/>
      <c r="F12" s="34"/>
      <c r="G12" s="24" t="e">
        <f>'TAB 234'!G12/'TAB 229'!G12*100</f>
        <v>#DIV/0!</v>
      </c>
      <c r="H12" s="24" t="e">
        <f>'TAB 234'!H12/'TAB 229'!H12*100</f>
        <v>#DIV/0!</v>
      </c>
      <c r="I12" s="24" t="e">
        <f>'TAB 234'!I12/'TAB 229'!I12*100</f>
        <v>#DIV/0!</v>
      </c>
      <c r="J12" s="24" t="e">
        <f>'TAB 234'!J12/'TAB 229'!J12*100</f>
        <v>#DIV/0!</v>
      </c>
      <c r="K12" s="24" t="e">
        <f>'TAB 234'!K12/'TAB 229'!K12*100</f>
        <v>#DIV/0!</v>
      </c>
      <c r="L12" s="24" t="e">
        <f>'TAB 234'!L12/'TAB 229'!L12*100</f>
        <v>#DIV/0!</v>
      </c>
      <c r="M12" s="24" t="e">
        <f>'TAB 234'!M12/'TAB 229'!M12*100</f>
        <v>#DIV/0!</v>
      </c>
      <c r="N12" s="24">
        <f>'TAB 234'!N12/'TAB 229'!N12*100</f>
        <v>100</v>
      </c>
      <c r="O12" s="24" t="e">
        <f>'TAB 234'!O12/'TAB 229'!O12*100</f>
        <v>#DIV/0!</v>
      </c>
      <c r="P12" s="24">
        <f>'TAB 234'!P12/'TAB 229'!P12*100</f>
        <v>0</v>
      </c>
      <c r="Q12" s="109"/>
      <c r="R12" s="110"/>
    </row>
    <row r="13" spans="1:16" ht="15" customHeight="1">
      <c r="A13" s="90">
        <v>7</v>
      </c>
      <c r="B13" s="22" t="s">
        <v>62</v>
      </c>
      <c r="C13" s="33"/>
      <c r="D13" s="33"/>
      <c r="E13" s="33"/>
      <c r="F13" s="34"/>
      <c r="G13" s="24" t="e">
        <f>'TAB 234'!G13/'TAB 229'!G13*100</f>
        <v>#DIV/0!</v>
      </c>
      <c r="H13" s="24" t="e">
        <f>'TAB 234'!H13/'TAB 229'!H13*100</f>
        <v>#DIV/0!</v>
      </c>
      <c r="I13" s="24" t="e">
        <f>'TAB 234'!I13/'TAB 229'!I13*100</f>
        <v>#DIV/0!</v>
      </c>
      <c r="J13" s="24" t="e">
        <f>'TAB 234'!J13/'TAB 229'!J13*100</f>
        <v>#DIV/0!</v>
      </c>
      <c r="K13" s="24" t="e">
        <f>'TAB 234'!K13/'TAB 229'!K13*100</f>
        <v>#DIV/0!</v>
      </c>
      <c r="L13" s="24" t="e">
        <f>'TAB 234'!L13/'TAB 229'!L13*100</f>
        <v>#DIV/0!</v>
      </c>
      <c r="M13" s="24" t="e">
        <f>'TAB 234'!M13/'TAB 229'!M13*100</f>
        <v>#DIV/0!</v>
      </c>
      <c r="N13" s="24" t="e">
        <f>'TAB 234'!N13/'TAB 229'!N13*100</f>
        <v>#DIV/0!</v>
      </c>
      <c r="O13" s="24" t="e">
        <f>'TAB 234'!O13/'TAB 229'!O13*100</f>
        <v>#DIV/0!</v>
      </c>
      <c r="P13" s="24" t="e">
        <f>'TAB 234'!P13/'TAB 229'!P13*100</f>
        <v>#DIV/0!</v>
      </c>
    </row>
    <row r="14" spans="1:16" ht="15" customHeight="1">
      <c r="A14" s="90">
        <v>8</v>
      </c>
      <c r="B14" s="22" t="s">
        <v>63</v>
      </c>
      <c r="C14" s="33"/>
      <c r="D14" s="33"/>
      <c r="E14" s="33"/>
      <c r="F14" s="34"/>
      <c r="G14" s="24" t="e">
        <f>'TAB 234'!G14/'TAB 229'!G14*100</f>
        <v>#DIV/0!</v>
      </c>
      <c r="H14" s="24" t="e">
        <f>'TAB 234'!H14/'TAB 229'!H14*100</f>
        <v>#DIV/0!</v>
      </c>
      <c r="I14" s="24" t="e">
        <f>'TAB 234'!I14/'TAB 229'!I14*100</f>
        <v>#DIV/0!</v>
      </c>
      <c r="J14" s="24" t="e">
        <f>'TAB 234'!J14/'TAB 229'!J14*100</f>
        <v>#DIV/0!</v>
      </c>
      <c r="K14" s="24" t="e">
        <f>'TAB 234'!K14/'TAB 229'!K14*100</f>
        <v>#DIV/0!</v>
      </c>
      <c r="L14" s="24" t="e">
        <f>'TAB 234'!L14/'TAB 229'!L14*100</f>
        <v>#DIV/0!</v>
      </c>
      <c r="M14" s="24" t="e">
        <f>'TAB 234'!M14/'TAB 229'!M14*100</f>
        <v>#DIV/0!</v>
      </c>
      <c r="N14" s="24" t="e">
        <f>'TAB 234'!N14/'TAB 229'!N14*100</f>
        <v>#DIV/0!</v>
      </c>
      <c r="O14" s="24" t="e">
        <f>'TAB 234'!O14/'TAB 229'!O14*100</f>
        <v>#DIV/0!</v>
      </c>
      <c r="P14" s="24" t="e">
        <f>'TAB 234'!P14/'TAB 229'!P14*100</f>
        <v>#DIV/0!</v>
      </c>
    </row>
    <row r="15" spans="1:16" ht="15" customHeight="1">
      <c r="A15" s="90">
        <v>9</v>
      </c>
      <c r="B15" s="22" t="s">
        <v>64</v>
      </c>
      <c r="C15" s="33"/>
      <c r="D15" s="33"/>
      <c r="E15" s="33"/>
      <c r="F15" s="34"/>
      <c r="G15" s="24" t="e">
        <f>'TAB 234'!G15/'TAB 229'!G15*100</f>
        <v>#DIV/0!</v>
      </c>
      <c r="H15" s="24" t="e">
        <f>'TAB 234'!H15/'TAB 229'!H15*100</f>
        <v>#DIV/0!</v>
      </c>
      <c r="I15" s="24" t="e">
        <f>'TAB 234'!I15/'TAB 229'!I15*100</f>
        <v>#DIV/0!</v>
      </c>
      <c r="J15" s="24" t="e">
        <f>'TAB 234'!J15/'TAB 229'!J15*100</f>
        <v>#DIV/0!</v>
      </c>
      <c r="K15" s="24" t="e">
        <f>'TAB 234'!K15/'TAB 229'!K15*100</f>
        <v>#DIV/0!</v>
      </c>
      <c r="L15" s="24" t="e">
        <f>'TAB 234'!L15/'TAB 229'!L15*100</f>
        <v>#DIV/0!</v>
      </c>
      <c r="M15" s="24" t="e">
        <f>'TAB 234'!M15/'TAB 229'!M15*100</f>
        <v>#DIV/0!</v>
      </c>
      <c r="N15" s="24" t="e">
        <f>'TAB 234'!N15/'TAB 229'!N15*100</f>
        <v>#DIV/0!</v>
      </c>
      <c r="O15" s="24" t="e">
        <f>'TAB 234'!O15/'TAB 229'!O15*100</f>
        <v>#DIV/0!</v>
      </c>
      <c r="P15" s="24" t="e">
        <f>'TAB 234'!P15/'TAB 229'!P15*100</f>
        <v>#DIV/0!</v>
      </c>
    </row>
    <row r="16" spans="1:16" ht="24.75" customHeight="1">
      <c r="A16" s="90">
        <v>10</v>
      </c>
      <c r="B16" s="22" t="s">
        <v>65</v>
      </c>
      <c r="C16" s="33"/>
      <c r="D16" s="33"/>
      <c r="E16" s="33"/>
      <c r="F16" s="34"/>
      <c r="G16" s="24">
        <f>'TAB 234'!G16/'TAB 229'!G16*100</f>
        <v>0.099601593625498</v>
      </c>
      <c r="H16" s="24">
        <f>'TAB 234'!H16/'TAB 229'!H16*100</f>
        <v>0.8309726156751653</v>
      </c>
      <c r="I16" s="24">
        <f>'TAB 234'!I16/'TAB 229'!I16*100</f>
        <v>0</v>
      </c>
      <c r="J16" s="24">
        <f>'TAB 234'!J16/'TAB 229'!J16*100</f>
        <v>0.28060329708874077</v>
      </c>
      <c r="K16" s="24">
        <f>'TAB 234'!K16/'TAB 229'!K16*100</f>
        <v>0.19946808510638298</v>
      </c>
      <c r="L16" s="24">
        <f>'TAB 234'!L16/'TAB 229'!L16*100</f>
        <v>0.5136009130682899</v>
      </c>
      <c r="M16" s="24">
        <f>'TAB 234'!M16/'TAB 229'!M16*100</f>
        <v>0.6399669694467383</v>
      </c>
      <c r="N16" s="24">
        <f>'TAB 234'!N16/'TAB 229'!N16*100</f>
        <v>0.6384110657918071</v>
      </c>
      <c r="O16" s="24">
        <f>'TAB 234'!O16/'TAB 229'!O16*100</f>
        <v>0.22275849266753298</v>
      </c>
      <c r="P16" s="24">
        <f>'TAB 234'!P16/'TAB 229'!P16*100</f>
        <v>0.4236166269526079</v>
      </c>
    </row>
    <row r="17" spans="1:16" ht="24.75" customHeight="1">
      <c r="A17" s="90">
        <v>11</v>
      </c>
      <c r="B17" s="22" t="s">
        <v>66</v>
      </c>
      <c r="C17" s="33"/>
      <c r="D17" s="33"/>
      <c r="E17" s="33"/>
      <c r="F17" s="34"/>
      <c r="G17" s="24" t="e">
        <f>'TAB 234'!G17/'TAB 229'!G17*100</f>
        <v>#DIV/0!</v>
      </c>
      <c r="H17" s="24" t="e">
        <f>'TAB 234'!H17/'TAB 229'!H17*100</f>
        <v>#DIV/0!</v>
      </c>
      <c r="I17" s="24" t="e">
        <f>'TAB 234'!I17/'TAB 229'!I17*100</f>
        <v>#DIV/0!</v>
      </c>
      <c r="J17" s="24" t="e">
        <f>'TAB 234'!J17/'TAB 229'!J17*100</f>
        <v>#DIV/0!</v>
      </c>
      <c r="K17" s="24" t="e">
        <f>'TAB 234'!K17/'TAB 229'!K17*100</f>
        <v>#DIV/0!</v>
      </c>
      <c r="L17" s="24" t="e">
        <f>'TAB 234'!L17/'TAB 229'!L17*100</f>
        <v>#DIV/0!</v>
      </c>
      <c r="M17" s="24" t="e">
        <f>'TAB 234'!M17/'TAB 229'!M17*100</f>
        <v>#DIV/0!</v>
      </c>
      <c r="N17" s="24" t="e">
        <f>'TAB 234'!N17/'TAB 229'!N17*100</f>
        <v>#DIV/0!</v>
      </c>
      <c r="O17" s="24" t="e">
        <f>'TAB 234'!O17/'TAB 229'!O17*100</f>
        <v>#DIV/0!</v>
      </c>
      <c r="P17" s="24" t="e">
        <f>'TAB 234'!P17/'TAB 229'!P17*100</f>
        <v>#DIV/0!</v>
      </c>
    </row>
    <row r="18" spans="1:16" ht="15" customHeight="1">
      <c r="A18" s="90">
        <v>12</v>
      </c>
      <c r="B18" s="22" t="s">
        <v>67</v>
      </c>
      <c r="C18" s="33"/>
      <c r="D18" s="33"/>
      <c r="E18" s="33"/>
      <c r="F18" s="33"/>
      <c r="G18" s="24">
        <f>'TAB 234'!G18/'TAB 229'!G18*100</f>
        <v>0</v>
      </c>
      <c r="H18" s="24">
        <f>'TAB 234'!H18/'TAB 229'!H18*100</f>
        <v>0</v>
      </c>
      <c r="I18" s="24">
        <f>'TAB 234'!I18/'TAB 229'!I18*100</f>
        <v>0</v>
      </c>
      <c r="J18" s="24">
        <f>'TAB 234'!J18/'TAB 229'!J18*100</f>
        <v>0</v>
      </c>
      <c r="K18" s="24">
        <f>'TAB 234'!K18/'TAB 229'!K18*100</f>
        <v>100</v>
      </c>
      <c r="L18" s="24">
        <f>'TAB 234'!L18/'TAB 229'!L18*100</f>
        <v>0</v>
      </c>
      <c r="M18" s="24">
        <f>'TAB 234'!M18/'TAB 229'!M18*100</f>
        <v>0</v>
      </c>
      <c r="N18" s="24">
        <f>'TAB 234'!N18/'TAB 229'!N18*100</f>
        <v>0</v>
      </c>
      <c r="O18" s="24">
        <f>'TAB 234'!O18/'TAB 229'!O18*100</f>
        <v>0</v>
      </c>
      <c r="P18" s="24">
        <f>'TAB 234'!P18/'TAB 229'!P18*100</f>
        <v>0</v>
      </c>
    </row>
    <row r="19" spans="1:16" ht="15" customHeight="1">
      <c r="A19" s="90">
        <v>13</v>
      </c>
      <c r="B19" s="22" t="s">
        <v>68</v>
      </c>
      <c r="C19" s="33"/>
      <c r="D19" s="33"/>
      <c r="E19" s="33"/>
      <c r="F19" s="34"/>
      <c r="G19" s="24" t="e">
        <f>'TAB 234'!G19/'TAB 229'!G19*100</f>
        <v>#DIV/0!</v>
      </c>
      <c r="H19" s="24" t="e">
        <f>'TAB 234'!H19/'TAB 229'!H19*100</f>
        <v>#DIV/0!</v>
      </c>
      <c r="I19" s="24" t="e">
        <f>'TAB 234'!I19/'TAB 229'!I19*100</f>
        <v>#DIV/0!</v>
      </c>
      <c r="J19" s="24" t="e">
        <f>'TAB 234'!J19/'TAB 229'!J19*100</f>
        <v>#DIV/0!</v>
      </c>
      <c r="K19" s="24" t="e">
        <f>'TAB 234'!K19/'TAB 229'!K19*100</f>
        <v>#DIV/0!</v>
      </c>
      <c r="L19" s="24" t="e">
        <f>'TAB 234'!L19/'TAB 229'!L19*100</f>
        <v>#DIV/0!</v>
      </c>
      <c r="M19" s="24" t="e">
        <f>'TAB 234'!M19/'TAB 229'!M19*100</f>
        <v>#DIV/0!</v>
      </c>
      <c r="N19" s="24" t="e">
        <f>'TAB 234'!N19/'TAB 229'!N19*100</f>
        <v>#DIV/0!</v>
      </c>
      <c r="O19" s="24" t="e">
        <f>'TAB 234'!O19/'TAB 229'!O19*100</f>
        <v>#DIV/0!</v>
      </c>
      <c r="P19" s="24" t="e">
        <f>'TAB 234'!P19/'TAB 229'!P19*100</f>
        <v>#DIV/0!</v>
      </c>
    </row>
    <row r="20" spans="1:16" ht="15" customHeight="1">
      <c r="A20" s="90">
        <v>14</v>
      </c>
      <c r="B20" s="22" t="s">
        <v>69</v>
      </c>
      <c r="C20" s="33"/>
      <c r="D20" s="33"/>
      <c r="E20" s="33"/>
      <c r="F20" s="34"/>
      <c r="G20" s="24">
        <f>'TAB 234'!G20/'TAB 229'!G20*100</f>
        <v>0</v>
      </c>
      <c r="H20" s="24" t="e">
        <f>'TAB 234'!H20/'TAB 229'!H20*100</f>
        <v>#DIV/0!</v>
      </c>
      <c r="I20" s="24" t="e">
        <f>'TAB 234'!I20/'TAB 229'!I20*100</f>
        <v>#DIV/0!</v>
      </c>
      <c r="J20" s="24" t="e">
        <f>'TAB 234'!J20/'TAB 229'!J20*100</f>
        <v>#DIV/0!</v>
      </c>
      <c r="K20" s="24" t="e">
        <f>'TAB 234'!K20/'TAB 229'!K20*100</f>
        <v>#DIV/0!</v>
      </c>
      <c r="L20" s="24" t="e">
        <f>'TAB 234'!L20/'TAB 229'!L20*100</f>
        <v>#DIV/0!</v>
      </c>
      <c r="M20" s="24" t="e">
        <f>'TAB 234'!M20/'TAB 229'!M20*100</f>
        <v>#DIV/0!</v>
      </c>
      <c r="N20" s="24" t="e">
        <f>'TAB 234'!N20/'TAB 229'!N20*100</f>
        <v>#DIV/0!</v>
      </c>
      <c r="O20" s="24" t="e">
        <f>'TAB 234'!O20/'TAB 229'!O20*100</f>
        <v>#DIV/0!</v>
      </c>
      <c r="P20" s="24" t="e">
        <f>'TAB 234'!P20/'TAB 229'!P20*100</f>
        <v>#DIV/0!</v>
      </c>
    </row>
    <row r="21" spans="1:16" ht="15" customHeight="1">
      <c r="A21" s="90">
        <v>15</v>
      </c>
      <c r="B21" s="22" t="s">
        <v>70</v>
      </c>
      <c r="C21" s="33"/>
      <c r="D21" s="33"/>
      <c r="E21" s="33"/>
      <c r="F21" s="34"/>
      <c r="G21" s="24">
        <f>'TAB 234'!G21/'TAB 229'!G21*100</f>
        <v>0</v>
      </c>
      <c r="H21" s="24" t="e">
        <f>'TAB 234'!H21/'TAB 229'!H21*100</f>
        <v>#DIV/0!</v>
      </c>
      <c r="I21" s="24" t="e">
        <f>'TAB 234'!I21/'TAB 229'!I21*100</f>
        <v>#DIV/0!</v>
      </c>
      <c r="J21" s="24" t="e">
        <f>'TAB 234'!J21/'TAB 229'!J21*100</f>
        <v>#DIV/0!</v>
      </c>
      <c r="K21" s="24" t="e">
        <f>'TAB 234'!K21/'TAB 229'!K21*100</f>
        <v>#DIV/0!</v>
      </c>
      <c r="L21" s="24" t="e">
        <f>'TAB 234'!L21/'TAB 229'!L21*100</f>
        <v>#DIV/0!</v>
      </c>
      <c r="M21" s="24" t="e">
        <f>'TAB 234'!M21/'TAB 229'!M21*100</f>
        <v>#DIV/0!</v>
      </c>
      <c r="N21" s="24" t="e">
        <f>'TAB 234'!N21/'TAB 229'!N21*100</f>
        <v>#DIV/0!</v>
      </c>
      <c r="O21" s="24" t="e">
        <f>'TAB 234'!O21/'TAB 229'!O21*100</f>
        <v>#DIV/0!</v>
      </c>
      <c r="P21" s="24" t="e">
        <f>'TAB 234'!P21/'TAB 229'!P21*100</f>
        <v>#DIV/0!</v>
      </c>
    </row>
    <row r="22" spans="1:16" ht="24.75" customHeight="1">
      <c r="A22" s="90">
        <v>16</v>
      </c>
      <c r="B22" s="22" t="s">
        <v>71</v>
      </c>
      <c r="C22" s="33"/>
      <c r="D22" s="33"/>
      <c r="E22" s="33"/>
      <c r="F22" s="34"/>
      <c r="G22" s="24" t="e">
        <f>'TAB 234'!G22/'TAB 229'!G22*100</f>
        <v>#DIV/0!</v>
      </c>
      <c r="H22" s="24" t="e">
        <f>'TAB 234'!H22/'TAB 229'!H22*100</f>
        <v>#DIV/0!</v>
      </c>
      <c r="I22" s="24" t="e">
        <f>'TAB 234'!I22/'TAB 229'!I22*100</f>
        <v>#DIV/0!</v>
      </c>
      <c r="J22" s="24" t="e">
        <f>'TAB 234'!J22/'TAB 229'!J22*100</f>
        <v>#DIV/0!</v>
      </c>
      <c r="K22" s="24" t="e">
        <f>'TAB 234'!K22/'TAB 229'!K22*100</f>
        <v>#DIV/0!</v>
      </c>
      <c r="L22" s="24" t="e">
        <f>'TAB 234'!L22/'TAB 229'!L22*100</f>
        <v>#DIV/0!</v>
      </c>
      <c r="M22" s="24" t="e">
        <f>'TAB 234'!M22/'TAB 229'!M22*100</f>
        <v>#DIV/0!</v>
      </c>
      <c r="N22" s="24" t="e">
        <f>'TAB 234'!N22/'TAB 229'!N22*100</f>
        <v>#DIV/0!</v>
      </c>
      <c r="O22" s="24" t="e">
        <f>'TAB 234'!O22/'TAB 229'!O22*100</f>
        <v>#DIV/0!</v>
      </c>
      <c r="P22" s="24" t="e">
        <f>'TAB 234'!P22/'TAB 229'!P22*100</f>
        <v>#DIV/0!</v>
      </c>
    </row>
    <row r="23" spans="1:16" ht="15" customHeight="1">
      <c r="A23" s="90">
        <v>17</v>
      </c>
      <c r="B23" s="22" t="s">
        <v>167</v>
      </c>
      <c r="C23" s="33"/>
      <c r="D23" s="33"/>
      <c r="E23" s="33"/>
      <c r="F23" s="34"/>
      <c r="G23" s="24" t="e">
        <f>'TAB 234'!G23/'TAB 229'!G23*100</f>
        <v>#DIV/0!</v>
      </c>
      <c r="H23" s="24" t="e">
        <f>'TAB 234'!H23/'TAB 229'!H23*100</f>
        <v>#DIV/0!</v>
      </c>
      <c r="I23" s="24" t="e">
        <f>'TAB 234'!I23/'TAB 229'!I23*100</f>
        <v>#DIV/0!</v>
      </c>
      <c r="J23" s="24" t="e">
        <f>'TAB 234'!J23/'TAB 229'!J23*100</f>
        <v>#DIV/0!</v>
      </c>
      <c r="K23" s="24" t="e">
        <f>'TAB 234'!K23/'TAB 229'!K23*100</f>
        <v>#DIV/0!</v>
      </c>
      <c r="L23" s="24" t="e">
        <f>'TAB 234'!L23/'TAB 229'!L23*100</f>
        <v>#DIV/0!</v>
      </c>
      <c r="M23" s="24" t="e">
        <f>'TAB 234'!M23/'TAB 229'!M23*100</f>
        <v>#DIV/0!</v>
      </c>
      <c r="N23" s="24" t="e">
        <f>'TAB 234'!N23/'TAB 229'!N23*100</f>
        <v>#DIV/0!</v>
      </c>
      <c r="O23" s="24" t="e">
        <f>'TAB 234'!O23/'TAB 229'!O23*100</f>
        <v>#DIV/0!</v>
      </c>
      <c r="P23" s="24" t="e">
        <f>'TAB 234'!P23/'TAB 229'!P23*100</f>
        <v>#DIV/0!</v>
      </c>
    </row>
    <row r="24" spans="1:16" ht="15" customHeight="1">
      <c r="A24" s="90">
        <v>18</v>
      </c>
      <c r="B24" s="22" t="s">
        <v>72</v>
      </c>
      <c r="C24" s="33"/>
      <c r="D24" s="33"/>
      <c r="E24" s="33"/>
      <c r="F24" s="34"/>
      <c r="G24" s="24" t="e">
        <f>'TAB 234'!G24/'TAB 229'!G24*100</f>
        <v>#DIV/0!</v>
      </c>
      <c r="H24" s="24" t="e">
        <f>'TAB 234'!H24/'TAB 229'!H24*100</f>
        <v>#DIV/0!</v>
      </c>
      <c r="I24" s="24" t="e">
        <f>'TAB 234'!I24/'TAB 229'!I24*100</f>
        <v>#DIV/0!</v>
      </c>
      <c r="J24" s="24" t="e">
        <f>'TAB 234'!J24/'TAB 229'!J24*100</f>
        <v>#DIV/0!</v>
      </c>
      <c r="K24" s="24" t="e">
        <f>'TAB 234'!K24/'TAB 229'!K24*100</f>
        <v>#DIV/0!</v>
      </c>
      <c r="L24" s="24" t="e">
        <f>'TAB 234'!L24/'TAB 229'!L24*100</f>
        <v>#DIV/0!</v>
      </c>
      <c r="M24" s="24" t="e">
        <f>'TAB 234'!M24/'TAB 229'!M24*100</f>
        <v>#DIV/0!</v>
      </c>
      <c r="N24" s="24" t="e">
        <f>'TAB 234'!N24/'TAB 229'!N24*100</f>
        <v>#DIV/0!</v>
      </c>
      <c r="O24" s="24" t="e">
        <f>'TAB 234'!O24/'TAB 229'!O24*100</f>
        <v>#DIV/0!</v>
      </c>
      <c r="P24" s="24" t="e">
        <f>'TAB 234'!P24/'TAB 229'!P24*100</f>
        <v>#DIV/0!</v>
      </c>
    </row>
    <row r="25" spans="1:16" ht="15" customHeight="1">
      <c r="A25" s="90">
        <v>19</v>
      </c>
      <c r="B25" s="22" t="s">
        <v>73</v>
      </c>
      <c r="C25" s="33"/>
      <c r="D25" s="33"/>
      <c r="E25" s="33"/>
      <c r="F25" s="34"/>
      <c r="G25" s="24">
        <f>'TAB 234'!G25/'TAB 229'!G25*100</f>
        <v>0</v>
      </c>
      <c r="H25" s="24" t="e">
        <f>'TAB 234'!H25/'TAB 229'!H25*100</f>
        <v>#DIV/0!</v>
      </c>
      <c r="I25" s="24" t="e">
        <f>'TAB 234'!I25/'TAB 229'!I25*100</f>
        <v>#DIV/0!</v>
      </c>
      <c r="J25" s="24">
        <f>'TAB 234'!J25/'TAB 229'!J25*100</f>
        <v>0</v>
      </c>
      <c r="K25" s="24">
        <f>'TAB 234'!K25/'TAB 229'!K25*100</f>
        <v>0</v>
      </c>
      <c r="L25" s="24">
        <f>'TAB 234'!L25/'TAB 229'!L25*100</f>
        <v>0</v>
      </c>
      <c r="M25" s="24">
        <f>'TAB 234'!M25/'TAB 229'!M25*100</f>
        <v>0</v>
      </c>
      <c r="N25" s="24">
        <f>'TAB 234'!N25/'TAB 229'!N25*100</f>
        <v>0</v>
      </c>
      <c r="O25" s="24">
        <f>'TAB 234'!O25/'TAB 229'!O25*100</f>
        <v>0</v>
      </c>
      <c r="P25" s="24">
        <f>'TAB 234'!P25/'TAB 229'!P25*100</f>
        <v>0</v>
      </c>
    </row>
    <row r="26" spans="1:16" ht="15" customHeight="1">
      <c r="A26" s="90"/>
      <c r="B26" s="22"/>
      <c r="C26" s="33"/>
      <c r="D26" s="33"/>
      <c r="E26" s="33"/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91"/>
      <c r="D27" s="91"/>
      <c r="E27" s="91"/>
      <c r="F27" s="91"/>
      <c r="G27" s="24">
        <f>'TAB 234'!G27/'TAB 229'!G27*100</f>
        <v>0.12100677637947724</v>
      </c>
      <c r="H27" s="24">
        <f>'TAB 234'!H27/'TAB 229'!H27*100</f>
        <v>0.7241232429362487</v>
      </c>
      <c r="I27" s="24">
        <f>'TAB 234'!I27/'TAB 229'!I27*100</f>
        <v>0.4282043962318013</v>
      </c>
      <c r="J27" s="24">
        <f>'TAB 234'!J27/'TAB 229'!J27*100</f>
        <v>0.2282185528258827</v>
      </c>
      <c r="K27" s="24">
        <f>'TAB 234'!K27/'TAB 229'!K27*100</f>
        <v>0.2518257365902795</v>
      </c>
      <c r="L27" s="24">
        <f>'TAB 234'!L27/'TAB 229'!L27*100</f>
        <v>0.3823279524214104</v>
      </c>
      <c r="M27" s="24">
        <f>'TAB 234'!M27/'TAB 229'!M27*100</f>
        <v>0.5000781372089389</v>
      </c>
      <c r="N27" s="24">
        <f>'TAB 234'!N27/'TAB 229'!N27*100</f>
        <v>0.6866952789699571</v>
      </c>
      <c r="O27" s="24">
        <f>'TAB 234'!O27/'TAB 229'!O27*100</f>
        <v>0.4948268106162843</v>
      </c>
      <c r="P27" s="24">
        <f>'TAB 234'!P27/'TAB 229'!P27*100</f>
        <v>0.9695290858725761</v>
      </c>
    </row>
    <row r="28" spans="1:16" ht="12.75" customHeight="1">
      <c r="A28" s="28" t="s">
        <v>84</v>
      </c>
      <c r="B28" s="27" t="s">
        <v>88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169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>
      <c r="Q32" s="111"/>
    </row>
    <row r="33" ht="12.75" customHeight="1"/>
    <row r="34" ht="12.75" customHeight="1">
      <c r="Q34" s="112"/>
    </row>
    <row r="35" ht="12.75" customHeight="1"/>
  </sheetData>
  <sheetProtection/>
  <mergeCells count="19">
    <mergeCell ref="N4:N5"/>
    <mergeCell ref="O4:O5"/>
    <mergeCell ref="G4:G5"/>
    <mergeCell ref="H4:H5"/>
    <mergeCell ref="I4:I5"/>
    <mergeCell ref="J4:J5"/>
    <mergeCell ref="K4:K5"/>
    <mergeCell ref="L4:L5"/>
    <mergeCell ref="M4:M5"/>
    <mergeCell ref="P4:P5"/>
    <mergeCell ref="A2:O2"/>
    <mergeCell ref="A30:O30"/>
    <mergeCell ref="A4:A5"/>
    <mergeCell ref="B4:B5"/>
    <mergeCell ref="C4:C5"/>
    <mergeCell ref="D4:D5"/>
    <mergeCell ref="E4:E5"/>
    <mergeCell ref="F4:F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="32" customFormat="1" ht="15" customHeight="1"/>
    <row r="2" spans="1:16" s="10" customFormat="1" ht="24.75" customHeight="1">
      <c r="A2" s="145" t="s">
        <v>224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100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07" t="s">
        <v>165</v>
      </c>
      <c r="R4" s="108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7"/>
      <c r="R5" s="108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7"/>
      <c r="R6" s="108"/>
    </row>
    <row r="7" spans="1:18" ht="15" customHeight="1">
      <c r="A7" s="90">
        <v>1</v>
      </c>
      <c r="B7" s="22" t="s">
        <v>56</v>
      </c>
      <c r="C7" s="33"/>
      <c r="D7" s="33"/>
      <c r="E7" s="33"/>
      <c r="F7" s="34"/>
      <c r="G7" s="24">
        <f>'TAB 233'!G7/'TAB 229'!G7*100</f>
        <v>0</v>
      </c>
      <c r="H7" s="24">
        <f>'TAB 233'!H7/'TAB 229'!H7*100</f>
        <v>0.4476275738585497</v>
      </c>
      <c r="I7" s="24">
        <f>'TAB 233'!I7/'TAB 229'!I7*100</f>
        <v>1.9387755102040816</v>
      </c>
      <c r="J7" s="24">
        <f>'TAB 233'!J7/'TAB 229'!J7*100</f>
        <v>0</v>
      </c>
      <c r="K7" s="24">
        <f>'TAB 233'!K7/'TAB 229'!K7*100</f>
        <v>0.2242152466367713</v>
      </c>
      <c r="L7" s="24">
        <f>'TAB 233'!L7/'TAB 229'!L7*100</f>
        <v>0</v>
      </c>
      <c r="M7" s="24">
        <f>'TAB 233'!M7/'TAB 229'!M7*100</f>
        <v>0.10976948408342481</v>
      </c>
      <c r="N7" s="24">
        <f>'TAB 233'!N7/'TAB 229'!N7*100</f>
        <v>0.4005340453938585</v>
      </c>
      <c r="O7" s="24">
        <f>'TAB 233'!O7/'TAB 229'!O7*100</f>
        <v>0.75</v>
      </c>
      <c r="P7" s="24">
        <f>'TAB 233'!P7/'TAB 229'!P7*100</f>
        <v>0.9925558312655087</v>
      </c>
      <c r="Q7" s="107"/>
      <c r="R7" s="108"/>
    </row>
    <row r="8" spans="1:18" ht="15" customHeight="1">
      <c r="A8" s="90">
        <v>2</v>
      </c>
      <c r="B8" s="22" t="s">
        <v>57</v>
      </c>
      <c r="C8" s="33"/>
      <c r="D8" s="33"/>
      <c r="E8" s="33"/>
      <c r="F8" s="34"/>
      <c r="G8" s="24">
        <f>'TAB 233'!G8/'TAB 229'!G8*100</f>
        <v>0</v>
      </c>
      <c r="H8" s="24">
        <f>'TAB 233'!H8/'TAB 229'!H8*100</f>
        <v>0</v>
      </c>
      <c r="I8" s="24">
        <f>'TAB 233'!I8/'TAB 229'!I8*100</f>
        <v>0</v>
      </c>
      <c r="J8" s="24">
        <f>'TAB 233'!J8/'TAB 229'!J8*100</f>
        <v>0</v>
      </c>
      <c r="K8" s="24">
        <f>'TAB 233'!K8/'TAB 229'!K8*100</f>
        <v>0</v>
      </c>
      <c r="L8" s="24">
        <f>'TAB 233'!L8/'TAB 229'!L8*100</f>
        <v>0</v>
      </c>
      <c r="M8" s="24">
        <f>'TAB 233'!M8/'TAB 229'!M8*100</f>
        <v>0</v>
      </c>
      <c r="N8" s="24">
        <f>'TAB 233'!N8/'TAB 229'!N8*100</f>
        <v>0</v>
      </c>
      <c r="O8" s="24">
        <f>'TAB 233'!O8/'TAB 229'!O8*100</f>
        <v>0</v>
      </c>
      <c r="P8" s="24">
        <f>'TAB 233'!P8/'TAB 229'!P8*100</f>
        <v>0</v>
      </c>
      <c r="Q8" s="107"/>
      <c r="R8" s="108"/>
    </row>
    <row r="9" spans="1:16" ht="15" customHeight="1">
      <c r="A9" s="90">
        <v>3</v>
      </c>
      <c r="B9" s="23" t="s">
        <v>58</v>
      </c>
      <c r="C9" s="33"/>
      <c r="D9" s="33"/>
      <c r="E9" s="33"/>
      <c r="F9" s="34"/>
      <c r="G9" s="24">
        <f>'TAB 233'!G9/'TAB 229'!G9*100</f>
        <v>3.389830508474576</v>
      </c>
      <c r="H9" s="24">
        <f>'TAB 233'!H9/'TAB 229'!H9*100</f>
        <v>1</v>
      </c>
      <c r="I9" s="24">
        <f>'TAB 233'!I9/'TAB 229'!I9*100</f>
        <v>0</v>
      </c>
      <c r="J9" s="24">
        <f>'TAB 233'!J9/'TAB 229'!J9*100</f>
        <v>1.9230769230769231</v>
      </c>
      <c r="K9" s="24">
        <f>'TAB 233'!K9/'TAB 229'!K9*100</f>
        <v>2.4390243902439024</v>
      </c>
      <c r="L9" s="24">
        <f>'TAB 233'!L9/'TAB 229'!L9*100</f>
        <v>3.571428571428571</v>
      </c>
      <c r="M9" s="24">
        <f>'TAB 233'!M9/'TAB 229'!M9*100</f>
        <v>4.166666666666666</v>
      </c>
      <c r="N9" s="24">
        <f>'TAB 233'!N9/'TAB 229'!N9*100</f>
        <v>3.4482758620689653</v>
      </c>
      <c r="O9" s="24">
        <f>'TAB 233'!O9/'TAB 229'!O9*100</f>
        <v>4.285714285714286</v>
      </c>
      <c r="P9" s="24">
        <f>'TAB 233'!P9/'TAB 229'!P9*100</f>
        <v>10.81081081081081</v>
      </c>
    </row>
    <row r="10" spans="1:18" ht="15" customHeight="1">
      <c r="A10" s="90">
        <v>4</v>
      </c>
      <c r="B10" s="23" t="s">
        <v>59</v>
      </c>
      <c r="C10" s="33"/>
      <c r="D10" s="33"/>
      <c r="E10" s="33"/>
      <c r="F10" s="33"/>
      <c r="G10" s="24">
        <f>'TAB 233'!G10/'TAB 229'!G10*100</f>
        <v>0</v>
      </c>
      <c r="H10" s="24">
        <f>'TAB 233'!H10/'TAB 229'!H10*100</f>
        <v>0</v>
      </c>
      <c r="I10" s="24">
        <f>'TAB 233'!I10/'TAB 229'!I10*100</f>
        <v>0</v>
      </c>
      <c r="J10" s="24">
        <f>'TAB 233'!J10/'TAB 229'!J10*100</f>
        <v>0</v>
      </c>
      <c r="K10" s="24">
        <f>'TAB 233'!K10/'TAB 229'!K10*100</f>
        <v>0</v>
      </c>
      <c r="L10" s="24">
        <f>'TAB 233'!L10/'TAB 229'!L10*100</f>
        <v>0</v>
      </c>
      <c r="M10" s="24">
        <f>'TAB 233'!M10/'TAB 229'!M10*100</f>
        <v>0</v>
      </c>
      <c r="N10" s="24">
        <f>'TAB 233'!N10/'TAB 229'!N10*100</f>
        <v>0</v>
      </c>
      <c r="O10" s="24">
        <f>'TAB 233'!O10/'TAB 229'!O10*100</f>
        <v>0</v>
      </c>
      <c r="P10" s="24">
        <f>'TAB 233'!P10/'TAB 229'!P10*100</f>
        <v>0</v>
      </c>
      <c r="Q10" s="107"/>
      <c r="R10" s="108"/>
    </row>
    <row r="11" spans="1:18" ht="15" customHeight="1">
      <c r="A11" s="90">
        <v>5</v>
      </c>
      <c r="B11" s="22" t="s">
        <v>60</v>
      </c>
      <c r="C11" s="33"/>
      <c r="D11" s="33"/>
      <c r="E11" s="33"/>
      <c r="F11" s="34"/>
      <c r="G11" s="24">
        <f>'TAB 233'!G11/'TAB 229'!G11*100</f>
        <v>0</v>
      </c>
      <c r="H11" s="24">
        <f>'TAB 233'!H11/'TAB 229'!H11*100</f>
        <v>0</v>
      </c>
      <c r="I11" s="24">
        <f>'TAB 233'!I11/'TAB 229'!I11*100</f>
        <v>0</v>
      </c>
      <c r="J11" s="24">
        <f>'TAB 233'!J11/'TAB 229'!J11*100</f>
        <v>0</v>
      </c>
      <c r="K11" s="24">
        <f>'TAB 233'!K11/'TAB 229'!K11*100</f>
        <v>0</v>
      </c>
      <c r="L11" s="24">
        <f>'TAB 233'!L11/'TAB 229'!L11*100</f>
        <v>0</v>
      </c>
      <c r="M11" s="24">
        <f>'TAB 233'!M11/'TAB 229'!M11*100</f>
        <v>0</v>
      </c>
      <c r="N11" s="24">
        <f>'TAB 233'!N11/'TAB 229'!N11*100</f>
        <v>0</v>
      </c>
      <c r="O11" s="24">
        <f>'TAB 233'!O11/'TAB 229'!O11*100</f>
        <v>0</v>
      </c>
      <c r="P11" s="24">
        <f>'TAB 233'!P11/'TAB 229'!P11*100</f>
        <v>0</v>
      </c>
      <c r="Q11" s="107"/>
      <c r="R11" s="108"/>
    </row>
    <row r="12" spans="1:18" ht="15" customHeight="1">
      <c r="A12" s="90">
        <v>6</v>
      </c>
      <c r="B12" s="22" t="s">
        <v>61</v>
      </c>
      <c r="C12" s="33"/>
      <c r="D12" s="33"/>
      <c r="E12" s="33"/>
      <c r="F12" s="34"/>
      <c r="G12" s="24" t="e">
        <f>'TAB 233'!G12/'TAB 229'!G12*100</f>
        <v>#DIV/0!</v>
      </c>
      <c r="H12" s="24" t="e">
        <f>'TAB 233'!H12/'TAB 229'!H12*100</f>
        <v>#DIV/0!</v>
      </c>
      <c r="I12" s="24" t="e">
        <f>'TAB 233'!I12/'TAB 229'!I12*100</f>
        <v>#DIV/0!</v>
      </c>
      <c r="J12" s="24" t="e">
        <f>'TAB 233'!J12/'TAB 229'!J12*100</f>
        <v>#DIV/0!</v>
      </c>
      <c r="K12" s="24" t="e">
        <f>'TAB 233'!K12/'TAB 229'!K12*100</f>
        <v>#DIV/0!</v>
      </c>
      <c r="L12" s="24" t="e">
        <f>'TAB 233'!L12/'TAB 229'!L12*100</f>
        <v>#DIV/0!</v>
      </c>
      <c r="M12" s="24" t="e">
        <f>'TAB 233'!M12/'TAB 229'!M12*100</f>
        <v>#DIV/0!</v>
      </c>
      <c r="N12" s="24">
        <f>'TAB 233'!N12/'TAB 229'!N12*100</f>
        <v>100</v>
      </c>
      <c r="O12" s="24" t="e">
        <f>'TAB 233'!O12/'TAB 229'!O12*100</f>
        <v>#DIV/0!</v>
      </c>
      <c r="P12" s="24">
        <f>'TAB 233'!P12/'TAB 229'!P12*100</f>
        <v>0</v>
      </c>
      <c r="Q12" s="107"/>
      <c r="R12" s="108"/>
    </row>
    <row r="13" spans="1:16" ht="15" customHeight="1">
      <c r="A13" s="90">
        <v>7</v>
      </c>
      <c r="B13" s="22" t="s">
        <v>62</v>
      </c>
      <c r="C13" s="33"/>
      <c r="D13" s="33"/>
      <c r="E13" s="33"/>
      <c r="F13" s="34"/>
      <c r="G13" s="24" t="e">
        <f>'TAB 233'!G13/'TAB 229'!G13*100</f>
        <v>#DIV/0!</v>
      </c>
      <c r="H13" s="24" t="e">
        <f>'TAB 233'!H13/'TAB 229'!H13*100</f>
        <v>#DIV/0!</v>
      </c>
      <c r="I13" s="24" t="e">
        <f>'TAB 233'!I13/'TAB 229'!I13*100</f>
        <v>#DIV/0!</v>
      </c>
      <c r="J13" s="24" t="e">
        <f>'TAB 233'!J13/'TAB 229'!J13*100</f>
        <v>#DIV/0!</v>
      </c>
      <c r="K13" s="24" t="e">
        <f>'TAB 233'!K13/'TAB 229'!K13*100</f>
        <v>#DIV/0!</v>
      </c>
      <c r="L13" s="24" t="e">
        <f>'TAB 233'!L13/'TAB 229'!L13*100</f>
        <v>#DIV/0!</v>
      </c>
      <c r="M13" s="24" t="e">
        <f>'TAB 233'!M13/'TAB 229'!M13*100</f>
        <v>#DIV/0!</v>
      </c>
      <c r="N13" s="24" t="e">
        <f>'TAB 233'!N13/'TAB 229'!N13*100</f>
        <v>#DIV/0!</v>
      </c>
      <c r="O13" s="24" t="e">
        <f>'TAB 233'!O13/'TAB 229'!O13*100</f>
        <v>#DIV/0!</v>
      </c>
      <c r="P13" s="24" t="e">
        <f>'TAB 233'!P13/'TAB 229'!P13*100</f>
        <v>#DIV/0!</v>
      </c>
    </row>
    <row r="14" spans="1:17" ht="15" customHeight="1">
      <c r="A14" s="90">
        <v>8</v>
      </c>
      <c r="B14" s="22" t="s">
        <v>63</v>
      </c>
      <c r="C14" s="33"/>
      <c r="D14" s="33"/>
      <c r="E14" s="33"/>
      <c r="F14" s="34"/>
      <c r="G14" s="24" t="e">
        <f>'TAB 233'!G14/'TAB 229'!G14*100</f>
        <v>#DIV/0!</v>
      </c>
      <c r="H14" s="24" t="e">
        <f>'TAB 233'!H14/'TAB 229'!H14*100</f>
        <v>#DIV/0!</v>
      </c>
      <c r="I14" s="24" t="e">
        <f>'TAB 233'!I14/'TAB 229'!I14*100</f>
        <v>#DIV/0!</v>
      </c>
      <c r="J14" s="24" t="e">
        <f>'TAB 233'!J14/'TAB 229'!J14*100</f>
        <v>#DIV/0!</v>
      </c>
      <c r="K14" s="24" t="e">
        <f>'TAB 233'!K14/'TAB 229'!K14*100</f>
        <v>#DIV/0!</v>
      </c>
      <c r="L14" s="24" t="e">
        <f>'TAB 233'!L14/'TAB 229'!L14*100</f>
        <v>#DIV/0!</v>
      </c>
      <c r="M14" s="24" t="e">
        <f>'TAB 233'!M14/'TAB 229'!M14*100</f>
        <v>#DIV/0!</v>
      </c>
      <c r="N14" s="24" t="e">
        <f>'TAB 233'!N14/'TAB 229'!N14*100</f>
        <v>#DIV/0!</v>
      </c>
      <c r="O14" s="24" t="e">
        <f>'TAB 233'!O14/'TAB 229'!O14*100</f>
        <v>#DIV/0!</v>
      </c>
      <c r="P14" s="24" t="e">
        <f>'TAB 233'!P14/'TAB 229'!P14*100</f>
        <v>#DIV/0!</v>
      </c>
      <c r="Q14" s="20"/>
    </row>
    <row r="15" spans="1:17" ht="15" customHeight="1">
      <c r="A15" s="90">
        <v>9</v>
      </c>
      <c r="B15" s="22" t="s">
        <v>64</v>
      </c>
      <c r="C15" s="33"/>
      <c r="D15" s="33"/>
      <c r="E15" s="33"/>
      <c r="F15" s="34"/>
      <c r="G15" s="24" t="e">
        <f>'TAB 233'!G15/'TAB 229'!G15*100</f>
        <v>#DIV/0!</v>
      </c>
      <c r="H15" s="24" t="e">
        <f>'TAB 233'!H15/'TAB 229'!H15*100</f>
        <v>#DIV/0!</v>
      </c>
      <c r="I15" s="24" t="e">
        <f>'TAB 233'!I15/'TAB 229'!I15*100</f>
        <v>#DIV/0!</v>
      </c>
      <c r="J15" s="24" t="e">
        <f>'TAB 233'!J15/'TAB 229'!J15*100</f>
        <v>#DIV/0!</v>
      </c>
      <c r="K15" s="24" t="e">
        <f>'TAB 233'!K15/'TAB 229'!K15*100</f>
        <v>#DIV/0!</v>
      </c>
      <c r="L15" s="24" t="e">
        <f>'TAB 233'!L15/'TAB 229'!L15*100</f>
        <v>#DIV/0!</v>
      </c>
      <c r="M15" s="24" t="e">
        <f>'TAB 233'!M15/'TAB 229'!M15*100</f>
        <v>#DIV/0!</v>
      </c>
      <c r="N15" s="24" t="e">
        <f>'TAB 233'!N15/'TAB 229'!N15*100</f>
        <v>#DIV/0!</v>
      </c>
      <c r="O15" s="24" t="e">
        <f>'TAB 233'!O15/'TAB 229'!O15*100</f>
        <v>#DIV/0!</v>
      </c>
      <c r="P15" s="24" t="e">
        <f>'TAB 233'!P15/'TAB 229'!P15*100</f>
        <v>#DIV/0!</v>
      </c>
      <c r="Q15" s="20"/>
    </row>
    <row r="16" spans="1:17" ht="24.75" customHeight="1">
      <c r="A16" s="90">
        <v>10</v>
      </c>
      <c r="B16" s="22" t="s">
        <v>65</v>
      </c>
      <c r="C16" s="33"/>
      <c r="D16" s="33"/>
      <c r="E16" s="33"/>
      <c r="F16" s="34"/>
      <c r="G16" s="24">
        <f>'TAB 233'!G16/'TAB 229'!G16*100</f>
        <v>1.0624169986719787</v>
      </c>
      <c r="H16" s="24">
        <f>'TAB 233'!H16/'TAB 229'!H16*100</f>
        <v>0.7743153918791312</v>
      </c>
      <c r="I16" s="24">
        <f>'TAB 233'!I16/'TAB 229'!I16*100</f>
        <v>0</v>
      </c>
      <c r="J16" s="24">
        <f>'TAB 233'!J16/'TAB 229'!J16*100</f>
        <v>0.035075412136092596</v>
      </c>
      <c r="K16" s="24">
        <f>'TAB 233'!K16/'TAB 229'!K16*100</f>
        <v>0.049867021276595744</v>
      </c>
      <c r="L16" s="24">
        <f>'TAB 233'!L16/'TAB 229'!L16*100</f>
        <v>0.13315579227696406</v>
      </c>
      <c r="M16" s="24">
        <f>'TAB 233'!M16/'TAB 229'!M16*100</f>
        <v>0.18579686209744012</v>
      </c>
      <c r="N16" s="24">
        <f>'TAB 233'!N16/'TAB 229'!N16*100</f>
        <v>0.14186912573151267</v>
      </c>
      <c r="O16" s="24">
        <f>'TAB 233'!O16/'TAB 229'!O16*100</f>
        <v>0.35270094672359387</v>
      </c>
      <c r="P16" s="24">
        <f>'TAB 233'!P16/'TAB 229'!P16*100</f>
        <v>0.3706645485835319</v>
      </c>
      <c r="Q16" s="20"/>
    </row>
    <row r="17" spans="1:17" ht="24.75" customHeight="1">
      <c r="A17" s="90">
        <v>11</v>
      </c>
      <c r="B17" s="22" t="s">
        <v>66</v>
      </c>
      <c r="C17" s="33"/>
      <c r="D17" s="33"/>
      <c r="E17" s="33"/>
      <c r="F17" s="34"/>
      <c r="G17" s="24" t="e">
        <f>'TAB 233'!G17/'TAB 229'!G17*100</f>
        <v>#DIV/0!</v>
      </c>
      <c r="H17" s="24" t="e">
        <f>'TAB 233'!H17/'TAB 229'!H17*100</f>
        <v>#DIV/0!</v>
      </c>
      <c r="I17" s="24" t="e">
        <f>'TAB 233'!I17/'TAB 229'!I17*100</f>
        <v>#DIV/0!</v>
      </c>
      <c r="J17" s="24" t="e">
        <f>'TAB 233'!J17/'TAB 229'!J17*100</f>
        <v>#DIV/0!</v>
      </c>
      <c r="K17" s="24" t="e">
        <f>'TAB 233'!K17/'TAB 229'!K17*100</f>
        <v>#DIV/0!</v>
      </c>
      <c r="L17" s="24" t="e">
        <f>'TAB 233'!L17/'TAB 229'!L17*100</f>
        <v>#DIV/0!</v>
      </c>
      <c r="M17" s="24" t="e">
        <f>'TAB 233'!M17/'TAB 229'!M17*100</f>
        <v>#DIV/0!</v>
      </c>
      <c r="N17" s="24" t="e">
        <f>'TAB 233'!N17/'TAB 229'!N17*100</f>
        <v>#DIV/0!</v>
      </c>
      <c r="O17" s="24" t="e">
        <f>'TAB 233'!O17/'TAB 229'!O17*100</f>
        <v>#DIV/0!</v>
      </c>
      <c r="P17" s="24" t="e">
        <f>'TAB 233'!P17/'TAB 229'!P17*100</f>
        <v>#DIV/0!</v>
      </c>
      <c r="Q17" s="20"/>
    </row>
    <row r="18" spans="1:17" ht="15" customHeight="1">
      <c r="A18" s="90">
        <v>12</v>
      </c>
      <c r="B18" s="22" t="s">
        <v>67</v>
      </c>
      <c r="C18" s="33"/>
      <c r="D18" s="33"/>
      <c r="E18" s="33"/>
      <c r="F18" s="33"/>
      <c r="G18" s="24">
        <f>'TAB 233'!G18/'TAB 229'!G18*100</f>
        <v>0</v>
      </c>
      <c r="H18" s="24">
        <f>'TAB 233'!H18/'TAB 229'!H18*100</f>
        <v>6.0606060606060606</v>
      </c>
      <c r="I18" s="24">
        <f>'TAB 233'!I18/'TAB 229'!I18*100</f>
        <v>0</v>
      </c>
      <c r="J18" s="24">
        <f>'TAB 233'!J18/'TAB 229'!J18*100</f>
        <v>8.333333333333332</v>
      </c>
      <c r="K18" s="24">
        <f>'TAB 233'!K18/'TAB 229'!K18*100</f>
        <v>0</v>
      </c>
      <c r="L18" s="24">
        <f>'TAB 233'!L18/'TAB 229'!L18*100</f>
        <v>0</v>
      </c>
      <c r="M18" s="24">
        <f>'TAB 233'!M18/'TAB 229'!M18*100</f>
        <v>0</v>
      </c>
      <c r="N18" s="24">
        <f>'TAB 233'!N18/'TAB 229'!N18*100</f>
        <v>0</v>
      </c>
      <c r="O18" s="24">
        <f>'TAB 233'!O18/'TAB 229'!O18*100</f>
        <v>7.142857142857142</v>
      </c>
      <c r="P18" s="24">
        <f>'TAB 233'!P18/'TAB 229'!P18*100</f>
        <v>0</v>
      </c>
      <c r="Q18" s="20"/>
    </row>
    <row r="19" spans="1:17" ht="15" customHeight="1">
      <c r="A19" s="90">
        <v>13</v>
      </c>
      <c r="B19" s="22" t="s">
        <v>68</v>
      </c>
      <c r="C19" s="33"/>
      <c r="D19" s="33"/>
      <c r="E19" s="33"/>
      <c r="F19" s="34"/>
      <c r="G19" s="24" t="e">
        <f>'TAB 233'!G19/'TAB 229'!G19*100</f>
        <v>#DIV/0!</v>
      </c>
      <c r="H19" s="24" t="e">
        <f>'TAB 233'!H19/'TAB 229'!H19*100</f>
        <v>#DIV/0!</v>
      </c>
      <c r="I19" s="24" t="e">
        <f>'TAB 233'!I19/'TAB 229'!I19*100</f>
        <v>#DIV/0!</v>
      </c>
      <c r="J19" s="24" t="e">
        <f>'TAB 233'!J19/'TAB 229'!J19*100</f>
        <v>#DIV/0!</v>
      </c>
      <c r="K19" s="24" t="e">
        <f>'TAB 233'!K19/'TAB 229'!K19*100</f>
        <v>#DIV/0!</v>
      </c>
      <c r="L19" s="24" t="e">
        <f>'TAB 233'!L19/'TAB 229'!L19*100</f>
        <v>#DIV/0!</v>
      </c>
      <c r="M19" s="24" t="e">
        <f>'TAB 233'!M19/'TAB 229'!M19*100</f>
        <v>#DIV/0!</v>
      </c>
      <c r="N19" s="24" t="e">
        <f>'TAB 233'!N19/'TAB 229'!N19*100</f>
        <v>#DIV/0!</v>
      </c>
      <c r="O19" s="24" t="e">
        <f>'TAB 233'!O19/'TAB 229'!O19*100</f>
        <v>#DIV/0!</v>
      </c>
      <c r="P19" s="24" t="e">
        <f>'TAB 233'!P19/'TAB 229'!P19*100</f>
        <v>#DIV/0!</v>
      </c>
      <c r="Q19" s="20"/>
    </row>
    <row r="20" spans="1:16" ht="15" customHeight="1">
      <c r="A20" s="90">
        <v>14</v>
      </c>
      <c r="B20" s="22" t="s">
        <v>69</v>
      </c>
      <c r="C20" s="33"/>
      <c r="D20" s="33"/>
      <c r="E20" s="33"/>
      <c r="F20" s="34"/>
      <c r="G20" s="24">
        <f>'TAB 233'!G20/'TAB 229'!G20*100</f>
        <v>0</v>
      </c>
      <c r="H20" s="24" t="e">
        <f>'TAB 233'!H20/'TAB 229'!H20*100</f>
        <v>#DIV/0!</v>
      </c>
      <c r="I20" s="24" t="e">
        <f>'TAB 233'!I20/'TAB 229'!I20*100</f>
        <v>#DIV/0!</v>
      </c>
      <c r="J20" s="24" t="e">
        <f>'TAB 233'!J20/'TAB 229'!J20*100</f>
        <v>#DIV/0!</v>
      </c>
      <c r="K20" s="24" t="e">
        <f>'TAB 233'!K20/'TAB 229'!K20*100</f>
        <v>#DIV/0!</v>
      </c>
      <c r="L20" s="24" t="e">
        <f>'TAB 233'!L20/'TAB 229'!L20*100</f>
        <v>#DIV/0!</v>
      </c>
      <c r="M20" s="24" t="e">
        <f>'TAB 233'!M20/'TAB 229'!M20*100</f>
        <v>#DIV/0!</v>
      </c>
      <c r="N20" s="24" t="e">
        <f>'TAB 233'!N20/'TAB 229'!N20*100</f>
        <v>#DIV/0!</v>
      </c>
      <c r="O20" s="24" t="e">
        <f>'TAB 233'!O20/'TAB 229'!O20*100</f>
        <v>#DIV/0!</v>
      </c>
      <c r="P20" s="24" t="e">
        <f>'TAB 233'!P20/'TAB 229'!P20*100</f>
        <v>#DIV/0!</v>
      </c>
    </row>
    <row r="21" spans="1:16" ht="15" customHeight="1">
      <c r="A21" s="90">
        <v>15</v>
      </c>
      <c r="B21" s="22" t="s">
        <v>70</v>
      </c>
      <c r="C21" s="33"/>
      <c r="D21" s="33"/>
      <c r="E21" s="33"/>
      <c r="F21" s="34"/>
      <c r="G21" s="24">
        <f>'TAB 233'!G21/'TAB 229'!G21*100</f>
        <v>0</v>
      </c>
      <c r="H21" s="24" t="e">
        <f>'TAB 233'!H21/'TAB 229'!H21*100</f>
        <v>#DIV/0!</v>
      </c>
      <c r="I21" s="24" t="e">
        <f>'TAB 233'!I21/'TAB 229'!I21*100</f>
        <v>#DIV/0!</v>
      </c>
      <c r="J21" s="24" t="e">
        <f>'TAB 233'!J21/'TAB 229'!J21*100</f>
        <v>#DIV/0!</v>
      </c>
      <c r="K21" s="24" t="e">
        <f>'TAB 233'!K21/'TAB 229'!K21*100</f>
        <v>#DIV/0!</v>
      </c>
      <c r="L21" s="24" t="e">
        <f>'TAB 233'!L21/'TAB 229'!L21*100</f>
        <v>#DIV/0!</v>
      </c>
      <c r="M21" s="24" t="e">
        <f>'TAB 233'!M21/'TAB 229'!M21*100</f>
        <v>#DIV/0!</v>
      </c>
      <c r="N21" s="24" t="e">
        <f>'TAB 233'!N21/'TAB 229'!N21*100</f>
        <v>#DIV/0!</v>
      </c>
      <c r="O21" s="24" t="e">
        <f>'TAB 233'!O21/'TAB 229'!O21*100</f>
        <v>#DIV/0!</v>
      </c>
      <c r="P21" s="24" t="e">
        <f>'TAB 233'!P21/'TAB 229'!P21*100</f>
        <v>#DIV/0!</v>
      </c>
    </row>
    <row r="22" spans="1:16" ht="24.75" customHeight="1">
      <c r="A22" s="90">
        <v>16</v>
      </c>
      <c r="B22" s="22" t="s">
        <v>71</v>
      </c>
      <c r="C22" s="33"/>
      <c r="D22" s="33"/>
      <c r="E22" s="33"/>
      <c r="F22" s="34"/>
      <c r="G22" s="24" t="e">
        <f>'TAB 233'!G22/'TAB 229'!G22*100</f>
        <v>#DIV/0!</v>
      </c>
      <c r="H22" s="24" t="e">
        <f>'TAB 233'!H22/'TAB 229'!H22*100</f>
        <v>#DIV/0!</v>
      </c>
      <c r="I22" s="24" t="e">
        <f>'TAB 233'!I22/'TAB 229'!I22*100</f>
        <v>#DIV/0!</v>
      </c>
      <c r="J22" s="24" t="e">
        <f>'TAB 233'!J22/'TAB 229'!J22*100</f>
        <v>#DIV/0!</v>
      </c>
      <c r="K22" s="24" t="e">
        <f>'TAB 233'!K22/'TAB 229'!K22*100</f>
        <v>#DIV/0!</v>
      </c>
      <c r="L22" s="24" t="e">
        <f>'TAB 233'!L22/'TAB 229'!L22*100</f>
        <v>#DIV/0!</v>
      </c>
      <c r="M22" s="24" t="e">
        <f>'TAB 233'!M22/'TAB 229'!M22*100</f>
        <v>#DIV/0!</v>
      </c>
      <c r="N22" s="24" t="e">
        <f>'TAB 233'!N22/'TAB 229'!N22*100</f>
        <v>#DIV/0!</v>
      </c>
      <c r="O22" s="24" t="e">
        <f>'TAB 233'!O22/'TAB 229'!O22*100</f>
        <v>#DIV/0!</v>
      </c>
      <c r="P22" s="24" t="e">
        <f>'TAB 233'!P22/'TAB 229'!P22*100</f>
        <v>#DIV/0!</v>
      </c>
    </row>
    <row r="23" spans="1:16" ht="15" customHeight="1">
      <c r="A23" s="90">
        <v>17</v>
      </c>
      <c r="B23" s="22" t="s">
        <v>167</v>
      </c>
      <c r="C23" s="33"/>
      <c r="D23" s="33"/>
      <c r="E23" s="33"/>
      <c r="F23" s="34"/>
      <c r="G23" s="24" t="e">
        <f>'TAB 233'!G23/'TAB 229'!G23*100</f>
        <v>#DIV/0!</v>
      </c>
      <c r="H23" s="24" t="e">
        <f>'TAB 233'!H23/'TAB 229'!H23*100</f>
        <v>#DIV/0!</v>
      </c>
      <c r="I23" s="24" t="e">
        <f>'TAB 233'!I23/'TAB 229'!I23*100</f>
        <v>#DIV/0!</v>
      </c>
      <c r="J23" s="24" t="e">
        <f>'TAB 233'!J23/'TAB 229'!J23*100</f>
        <v>#DIV/0!</v>
      </c>
      <c r="K23" s="24" t="e">
        <f>'TAB 233'!K23/'TAB 229'!K23*100</f>
        <v>#DIV/0!</v>
      </c>
      <c r="L23" s="24" t="e">
        <f>'TAB 233'!L23/'TAB 229'!L23*100</f>
        <v>#DIV/0!</v>
      </c>
      <c r="M23" s="24" t="e">
        <f>'TAB 233'!M23/'TAB 229'!M23*100</f>
        <v>#DIV/0!</v>
      </c>
      <c r="N23" s="24" t="e">
        <f>'TAB 233'!N23/'TAB 229'!N23*100</f>
        <v>#DIV/0!</v>
      </c>
      <c r="O23" s="24" t="e">
        <f>'TAB 233'!O23/'TAB 229'!O23*100</f>
        <v>#DIV/0!</v>
      </c>
      <c r="P23" s="24" t="e">
        <f>'TAB 233'!P23/'TAB 229'!P23*100</f>
        <v>#DIV/0!</v>
      </c>
    </row>
    <row r="24" spans="1:16" ht="15" customHeight="1">
      <c r="A24" s="90">
        <v>18</v>
      </c>
      <c r="B24" s="22" t="s">
        <v>72</v>
      </c>
      <c r="C24" s="33"/>
      <c r="D24" s="33"/>
      <c r="E24" s="33"/>
      <c r="F24" s="34"/>
      <c r="G24" s="24" t="e">
        <f>'TAB 233'!G24/'TAB 229'!G24*100</f>
        <v>#DIV/0!</v>
      </c>
      <c r="H24" s="24" t="e">
        <f>'TAB 233'!H24/'TAB 229'!H24*100</f>
        <v>#DIV/0!</v>
      </c>
      <c r="I24" s="24" t="e">
        <f>'TAB 233'!I24/'TAB 229'!I24*100</f>
        <v>#DIV/0!</v>
      </c>
      <c r="J24" s="24" t="e">
        <f>'TAB 233'!J24/'TAB 229'!J24*100</f>
        <v>#DIV/0!</v>
      </c>
      <c r="K24" s="24" t="e">
        <f>'TAB 233'!K24/'TAB 229'!K24*100</f>
        <v>#DIV/0!</v>
      </c>
      <c r="L24" s="24" t="e">
        <f>'TAB 233'!L24/'TAB 229'!L24*100</f>
        <v>#DIV/0!</v>
      </c>
      <c r="M24" s="24" t="e">
        <f>'TAB 233'!M24/'TAB 229'!M24*100</f>
        <v>#DIV/0!</v>
      </c>
      <c r="N24" s="24" t="e">
        <f>'TAB 233'!N24/'TAB 229'!N24*100</f>
        <v>#DIV/0!</v>
      </c>
      <c r="O24" s="24" t="e">
        <f>'TAB 233'!O24/'TAB 229'!O24*100</f>
        <v>#DIV/0!</v>
      </c>
      <c r="P24" s="24" t="e">
        <f>'TAB 233'!P24/'TAB 229'!P24*100</f>
        <v>#DIV/0!</v>
      </c>
    </row>
    <row r="25" spans="1:16" ht="15" customHeight="1">
      <c r="A25" s="90">
        <v>19</v>
      </c>
      <c r="B25" s="22" t="s">
        <v>73</v>
      </c>
      <c r="C25" s="33"/>
      <c r="D25" s="33"/>
      <c r="E25" s="33"/>
      <c r="F25" s="34"/>
      <c r="G25" s="24">
        <f>'TAB 233'!G25/'TAB 229'!G25*100</f>
        <v>0</v>
      </c>
      <c r="H25" s="24" t="e">
        <f>'TAB 233'!H25/'TAB 229'!H25*100</f>
        <v>#DIV/0!</v>
      </c>
      <c r="I25" s="24" t="e">
        <f>'TAB 233'!I25/'TAB 229'!I25*100</f>
        <v>#DIV/0!</v>
      </c>
      <c r="J25" s="24">
        <f>'TAB 233'!J25/'TAB 229'!J25*100</f>
        <v>0</v>
      </c>
      <c r="K25" s="24">
        <f>'TAB 233'!K25/'TAB 229'!K25*100</f>
        <v>0</v>
      </c>
      <c r="L25" s="24">
        <f>'TAB 233'!L25/'TAB 229'!L25*100</f>
        <v>0</v>
      </c>
      <c r="M25" s="24">
        <f>'TAB 233'!M25/'TAB 229'!M25*100</f>
        <v>0</v>
      </c>
      <c r="N25" s="24">
        <f>'TAB 233'!N25/'TAB 229'!N25*100</f>
        <v>0</v>
      </c>
      <c r="O25" s="24">
        <f>'TAB 233'!O25/'TAB 229'!O25*100</f>
        <v>0</v>
      </c>
      <c r="P25" s="24">
        <f>'TAB 233'!P25/'TAB 229'!P25*100</f>
        <v>0</v>
      </c>
    </row>
    <row r="26" spans="1:16" ht="15" customHeight="1">
      <c r="A26" s="90"/>
      <c r="B26" s="22"/>
      <c r="C26" s="33"/>
      <c r="D26" s="33"/>
      <c r="E26" s="33"/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91"/>
      <c r="D27" s="91"/>
      <c r="E27" s="91"/>
      <c r="F27" s="91"/>
      <c r="G27" s="24">
        <f>'TAB 233'!G27/'TAB 229'!G27*100</f>
        <v>0.8228460793804453</v>
      </c>
      <c r="H27" s="24">
        <f>'TAB 233'!H27/'TAB 229'!H27*100</f>
        <v>0.6957262530171802</v>
      </c>
      <c r="I27" s="24">
        <f>'TAB 233'!I27/'TAB 229'!I27*100</f>
        <v>0.2711961176134742</v>
      </c>
      <c r="J27" s="24">
        <f>'TAB 233'!J27/'TAB 229'!J27*100</f>
        <v>0.06712310377231842</v>
      </c>
      <c r="K27" s="24">
        <f>'TAB 233'!K27/'TAB 229'!K27*100</f>
        <v>0.1007302946361118</v>
      </c>
      <c r="L27" s="24">
        <f>'TAB 233'!L27/'TAB 229'!L27*100</f>
        <v>0.1416029453412631</v>
      </c>
      <c r="M27" s="24">
        <f>'TAB 233'!M27/'TAB 229'!M27*100</f>
        <v>0.20315674324113145</v>
      </c>
      <c r="N27" s="24">
        <f>'TAB 233'!N27/'TAB 229'!N27*100</f>
        <v>0.20028612303290413</v>
      </c>
      <c r="O27" s="24">
        <f>'TAB 233'!O27/'TAB 229'!O27*100</f>
        <v>0.43484780326885586</v>
      </c>
      <c r="P27" s="24">
        <f>'TAB 233'!P27/'TAB 229'!P27*100</f>
        <v>0.5078485687903971</v>
      </c>
    </row>
    <row r="28" spans="1:16" ht="12.75" customHeight="1">
      <c r="A28" s="28" t="s">
        <v>84</v>
      </c>
      <c r="B28" s="27" t="s">
        <v>88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</row>
    <row r="30" spans="1:16" ht="12.75" customHeight="1">
      <c r="A30" s="135" t="s">
        <v>16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F4:F5"/>
    <mergeCell ref="G4:G5"/>
    <mergeCell ref="N4:N5"/>
    <mergeCell ref="H4:H5"/>
    <mergeCell ref="I4:I5"/>
    <mergeCell ref="J4:J5"/>
    <mergeCell ref="K4:K5"/>
    <mergeCell ref="L4:L5"/>
    <mergeCell ref="M4:M5"/>
    <mergeCell ref="P4:P5"/>
    <mergeCell ref="O4:O5"/>
    <mergeCell ref="A30:O30"/>
    <mergeCell ref="A2:O2"/>
    <mergeCell ref="A4:A5"/>
    <mergeCell ref="B4:B5"/>
    <mergeCell ref="C4:C5"/>
    <mergeCell ref="D4:D5"/>
    <mergeCell ref="E4:E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29" t="s">
        <v>172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74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36" t="s">
        <v>107</v>
      </c>
      <c r="R4" s="137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6"/>
      <c r="R5" s="137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36"/>
      <c r="R6" s="137"/>
    </row>
    <row r="7" spans="1:18" ht="15" customHeight="1">
      <c r="A7" s="90">
        <v>1</v>
      </c>
      <c r="B7" s="22" t="s">
        <v>56</v>
      </c>
      <c r="C7" s="24">
        <f>'TAB 221'!C7/'TAB 219'!C7*100</f>
        <v>5.767908703423622</v>
      </c>
      <c r="D7" s="24">
        <f>'TAB 221'!D7/'TAB 219'!D7*100</f>
        <v>4.679057704776312</v>
      </c>
      <c r="E7" s="24">
        <f>'TAB 221'!E7/'TAB 219'!E7*100</f>
        <v>5.090365835883982</v>
      </c>
      <c r="F7" s="24">
        <f>'TAB 221'!F7/'TAB 219'!F7*100</f>
        <v>4.464314958566703</v>
      </c>
      <c r="G7" s="24">
        <f>'TAB 221'!G7/'TAB 219'!G7*100</f>
        <v>4.607927760440874</v>
      </c>
      <c r="H7" s="24">
        <f>'TAB 221'!H7/'TAB 219'!H7*100</f>
        <v>4.699553390174584</v>
      </c>
      <c r="I7" s="24">
        <f>'TAB 221'!I7/'TAB 219'!I7*100</f>
        <v>4.871752981538964</v>
      </c>
      <c r="J7" s="24">
        <f>'TAB 221'!J7/'TAB 219'!J7*100</f>
        <v>4.9272994608724066</v>
      </c>
      <c r="K7" s="24">
        <f>'TAB 221'!K7/'TAB 219'!K7*100</f>
        <v>5.2339509355005</v>
      </c>
      <c r="L7" s="24">
        <f>'TAB 221'!L7/'TAB 219'!L7*100</f>
        <v>4.976505766766339</v>
      </c>
      <c r="M7" s="24">
        <f>'TAB 221'!M7/'TAB 219'!M7*100</f>
        <v>5.53333119979518</v>
      </c>
      <c r="N7" s="24">
        <f>'TAB 221'!N7/'TAB 219'!N7*100</f>
        <v>4.9277150916784205</v>
      </c>
      <c r="O7" s="24">
        <f>'TAB 221'!O7/'TAB 219'!O7*100</f>
        <v>4.961138272533534</v>
      </c>
      <c r="P7" s="24">
        <f>'TAB 221'!P7/'TAB 219'!P7*100</f>
        <v>6.61767434955276</v>
      </c>
      <c r="Q7" s="136"/>
      <c r="R7" s="137"/>
    </row>
    <row r="8" spans="1:18" ht="15" customHeight="1">
      <c r="A8" s="90">
        <v>2</v>
      </c>
      <c r="B8" s="22" t="s">
        <v>57</v>
      </c>
      <c r="C8" s="24">
        <f>'TAB 221'!C8/'TAB 219'!C8*100</f>
        <v>9.707180104292018</v>
      </c>
      <c r="D8" s="24">
        <f>'TAB 221'!D8/'TAB 219'!D8*100</f>
        <v>11.73733195449845</v>
      </c>
      <c r="E8" s="24">
        <f>'TAB 221'!E8/'TAB 219'!E8*100</f>
        <v>12.365756366983739</v>
      </c>
      <c r="F8" s="24">
        <f>'TAB 221'!F8/'TAB 219'!F8*100</f>
        <v>6.911142454160791</v>
      </c>
      <c r="G8" s="24">
        <f>'TAB 221'!G8/'TAB 219'!G8*100</f>
        <v>7.120743034055728</v>
      </c>
      <c r="H8" s="24">
        <f>'TAB 221'!H8/'TAB 219'!H8*100</f>
        <v>5.283018867924529</v>
      </c>
      <c r="I8" s="24">
        <f>'TAB 221'!I8/'TAB 219'!I8*100</f>
        <v>5.2648897663705165</v>
      </c>
      <c r="J8" s="24">
        <f>'TAB 221'!J8/'TAB 219'!J8*100</f>
        <v>5.363853775196447</v>
      </c>
      <c r="K8" s="24">
        <f>'TAB 221'!K8/'TAB 219'!K8*100</f>
        <v>6.427854034147974</v>
      </c>
      <c r="L8" s="24">
        <f>'TAB 221'!L8/'TAB 219'!L8*100</f>
        <v>6.613016095171449</v>
      </c>
      <c r="M8" s="24">
        <f>'TAB 221'!M8/'TAB 219'!M8*100</f>
        <v>6.180555555555555</v>
      </c>
      <c r="N8" s="24">
        <f>'TAB 221'!N8/'TAB 219'!N8*100</f>
        <v>8.742977528089888</v>
      </c>
      <c r="O8" s="24">
        <f>'TAB 221'!O8/'TAB 219'!O8*100</f>
        <v>7.770343190157565</v>
      </c>
      <c r="P8" s="24">
        <f>'TAB 221'!P8/'TAB 219'!P8*100</f>
        <v>22.643583402033528</v>
      </c>
      <c r="Q8" s="136"/>
      <c r="R8" s="137"/>
    </row>
    <row r="9" spans="1:16" ht="15" customHeight="1">
      <c r="A9" s="90">
        <v>3</v>
      </c>
      <c r="B9" s="23" t="s">
        <v>58</v>
      </c>
      <c r="C9" s="24">
        <f>'TAB 221'!C9/'TAB 219'!C9*100</f>
        <v>4.9037304452466906</v>
      </c>
      <c r="D9" s="24">
        <f>'TAB 221'!D9/'TAB 219'!D9*100</f>
        <v>6.285636709204454</v>
      </c>
      <c r="E9" s="24">
        <f>'TAB 221'!E9/'TAB 219'!E9*100</f>
        <v>6.06020770343105</v>
      </c>
      <c r="F9" s="24">
        <f>'TAB 221'!F9/'TAB 219'!F9*100</f>
        <v>6.098979196278589</v>
      </c>
      <c r="G9" s="24">
        <f>'TAB 221'!G9/'TAB 219'!G9*100</f>
        <v>5.45361875637105</v>
      </c>
      <c r="H9" s="24">
        <f>'TAB 221'!H9/'TAB 219'!H9*100</f>
        <v>4.782349433512224</v>
      </c>
      <c r="I9" s="24">
        <f>'TAB 221'!I9/'TAB 219'!I9*100</f>
        <v>4.755957956082839</v>
      </c>
      <c r="J9" s="24">
        <f>'TAB 221'!J9/'TAB 219'!J9*100</f>
        <v>4.423510137210731</v>
      </c>
      <c r="K9" s="24">
        <f>'TAB 221'!K9/'TAB 219'!K9*100</f>
        <v>5.152576288144072</v>
      </c>
      <c r="L9" s="24">
        <f>'TAB 221'!L9/'TAB 219'!L9*100</f>
        <v>5.148514851485149</v>
      </c>
      <c r="M9" s="24">
        <f>'TAB 221'!M9/'TAB 219'!M9*100</f>
        <v>4.94288891135146</v>
      </c>
      <c r="N9" s="24">
        <f>'TAB 221'!N9/'TAB 219'!N9*100</f>
        <v>4.637360426516447</v>
      </c>
      <c r="O9" s="24">
        <f>'TAB 221'!O9/'TAB 219'!O9*100</f>
        <v>4.20120572720422</v>
      </c>
      <c r="P9" s="24">
        <f>'TAB 221'!P9/'TAB 219'!P9*100</f>
        <v>9.128911987346063</v>
      </c>
    </row>
    <row r="10" spans="1:18" ht="15" customHeight="1">
      <c r="A10" s="90">
        <v>4</v>
      </c>
      <c r="B10" s="23" t="s">
        <v>59</v>
      </c>
      <c r="C10" s="24">
        <f>'TAB 221'!C10/'TAB 219'!C10*100</f>
        <v>7.727652464494569</v>
      </c>
      <c r="D10" s="24">
        <f>'TAB 221'!D10/'TAB 219'!D10*100</f>
        <v>7.495675571785508</v>
      </c>
      <c r="E10" s="24">
        <f>'TAB 221'!E10/'TAB 219'!E10*100</f>
        <v>8.141221989359988</v>
      </c>
      <c r="F10" s="24">
        <f>'TAB 221'!F10/'TAB 219'!F10*100</f>
        <v>7.248174176657021</v>
      </c>
      <c r="G10" s="24">
        <f>'TAB 221'!G10/'TAB 219'!G10*100</f>
        <v>7.125700560448359</v>
      </c>
      <c r="H10" s="24">
        <f>'TAB 221'!H10/'TAB 219'!H10*100</f>
        <v>7.056638811513463</v>
      </c>
      <c r="I10" s="24">
        <f>'TAB 221'!I10/'TAB 219'!I10*100</f>
        <v>6.942590120160213</v>
      </c>
      <c r="J10" s="24">
        <f>'TAB 221'!J10/'TAB 219'!J10*100</f>
        <v>6.680817785722265</v>
      </c>
      <c r="K10" s="24">
        <f>'TAB 221'!K10/'TAB 219'!K10*100</f>
        <v>7.436422803422923</v>
      </c>
      <c r="L10" s="24">
        <f>'TAB 221'!L10/'TAB 219'!L10*100</f>
        <v>7.846922552804905</v>
      </c>
      <c r="M10" s="24">
        <f>'TAB 221'!M10/'TAB 219'!M10*100</f>
        <v>7.969483568075117</v>
      </c>
      <c r="N10" s="24">
        <f>'TAB 221'!N10/'TAB 219'!N10*100</f>
        <v>7.503489995346673</v>
      </c>
      <c r="O10" s="24">
        <f>'TAB 221'!O10/'TAB 219'!O10*100</f>
        <v>7.793779498971317</v>
      </c>
      <c r="P10" s="24">
        <f>'TAB 221'!P10/'TAB 219'!P10*100</f>
        <v>15.510136805670019</v>
      </c>
      <c r="Q10" s="138" t="s">
        <v>75</v>
      </c>
      <c r="R10" s="139"/>
    </row>
    <row r="11" spans="1:18" ht="15" customHeight="1">
      <c r="A11" s="90">
        <v>5</v>
      </c>
      <c r="B11" s="22" t="s">
        <v>60</v>
      </c>
      <c r="C11" s="24">
        <f>'TAB 221'!C11/'TAB 219'!C11*100</f>
        <v>8.656036446469248</v>
      </c>
      <c r="D11" s="24">
        <f>'TAB 221'!D11/'TAB 219'!D11*100</f>
        <v>5.896193771626298</v>
      </c>
      <c r="E11" s="24">
        <f>'TAB 221'!E11/'TAB 219'!E11*100</f>
        <v>5.861696380334954</v>
      </c>
      <c r="F11" s="24">
        <f>'TAB 221'!F11/'TAB 219'!F11*100</f>
        <v>5.470063364800207</v>
      </c>
      <c r="G11" s="24">
        <f>'TAB 221'!G11/'TAB 219'!G11*100</f>
        <v>5.204163330664532</v>
      </c>
      <c r="H11" s="24">
        <f>'TAB 221'!H11/'TAB 219'!H11*100</f>
        <v>5.36112203434264</v>
      </c>
      <c r="I11" s="24">
        <f>'TAB 221'!I11/'TAB 219'!I11*100</f>
        <v>4.9360532713243845</v>
      </c>
      <c r="J11" s="24">
        <f>'TAB 221'!J11/'TAB 219'!J11*100</f>
        <v>5.339664696191491</v>
      </c>
      <c r="K11" s="24">
        <f>'TAB 221'!K11/'TAB 219'!K11*100</f>
        <v>5.123029603998462</v>
      </c>
      <c r="L11" s="24">
        <f>'TAB 221'!L11/'TAB 219'!L11*100</f>
        <v>5.144421370587125</v>
      </c>
      <c r="M11" s="24">
        <f>'TAB 221'!M11/'TAB 219'!M11*100</f>
        <v>6.4420690971559464</v>
      </c>
      <c r="N11" s="24">
        <f>'TAB 221'!N11/'TAB 219'!N11*100</f>
        <v>4.711546050035515</v>
      </c>
      <c r="O11" s="24">
        <f>'TAB 221'!O11/'TAB 219'!O11*100</f>
        <v>8.201122772760556</v>
      </c>
      <c r="P11" s="24">
        <f>'TAB 221'!P11/'TAB 219'!P11*100</f>
        <v>9.6521918090142</v>
      </c>
      <c r="Q11" s="138"/>
      <c r="R11" s="139"/>
    </row>
    <row r="12" spans="1:18" ht="15" customHeight="1">
      <c r="A12" s="90">
        <v>6</v>
      </c>
      <c r="B12" s="22" t="s">
        <v>61</v>
      </c>
      <c r="C12" s="24">
        <f>'TAB 221'!C12/'TAB 219'!C12*100</f>
        <v>0.3461205653302567</v>
      </c>
      <c r="D12" s="24">
        <f>'TAB 221'!D12/'TAB 219'!D12*100</f>
        <v>0.39444349168238724</v>
      </c>
      <c r="E12" s="24">
        <f>'TAB 221'!E12/'TAB 219'!E12*100</f>
        <v>0.6138107416879796</v>
      </c>
      <c r="F12" s="24">
        <f>'TAB 221'!F12/'TAB 219'!F12*100</f>
        <v>0.5828779599271403</v>
      </c>
      <c r="G12" s="24">
        <f>'TAB 221'!G12/'TAB 219'!G12*100</f>
        <v>0.8333333333333334</v>
      </c>
      <c r="H12" s="24">
        <f>'TAB 221'!H12/'TAB 219'!H12*100</f>
        <v>0.7746639325586694</v>
      </c>
      <c r="I12" s="24">
        <f>'TAB 221'!I12/'TAB 219'!I12*100</f>
        <v>0.8515535097813579</v>
      </c>
      <c r="J12" s="24">
        <f>'TAB 221'!J12/'TAB 219'!J12*100</f>
        <v>0.9490740740740741</v>
      </c>
      <c r="K12" s="24">
        <f>'TAB 221'!K12/'TAB 219'!K12*100</f>
        <v>0.6688191881918819</v>
      </c>
      <c r="L12" s="24">
        <f>'TAB 221'!L12/'TAB 219'!L12*100</f>
        <v>0.8788159111933395</v>
      </c>
      <c r="M12" s="24">
        <f>'TAB 221'!M12/'TAB 219'!M12*100</f>
        <v>0.5722460658082975</v>
      </c>
      <c r="N12" s="24">
        <f>'TAB 221'!N12/'TAB 219'!N12*100</f>
        <v>1.1477462437395658</v>
      </c>
      <c r="O12" s="24">
        <f>'TAB 221'!O12/'TAB 219'!O12*100</f>
        <v>0.5363727790814616</v>
      </c>
      <c r="P12" s="24">
        <f>'TAB 221'!P12/'TAB 219'!P12*100</f>
        <v>1.7262265293761359</v>
      </c>
      <c r="Q12" s="96"/>
      <c r="R12" s="97"/>
    </row>
    <row r="13" spans="1:16" ht="15" customHeight="1">
      <c r="A13" s="90">
        <v>7</v>
      </c>
      <c r="B13" s="22" t="s">
        <v>62</v>
      </c>
      <c r="C13" s="24">
        <f>'TAB 221'!C13/'TAB 219'!C13*100</f>
        <v>0.5874060150375939</v>
      </c>
      <c r="D13" s="24">
        <f>'TAB 221'!D13/'TAB 219'!D13*100</f>
        <v>0.9140316205533596</v>
      </c>
      <c r="E13" s="24">
        <f>'TAB 221'!E13/'TAB 219'!E13*100</f>
        <v>0.88339222614841</v>
      </c>
      <c r="F13" s="24">
        <f>'TAB 221'!F13/'TAB 219'!F13*100</f>
        <v>1.0550996483001172</v>
      </c>
      <c r="G13" s="24">
        <f>'TAB 221'!G13/'TAB 219'!G13*100</f>
        <v>0.7491541807636539</v>
      </c>
      <c r="H13" s="24">
        <f>'TAB 221'!H13/'TAB 219'!H13*100</f>
        <v>0.9602998009134559</v>
      </c>
      <c r="I13" s="24">
        <f>'TAB 221'!I13/'TAB 219'!I13*100</f>
        <v>0.8961644162982434</v>
      </c>
      <c r="J13" s="24">
        <f>'TAB 221'!J13/'TAB 219'!J13*100</f>
        <v>0.7252612169637369</v>
      </c>
      <c r="K13" s="24">
        <f>'TAB 221'!K13/'TAB 219'!K13*100</f>
        <v>0.8957753298632126</v>
      </c>
      <c r="L13" s="24">
        <f>'TAB 221'!L13/'TAB 219'!L13*100</f>
        <v>0.7744009351256576</v>
      </c>
      <c r="M13" s="24">
        <f>'TAB 221'!M13/'TAB 219'!M13*100</f>
        <v>0.8917343089059107</v>
      </c>
      <c r="N13" s="24">
        <f>'TAB 221'!N13/'TAB 219'!N13*100</f>
        <v>0.7886435331230284</v>
      </c>
      <c r="O13" s="24">
        <f>'TAB 221'!O13/'TAB 219'!O13*100</f>
        <v>0.605305323126224</v>
      </c>
      <c r="P13" s="24">
        <f>'TAB 221'!P13/'TAB 219'!P13*100</f>
        <v>0.6092767295597484</v>
      </c>
    </row>
    <row r="14" spans="1:16" ht="15" customHeight="1">
      <c r="A14" s="90">
        <v>8</v>
      </c>
      <c r="B14" s="22" t="s">
        <v>63</v>
      </c>
      <c r="C14" s="24">
        <f>'TAB 221'!C14/'TAB 219'!C14*100</f>
        <v>0</v>
      </c>
      <c r="D14" s="24">
        <f>'TAB 221'!D14/'TAB 219'!D14*100</f>
        <v>0</v>
      </c>
      <c r="E14" s="24">
        <f>'TAB 221'!E14/'TAB 219'!E14*100</f>
        <v>0</v>
      </c>
      <c r="F14" s="24">
        <f>'TAB 221'!F14/'TAB 219'!F14*100</f>
        <v>0.09407337723424271</v>
      </c>
      <c r="G14" s="24">
        <f>'TAB 221'!G14/'TAB 219'!G14*100</f>
        <v>0</v>
      </c>
      <c r="H14" s="24">
        <f>'TAB 221'!H14/'TAB 219'!H14*100</f>
        <v>0</v>
      </c>
      <c r="I14" s="24">
        <f>'TAB 221'!I14/'TAB 219'!I14*100</f>
        <v>0</v>
      </c>
      <c r="J14" s="24">
        <f>'TAB 221'!J14/'TAB 219'!J14*100</f>
        <v>0</v>
      </c>
      <c r="K14" s="24">
        <f>'TAB 221'!K14/'TAB 219'!K14*100</f>
        <v>0</v>
      </c>
      <c r="L14" s="24">
        <f>'TAB 221'!L14/'TAB 219'!L14*100</f>
        <v>0.18066847335140018</v>
      </c>
      <c r="M14" s="24">
        <f>'TAB 221'!M14/'TAB 219'!M14*100</f>
        <v>0</v>
      </c>
      <c r="N14" s="24">
        <f>'TAB 221'!N14/'TAB 219'!N14*100</f>
        <v>0</v>
      </c>
      <c r="O14" s="24">
        <f>'TAB 221'!O14/'TAB 219'!O14*100</f>
        <v>0</v>
      </c>
      <c r="P14" s="24">
        <f>'TAB 221'!P14/'TAB 219'!P14*100</f>
        <v>0.10695187165775401</v>
      </c>
    </row>
    <row r="15" spans="1:16" ht="15" customHeight="1">
      <c r="A15" s="90">
        <v>9</v>
      </c>
      <c r="B15" s="22" t="s">
        <v>64</v>
      </c>
      <c r="C15" s="24">
        <f>'TAB 221'!C15/'TAB 219'!C15*100</f>
        <v>0</v>
      </c>
      <c r="D15" s="24">
        <f>'TAB 221'!D15/'TAB 219'!D15*100</f>
        <v>0</v>
      </c>
      <c r="E15" s="24">
        <f>'TAB 221'!E15/'TAB 219'!E15*100</f>
        <v>0</v>
      </c>
      <c r="F15" s="24">
        <f>'TAB 221'!F15/'TAB 219'!F15*100</f>
        <v>0</v>
      </c>
      <c r="G15" s="24">
        <f>'TAB 221'!G15/'TAB 219'!G15*100</f>
        <v>0.041118421052631575</v>
      </c>
      <c r="H15" s="24">
        <f>'TAB 221'!H15/'TAB 219'!H15*100</f>
        <v>0</v>
      </c>
      <c r="I15" s="24">
        <f>'TAB 221'!I15/'TAB 219'!I15*100</f>
        <v>0.04016870857601928</v>
      </c>
      <c r="J15" s="24">
        <f>'TAB 221'!J15/'TAB 219'!J15*100</f>
        <v>0.05893909626719057</v>
      </c>
      <c r="K15" s="24">
        <f>'TAB 221'!K15/'TAB 219'!K15*100</f>
        <v>0</v>
      </c>
      <c r="L15" s="24">
        <f>'TAB 221'!L15/'TAB 219'!L15*100</f>
        <v>0.028797696184305253</v>
      </c>
      <c r="M15" s="24">
        <f>'TAB 221'!M15/'TAB 219'!M15*100</f>
        <v>0.024984384759525295</v>
      </c>
      <c r="N15" s="24">
        <f>'TAB 221'!N15/'TAB 219'!N15*100</f>
        <v>0.022341376228775692</v>
      </c>
      <c r="O15" s="24">
        <f>'TAB 221'!O15/'TAB 219'!O15*100</f>
        <v>0.0395882818685669</v>
      </c>
      <c r="P15" s="24">
        <f>'TAB 221'!P15/'TAB 219'!P15*100</f>
        <v>0.5274261603375527</v>
      </c>
    </row>
    <row r="16" spans="1:16" ht="24.75" customHeight="1">
      <c r="A16" s="90">
        <v>10</v>
      </c>
      <c r="B16" s="22" t="s">
        <v>65</v>
      </c>
      <c r="C16" s="24">
        <f>'TAB 221'!C16/'TAB 219'!C16*100</f>
        <v>15.333486133394453</v>
      </c>
      <c r="D16" s="24">
        <f>'TAB 221'!D16/'TAB 219'!D16*100</f>
        <v>20.69154024873582</v>
      </c>
      <c r="E16" s="24">
        <f>'TAB 221'!E16/'TAB 219'!E16*100</f>
        <v>21.239837398373986</v>
      </c>
      <c r="F16" s="24">
        <f>'TAB 221'!F16/'TAB 219'!F16*100</f>
        <v>22.5253807106599</v>
      </c>
      <c r="G16" s="24">
        <f>'TAB 221'!G16/'TAB 219'!G16*100</f>
        <v>18.209225203497137</v>
      </c>
      <c r="H16" s="24">
        <f>'TAB 221'!H16/'TAB 219'!H16*100</f>
        <v>19.953169426325474</v>
      </c>
      <c r="I16" s="24">
        <f>'TAB 221'!I16/'TAB 219'!I16*100</f>
        <v>19.50922380786634</v>
      </c>
      <c r="J16" s="24">
        <f>'TAB 221'!J16/'TAB 219'!J16*100</f>
        <v>18.519787562103822</v>
      </c>
      <c r="K16" s="24">
        <f>'TAB 221'!K16/'TAB 219'!K16*100</f>
        <v>18.927862342819324</v>
      </c>
      <c r="L16" s="24">
        <f>'TAB 221'!L16/'TAB 219'!L16*100</f>
        <v>16.438135183094047</v>
      </c>
      <c r="M16" s="24">
        <f>'TAB 221'!M16/'TAB 219'!M16*100</f>
        <v>18.250404167415123</v>
      </c>
      <c r="N16" s="24">
        <f>'TAB 221'!N16/'TAB 219'!N16*100</f>
        <v>14.076061227710273</v>
      </c>
      <c r="O16" s="24">
        <f>'TAB 221'!O16/'TAB 219'!O16*100</f>
        <v>17.159441320515146</v>
      </c>
      <c r="P16" s="24">
        <f>'TAB 221'!P16/'TAB 219'!P16*100</f>
        <v>21.614583333333336</v>
      </c>
    </row>
    <row r="17" spans="1:16" ht="24.75" customHeight="1">
      <c r="A17" s="90">
        <v>11</v>
      </c>
      <c r="B17" s="22" t="s">
        <v>66</v>
      </c>
      <c r="C17" s="24">
        <f>'TAB 221'!C17/'TAB 219'!C17*100</f>
        <v>0.7857142857142858</v>
      </c>
      <c r="D17" s="24">
        <f>'TAB 221'!D17/'TAB 219'!D17*100</f>
        <v>0.9427121102248005</v>
      </c>
      <c r="E17" s="24">
        <f>'TAB 221'!E17/'TAB 219'!E17*100</f>
        <v>1.452513966480447</v>
      </c>
      <c r="F17" s="24">
        <f>'TAB 221'!F17/'TAB 219'!F17*100</f>
        <v>1.024473534433694</v>
      </c>
      <c r="G17" s="24">
        <f>'TAB 221'!G17/'TAB 219'!G17*100</f>
        <v>1.4075495841330774</v>
      </c>
      <c r="H17" s="24">
        <f>'TAB 221'!H17/'TAB 219'!H17*100</f>
        <v>0.7241379310344828</v>
      </c>
      <c r="I17" s="24">
        <f>'TAB 221'!I17/'TAB 219'!I17*100</f>
        <v>0.23125206475057813</v>
      </c>
      <c r="J17" s="24">
        <f>'TAB 221'!J17/'TAB 219'!J17*100</f>
        <v>0.24293956878226544</v>
      </c>
      <c r="K17" s="24">
        <f>'TAB 221'!K17/'TAB 219'!K17*100</f>
        <v>0.06983240223463687</v>
      </c>
      <c r="L17" s="24">
        <f>'TAB 221'!L17/'TAB 219'!L17*100</f>
        <v>0.1523809523809524</v>
      </c>
      <c r="M17" s="24">
        <f>'TAB 221'!M17/'TAB 219'!M17*100</f>
        <v>0.23410066328521262</v>
      </c>
      <c r="N17" s="24">
        <f>'TAB 221'!N17/'TAB 219'!N17*100</f>
        <v>0.1994415636218588</v>
      </c>
      <c r="O17" s="24">
        <f>'TAB 221'!O17/'TAB 219'!O17*100</f>
        <v>0.11682242990654204</v>
      </c>
      <c r="P17" s="24">
        <f>'TAB 221'!P17/'TAB 219'!P17*100</f>
        <v>0</v>
      </c>
    </row>
    <row r="18" spans="1:16" ht="15" customHeight="1">
      <c r="A18" s="90">
        <v>12</v>
      </c>
      <c r="B18" s="22" t="s">
        <v>67</v>
      </c>
      <c r="C18" s="24">
        <f>'TAB 221'!C18/'TAB 219'!C18*100</f>
        <v>4.067617538298996</v>
      </c>
      <c r="D18" s="24">
        <f>'TAB 221'!D18/'TAB 219'!D18*100</f>
        <v>5.315947843530592</v>
      </c>
      <c r="E18" s="24">
        <f>'TAB 221'!E18/'TAB 219'!E18*100</f>
        <v>4.6425745185966765</v>
      </c>
      <c r="F18" s="24">
        <f>'TAB 221'!F18/'TAB 219'!F18*100</f>
        <v>4.729064039408867</v>
      </c>
      <c r="G18" s="24">
        <f>'TAB 221'!G18/'TAB 219'!G18*100</f>
        <v>4.732824427480916</v>
      </c>
      <c r="H18" s="24">
        <f>'TAB 221'!H18/'TAB 219'!H18*100</f>
        <v>4.393008974964572</v>
      </c>
      <c r="I18" s="24">
        <f>'TAB 221'!I18/'TAB 219'!I18*100</f>
        <v>4.954084098598357</v>
      </c>
      <c r="J18" s="24">
        <f>'TAB 221'!J18/'TAB 219'!J18*100</f>
        <v>5.318681318681319</v>
      </c>
      <c r="K18" s="24">
        <f>'TAB 221'!K18/'TAB 219'!K18*100</f>
        <v>5.0225225225225225</v>
      </c>
      <c r="L18" s="24">
        <f>'TAB 221'!L18/'TAB 219'!L18*100</f>
        <v>4.91579426490669</v>
      </c>
      <c r="M18" s="24">
        <f>'TAB 221'!M18/'TAB 219'!M18*100</f>
        <v>4.6467520151730675</v>
      </c>
      <c r="N18" s="24">
        <f>'TAB 221'!N18/'TAB 219'!N18*100</f>
        <v>5.686032138442522</v>
      </c>
      <c r="O18" s="24">
        <f>'TAB 221'!O18/'TAB 219'!O18*100</f>
        <v>5.642555306984837</v>
      </c>
      <c r="P18" s="24">
        <f>'TAB 221'!P18/'TAB 219'!P18*100</f>
        <v>5.381561535068372</v>
      </c>
    </row>
    <row r="19" spans="1:16" ht="15" customHeight="1">
      <c r="A19" s="90">
        <v>13</v>
      </c>
      <c r="B19" s="22" t="s">
        <v>68</v>
      </c>
      <c r="C19" s="24">
        <f>'TAB 221'!C19/'TAB 219'!C19*100</f>
        <v>0</v>
      </c>
      <c r="D19" s="24">
        <f>'TAB 221'!D19/'TAB 219'!D19*100</f>
        <v>0</v>
      </c>
      <c r="E19" s="24">
        <f>'TAB 221'!E19/'TAB 219'!E19*100</f>
        <v>0</v>
      </c>
      <c r="F19" s="24">
        <f>'TAB 221'!F19/'TAB 219'!F19*100</f>
        <v>0</v>
      </c>
      <c r="G19" s="24">
        <f>'TAB 221'!G19/'TAB 219'!G19*100</f>
        <v>0</v>
      </c>
      <c r="H19" s="24">
        <f>'TAB 221'!H19/'TAB 219'!H19*100</f>
        <v>0</v>
      </c>
      <c r="I19" s="24">
        <f>'TAB 221'!I19/'TAB 219'!I19*100</f>
        <v>0</v>
      </c>
      <c r="J19" s="24">
        <f>'TAB 221'!J19/'TAB 219'!J19*100</f>
        <v>0</v>
      </c>
      <c r="K19" s="24">
        <f>'TAB 221'!K19/'TAB 219'!K19*100</f>
        <v>0</v>
      </c>
      <c r="L19" s="24">
        <f>'TAB 221'!L19/'TAB 219'!L19*100</f>
        <v>0</v>
      </c>
      <c r="M19" s="24">
        <f>'TAB 221'!M19/'TAB 219'!M19*100</f>
        <v>0</v>
      </c>
      <c r="N19" s="24">
        <f>'TAB 221'!N19/'TAB 219'!N19*100</f>
        <v>0</v>
      </c>
      <c r="O19" s="24">
        <f>'TAB 221'!O19/'TAB 219'!O19*100</f>
        <v>0</v>
      </c>
      <c r="P19" s="24">
        <f>'TAB 221'!P19/'TAB 219'!P19*100</f>
        <v>0</v>
      </c>
    </row>
    <row r="20" spans="1:16" ht="15" customHeight="1">
      <c r="A20" s="90">
        <v>14</v>
      </c>
      <c r="B20" s="22" t="s">
        <v>69</v>
      </c>
      <c r="C20" s="24">
        <f>'TAB 221'!C20/'TAB 219'!C20*100</f>
        <v>0.2725938351855735</v>
      </c>
      <c r="D20" s="24">
        <f>'TAB 221'!D20/'TAB 219'!D20*100</f>
        <v>0.5325306783977772</v>
      </c>
      <c r="E20" s="24">
        <f>'TAB 221'!E20/'TAB 219'!E20*100</f>
        <v>0.6881662393739036</v>
      </c>
      <c r="F20" s="24">
        <f>'TAB 221'!F20/'TAB 219'!F20*100</f>
        <v>0.8098778544875199</v>
      </c>
      <c r="G20" s="24">
        <f>'TAB 221'!G20/'TAB 219'!G20*100</f>
        <v>0.37243947858473</v>
      </c>
      <c r="H20" s="24">
        <f>'TAB 221'!H20/'TAB 219'!H20*100</f>
        <v>0.6012024048096193</v>
      </c>
      <c r="I20" s="24">
        <f>'TAB 221'!I20/'TAB 219'!I20*100</f>
        <v>0.8987126548457615</v>
      </c>
      <c r="J20" s="24">
        <f>'TAB 221'!J20/'TAB 219'!J20*100</f>
        <v>0.9094452384045733</v>
      </c>
      <c r="K20" s="24">
        <f>'TAB 221'!K20/'TAB 219'!K20*100</f>
        <v>0.7299270072992701</v>
      </c>
      <c r="L20" s="24">
        <f>'TAB 221'!L20/'TAB 219'!L20*100</f>
        <v>0.33320266562132494</v>
      </c>
      <c r="M20" s="24">
        <f>'TAB 221'!M20/'TAB 219'!M20*100</f>
        <v>0.6452802359882006</v>
      </c>
      <c r="N20" s="24">
        <f>'TAB 221'!N20/'TAB 219'!N20*100</f>
        <v>0.5512091038406828</v>
      </c>
      <c r="O20" s="24">
        <f>'TAB 221'!O20/'TAB 219'!O20*100</f>
        <v>0.5468215994531784</v>
      </c>
      <c r="P20" s="24">
        <f>'TAB 221'!P20/'TAB 219'!P20*100</f>
        <v>1.3108142172926645</v>
      </c>
    </row>
    <row r="21" spans="1:16" ht="15" customHeight="1">
      <c r="A21" s="90">
        <v>15</v>
      </c>
      <c r="B21" s="22" t="s">
        <v>70</v>
      </c>
      <c r="C21" s="24">
        <f>'TAB 221'!C21/'TAB 219'!C21*100</f>
        <v>0.8064516129032258</v>
      </c>
      <c r="D21" s="24">
        <f>'TAB 221'!D21/'TAB 219'!D21*100</f>
        <v>0.4852013585638039</v>
      </c>
      <c r="E21" s="24">
        <f>'TAB 221'!E21/'TAB 219'!E21*100</f>
        <v>0.604089219330855</v>
      </c>
      <c r="F21" s="24">
        <f>'TAB 221'!F21/'TAB 219'!F21*100</f>
        <v>0.7154882154882155</v>
      </c>
      <c r="G21" s="24">
        <f>'TAB 221'!G21/'TAB 219'!G21*100</f>
        <v>0.16583747927031509</v>
      </c>
      <c r="H21" s="24">
        <f>'TAB 221'!H21/'TAB 219'!H21*100</f>
        <v>0.6648936170212766</v>
      </c>
      <c r="I21" s="24">
        <f>'TAB 221'!I21/'TAB 219'!I21*100</f>
        <v>0.5249343832020997</v>
      </c>
      <c r="J21" s="24">
        <f>'TAB 221'!J21/'TAB 219'!J21*100</f>
        <v>0.6504770164787511</v>
      </c>
      <c r="K21" s="24">
        <f>'TAB 221'!K21/'TAB 219'!K21*100</f>
        <v>0.5425709515859767</v>
      </c>
      <c r="L21" s="24">
        <f>'TAB 221'!L21/'TAB 219'!L21*100</f>
        <v>0.42390843577787196</v>
      </c>
      <c r="M21" s="24">
        <f>'TAB 221'!M21/'TAB 219'!M21*100</f>
        <v>0.36960985626283366</v>
      </c>
      <c r="N21" s="24">
        <f>'TAB 221'!N21/'TAB 219'!N21*100</f>
        <v>0.3175863437872171</v>
      </c>
      <c r="O21" s="24">
        <f>'TAB 221'!O21/'TAB 219'!O21*100</f>
        <v>0.23659305993690852</v>
      </c>
      <c r="P21" s="24">
        <f>'TAB 221'!P21/'TAB 219'!P21*100</f>
        <v>1.2232415902140672</v>
      </c>
    </row>
    <row r="22" spans="1:16" ht="24.75" customHeight="1">
      <c r="A22" s="90">
        <v>16</v>
      </c>
      <c r="B22" s="22" t="s">
        <v>71</v>
      </c>
      <c r="C22" s="24">
        <f>'TAB 221'!C22/'TAB 219'!C22*100</f>
        <v>0</v>
      </c>
      <c r="D22" s="24">
        <f>'TAB 221'!D22/'TAB 219'!D22*100</f>
        <v>0.8064516129032258</v>
      </c>
      <c r="E22" s="24">
        <f>'TAB 221'!E22/'TAB 219'!E22*100</f>
        <v>1.443298969072165</v>
      </c>
      <c r="F22" s="24">
        <f>'TAB 221'!F22/'TAB 219'!F22*100</f>
        <v>0.6072874493927125</v>
      </c>
      <c r="G22" s="24">
        <f>'TAB 221'!G22/'TAB 219'!G22*100</f>
        <v>0.35714285714285715</v>
      </c>
      <c r="H22" s="24">
        <f>'TAB 221'!H22/'TAB 219'!H22*100</f>
        <v>0.528169014084507</v>
      </c>
      <c r="I22" s="24">
        <f>'TAB 221'!I22/'TAB 219'!I22*100</f>
        <v>0.4024144869215292</v>
      </c>
      <c r="J22" s="24">
        <f>'TAB 221'!J22/'TAB 219'!J22*100</f>
        <v>0.2074688796680498</v>
      </c>
      <c r="K22" s="24">
        <f>'TAB 221'!K22/'TAB 219'!K22*100</f>
        <v>0.17543859649122806</v>
      </c>
      <c r="L22" s="24">
        <f>'TAB 221'!L22/'TAB 219'!L22*100</f>
        <v>0.17006802721088435</v>
      </c>
      <c r="M22" s="24">
        <f>'TAB 221'!M22/'TAB 219'!M22*100</f>
        <v>0.3552397868561279</v>
      </c>
      <c r="N22" s="24">
        <f>'TAB 221'!N22/'TAB 219'!N22*100</f>
        <v>0.7029876977152899</v>
      </c>
      <c r="O22" s="24">
        <f>'TAB 221'!O22/'TAB 219'!O22*100</f>
        <v>0.35650623885918004</v>
      </c>
      <c r="P22" s="24">
        <f>'TAB 221'!P22/'TAB 219'!P22*100</f>
        <v>0.44150110375275936</v>
      </c>
    </row>
    <row r="23" spans="1:16" ht="15" customHeight="1">
      <c r="A23" s="90">
        <v>17</v>
      </c>
      <c r="B23" s="22" t="s">
        <v>167</v>
      </c>
      <c r="C23" s="24">
        <f>'TAB 221'!C23/'TAB 219'!C23*100</f>
        <v>0</v>
      </c>
      <c r="D23" s="24" t="e">
        <f>'TAB 221'!D23/'TAB 219'!D23*100</f>
        <v>#DIV/0!</v>
      </c>
      <c r="E23" s="24" t="e">
        <f>'TAB 221'!E23/'TAB 219'!E23*100</f>
        <v>#DIV/0!</v>
      </c>
      <c r="F23" s="24" t="e">
        <f>'TAB 221'!F23/'TAB 219'!F23*100</f>
        <v>#DIV/0!</v>
      </c>
      <c r="G23" s="24" t="e">
        <f>'TAB 221'!G23/'TAB 219'!G23*100</f>
        <v>#DIV/0!</v>
      </c>
      <c r="H23" s="24" t="e">
        <f>'TAB 221'!H23/'TAB 219'!H23*100</f>
        <v>#DIV/0!</v>
      </c>
      <c r="I23" s="24" t="e">
        <f>'TAB 221'!I23/'TAB 219'!I23*100</f>
        <v>#DIV/0!</v>
      </c>
      <c r="J23" s="24" t="e">
        <f>'TAB 221'!J23/'TAB 219'!J23*100</f>
        <v>#DIV/0!</v>
      </c>
      <c r="K23" s="24" t="e">
        <f>'TAB 221'!K23/'TAB 219'!K23*100</f>
        <v>#DIV/0!</v>
      </c>
      <c r="L23" s="24" t="e">
        <f>'TAB 221'!L23/'TAB 219'!L23*100</f>
        <v>#DIV/0!</v>
      </c>
      <c r="M23" s="24" t="e">
        <f>'TAB 221'!M23/'TAB 219'!M23*100</f>
        <v>#DIV/0!</v>
      </c>
      <c r="N23" s="24" t="e">
        <f>'TAB 221'!N23/'TAB 219'!N23*100</f>
        <v>#DIV/0!</v>
      </c>
      <c r="O23" s="24" t="e">
        <f>'TAB 221'!O23/'TAB 219'!O23*100</f>
        <v>#DIV/0!</v>
      </c>
      <c r="P23" s="24" t="e">
        <f>'TAB 221'!P23/'TAB 219'!P23*100</f>
        <v>#DIV/0!</v>
      </c>
    </row>
    <row r="24" spans="1:16" ht="15" customHeight="1">
      <c r="A24" s="90">
        <v>18</v>
      </c>
      <c r="B24" s="22" t="s">
        <v>72</v>
      </c>
      <c r="C24" s="24">
        <f>'TAB 221'!C24/'TAB 219'!C24*100</f>
        <v>0</v>
      </c>
      <c r="D24" s="24">
        <f>'TAB 221'!D24/'TAB 219'!D24*100</f>
        <v>0</v>
      </c>
      <c r="E24" s="24">
        <f>'TAB 221'!E24/'TAB 219'!E24*100</f>
        <v>0</v>
      </c>
      <c r="F24" s="24">
        <f>'TAB 221'!F24/'TAB 219'!F24*100</f>
        <v>0</v>
      </c>
      <c r="G24" s="24">
        <f>'TAB 221'!G24/'TAB 219'!G24*100</f>
        <v>0</v>
      </c>
      <c r="H24" s="24" t="e">
        <f>'TAB 221'!H24/'TAB 219'!H24*100</f>
        <v>#DIV/0!</v>
      </c>
      <c r="I24" s="24">
        <f>'TAB 221'!I24/'TAB 219'!I24*100</f>
        <v>0</v>
      </c>
      <c r="J24" s="24">
        <f>'TAB 221'!J24/'TAB 219'!J24*100</f>
        <v>0</v>
      </c>
      <c r="K24" s="24">
        <f>'TAB 221'!K24/'TAB 219'!K24*100</f>
        <v>0</v>
      </c>
      <c r="L24" s="24">
        <f>'TAB 221'!L24/'TAB 219'!L24*100</f>
        <v>0</v>
      </c>
      <c r="M24" s="24">
        <f>'TAB 221'!M24/'TAB 219'!M24*100</f>
        <v>0</v>
      </c>
      <c r="N24" s="24">
        <f>'TAB 221'!N24/'TAB 219'!N24*100</f>
        <v>0</v>
      </c>
      <c r="O24" s="24">
        <f>'TAB 221'!O24/'TAB 219'!O24*100</f>
        <v>0</v>
      </c>
      <c r="P24" s="24">
        <f>'TAB 221'!P24/'TAB 219'!P24*100</f>
        <v>0</v>
      </c>
    </row>
    <row r="25" spans="1:16" ht="15" customHeight="1">
      <c r="A25" s="90">
        <v>19</v>
      </c>
      <c r="B25" s="22" t="s">
        <v>73</v>
      </c>
      <c r="C25" s="24">
        <f>'TAB 221'!C25/'TAB 219'!C25*100</f>
        <v>5.922551252847381</v>
      </c>
      <c r="D25" s="24">
        <f>'TAB 221'!D25/'TAB 219'!D25*100</f>
        <v>5.346985210466439</v>
      </c>
      <c r="E25" s="24">
        <f>'TAB 221'!E25/'TAB 219'!E25*100</f>
        <v>6.313416009019165</v>
      </c>
      <c r="F25" s="24">
        <f>'TAB 221'!F25/'TAB 219'!F25*100</f>
        <v>7.658643326039387</v>
      </c>
      <c r="G25" s="24">
        <f>'TAB 221'!G25/'TAB 219'!G25*100</f>
        <v>5.74468085106383</v>
      </c>
      <c r="H25" s="24">
        <f>'TAB 221'!H25/'TAB 219'!H25*100</f>
        <v>6.10134436401241</v>
      </c>
      <c r="I25" s="24">
        <f>'TAB 221'!I25/'TAB 219'!I25*100</f>
        <v>8.540218470705065</v>
      </c>
      <c r="J25" s="24">
        <f>'TAB 221'!J25/'TAB 219'!J25*100</f>
        <v>7.447864945382324</v>
      </c>
      <c r="K25" s="24">
        <f>'TAB 221'!K25/'TAB 219'!K25*100</f>
        <v>6.679764243614931</v>
      </c>
      <c r="L25" s="24">
        <f>'TAB 221'!L25/'TAB 219'!L25*100</f>
        <v>7.5098814229249005</v>
      </c>
      <c r="M25" s="24">
        <f>'TAB 221'!M25/'TAB 219'!M25*100</f>
        <v>7.954545454545454</v>
      </c>
      <c r="N25" s="24">
        <f>'TAB 221'!N25/'TAB 219'!N25*100</f>
        <v>7.142857142857142</v>
      </c>
      <c r="O25" s="24">
        <f>'TAB 221'!O25/'TAB 219'!O25*100</f>
        <v>9.793253536452665</v>
      </c>
      <c r="P25" s="24">
        <f>'TAB 221'!P25/'TAB 219'!P25*100</f>
        <v>9.230769230769232</v>
      </c>
    </row>
    <row r="26" spans="1:16" ht="15" customHeight="1">
      <c r="A26" s="90">
        <v>20</v>
      </c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221'!C27/'TAB 219'!C27*100</f>
        <v>4.841897233201581</v>
      </c>
      <c r="D27" s="24">
        <f>'TAB 221'!D27/'TAB 219'!D27*100</f>
        <v>5.0930180318160465</v>
      </c>
      <c r="E27" s="24">
        <f>'TAB 221'!E27/'TAB 219'!E27*100</f>
        <v>5.174608948708621</v>
      </c>
      <c r="F27" s="24">
        <f>'TAB 221'!F27/'TAB 219'!F27*100</f>
        <v>4.754053311349272</v>
      </c>
      <c r="G27" s="24">
        <f>'TAB 221'!G27/'TAB 219'!G27*100</f>
        <v>4.397193198905039</v>
      </c>
      <c r="H27" s="24">
        <f>'TAB 221'!H27/'TAB 219'!H27*100</f>
        <v>4.476379578115478</v>
      </c>
      <c r="I27" s="24">
        <f>'TAB 221'!I27/'TAB 219'!I27*100</f>
        <v>4.501643753735804</v>
      </c>
      <c r="J27" s="24">
        <f>'TAB 221'!J27/'TAB 219'!J27*100</f>
        <v>4.481743445415494</v>
      </c>
      <c r="K27" s="24">
        <f>'TAB 221'!K27/'TAB 219'!K27*100</f>
        <v>4.753511429358303</v>
      </c>
      <c r="L27" s="24">
        <f>'TAB 221'!L27/'TAB 219'!L27*100</f>
        <v>4.634910657336452</v>
      </c>
      <c r="M27" s="24">
        <f>'TAB 221'!M27/'TAB 219'!M27*100</f>
        <v>4.772439369182471</v>
      </c>
      <c r="N27" s="24">
        <f>'TAB 221'!N27/'TAB 219'!N27*100</f>
        <v>4.298292376743306</v>
      </c>
      <c r="O27" s="24">
        <f>'TAB 221'!O27/'TAB 219'!O27*100</f>
        <v>4.436330205207375</v>
      </c>
      <c r="P27" s="24">
        <f>'TAB 221'!P27/'TAB 219'!P27*100</f>
        <v>7.452958983795334</v>
      </c>
    </row>
    <row r="28" spans="1:16" ht="12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0"/>
      <c r="O28" s="70"/>
      <c r="P28" s="70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3">
    <mergeCell ref="P4:P5"/>
    <mergeCell ref="M4:M5"/>
    <mergeCell ref="I4:I5"/>
    <mergeCell ref="A27:B27"/>
    <mergeCell ref="H4:H5"/>
    <mergeCell ref="C4:C5"/>
    <mergeCell ref="A30:O30"/>
    <mergeCell ref="Q4:R8"/>
    <mergeCell ref="Q10:R11"/>
    <mergeCell ref="J4:J5"/>
    <mergeCell ref="K4:K5"/>
    <mergeCell ref="L4:L5"/>
    <mergeCell ref="E4:E5"/>
    <mergeCell ref="D4:D5"/>
    <mergeCell ref="A4:A5"/>
    <mergeCell ref="O4:O5"/>
    <mergeCell ref="A2:O2"/>
    <mergeCell ref="N4:N5"/>
    <mergeCell ref="A29:L29"/>
    <mergeCell ref="G4:G5"/>
    <mergeCell ref="B4:B5"/>
    <mergeCell ref="F4:F5"/>
    <mergeCell ref="A28:M28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2" spans="1:15" ht="15" customHeight="1">
      <c r="A2" s="129" t="s">
        <v>188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13"/>
      <c r="N3" s="13"/>
      <c r="O3" s="13"/>
      <c r="P3" s="13" t="s">
        <v>101</v>
      </c>
    </row>
    <row r="4" spans="1:16" ht="19.5" customHeight="1">
      <c r="A4" s="150" t="s">
        <v>42</v>
      </c>
      <c r="B4" s="150" t="s">
        <v>43</v>
      </c>
      <c r="C4" s="152" t="s">
        <v>44</v>
      </c>
      <c r="D4" s="152" t="s">
        <v>45</v>
      </c>
      <c r="E4" s="152" t="s">
        <v>46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52</v>
      </c>
      <c r="L4" s="152" t="s">
        <v>53</v>
      </c>
      <c r="M4" s="152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14546</v>
      </c>
      <c r="D7" s="36">
        <v>27762</v>
      </c>
      <c r="E7" s="36">
        <v>27444</v>
      </c>
      <c r="F7" s="37">
        <v>30531</v>
      </c>
      <c r="G7" s="37">
        <v>15061</v>
      </c>
      <c r="H7" s="37">
        <v>29556</v>
      </c>
      <c r="I7" s="38">
        <v>30605</v>
      </c>
      <c r="J7" s="38">
        <v>30605</v>
      </c>
      <c r="K7" s="38">
        <v>32977</v>
      </c>
      <c r="L7" s="39">
        <v>32774</v>
      </c>
      <c r="M7" s="39">
        <v>31247</v>
      </c>
      <c r="N7" s="39">
        <v>34032</v>
      </c>
      <c r="O7" s="39">
        <v>31908</v>
      </c>
      <c r="P7" s="39">
        <v>26943</v>
      </c>
    </row>
    <row r="8" spans="1:16" ht="15" customHeight="1">
      <c r="A8" s="92">
        <v>2</v>
      </c>
      <c r="B8" s="16" t="s">
        <v>57</v>
      </c>
      <c r="C8" s="36">
        <v>2493</v>
      </c>
      <c r="D8" s="36">
        <v>3868</v>
      </c>
      <c r="E8" s="36">
        <v>3259</v>
      </c>
      <c r="F8" s="37">
        <v>2127</v>
      </c>
      <c r="G8" s="37">
        <v>1292</v>
      </c>
      <c r="H8" s="37">
        <v>3445</v>
      </c>
      <c r="I8" s="39">
        <v>3039</v>
      </c>
      <c r="J8" s="39">
        <v>2927</v>
      </c>
      <c r="K8" s="39">
        <v>2987</v>
      </c>
      <c r="L8" s="48">
        <v>2858</v>
      </c>
      <c r="M8" s="48">
        <v>2880</v>
      </c>
      <c r="N8" s="48">
        <v>2848</v>
      </c>
      <c r="O8" s="48">
        <v>4633</v>
      </c>
      <c r="P8" s="48">
        <v>3639</v>
      </c>
    </row>
    <row r="9" spans="1:16" ht="15" customHeight="1">
      <c r="A9" s="92">
        <v>3</v>
      </c>
      <c r="B9" s="19" t="s">
        <v>58</v>
      </c>
      <c r="C9" s="36">
        <v>3324</v>
      </c>
      <c r="D9" s="36">
        <v>7366</v>
      </c>
      <c r="E9" s="36">
        <v>7607</v>
      </c>
      <c r="F9" s="37">
        <v>7739</v>
      </c>
      <c r="G9" s="37">
        <v>3924</v>
      </c>
      <c r="H9" s="37">
        <v>8385</v>
      </c>
      <c r="I9" s="39">
        <v>9609</v>
      </c>
      <c r="J9" s="39">
        <v>9766</v>
      </c>
      <c r="K9" s="39">
        <v>9995</v>
      </c>
      <c r="L9" s="48">
        <v>10100</v>
      </c>
      <c r="M9" s="48">
        <v>9893</v>
      </c>
      <c r="N9" s="48">
        <v>9941</v>
      </c>
      <c r="O9" s="48">
        <v>10616</v>
      </c>
      <c r="P9" s="48">
        <v>8851</v>
      </c>
    </row>
    <row r="10" spans="1:16" ht="15" customHeight="1">
      <c r="A10" s="92">
        <v>4</v>
      </c>
      <c r="B10" s="19" t="s">
        <v>59</v>
      </c>
      <c r="C10" s="36">
        <v>2394</v>
      </c>
      <c r="D10" s="36">
        <v>5203</v>
      </c>
      <c r="E10" s="36">
        <v>6203</v>
      </c>
      <c r="F10" s="39">
        <v>7257</v>
      </c>
      <c r="G10" s="39">
        <v>3747</v>
      </c>
      <c r="H10" s="39">
        <v>7539</v>
      </c>
      <c r="I10" s="39">
        <v>8988</v>
      </c>
      <c r="J10" s="39">
        <v>8951</v>
      </c>
      <c r="K10" s="39">
        <v>8297</v>
      </c>
      <c r="L10" s="48">
        <v>8806</v>
      </c>
      <c r="M10" s="48">
        <v>8520</v>
      </c>
      <c r="N10" s="48">
        <v>8596</v>
      </c>
      <c r="O10" s="48">
        <v>8263</v>
      </c>
      <c r="P10" s="48">
        <v>6067</v>
      </c>
    </row>
    <row r="11" spans="1:16" ht="15" customHeight="1">
      <c r="A11" s="92">
        <v>5</v>
      </c>
      <c r="B11" s="16" t="s">
        <v>60</v>
      </c>
      <c r="C11" s="36">
        <v>2634</v>
      </c>
      <c r="D11" s="36">
        <v>7225</v>
      </c>
      <c r="E11" s="36">
        <v>7404</v>
      </c>
      <c r="F11" s="37">
        <v>7733</v>
      </c>
      <c r="G11" s="37">
        <v>3747</v>
      </c>
      <c r="H11" s="37">
        <v>7629</v>
      </c>
      <c r="I11" s="39">
        <v>9461</v>
      </c>
      <c r="J11" s="39">
        <v>10319</v>
      </c>
      <c r="K11" s="39">
        <v>10404</v>
      </c>
      <c r="L11" s="48">
        <v>10594</v>
      </c>
      <c r="M11" s="48">
        <v>10478</v>
      </c>
      <c r="N11" s="48">
        <v>12671</v>
      </c>
      <c r="O11" s="48">
        <v>8194</v>
      </c>
      <c r="P11" s="48">
        <v>4859</v>
      </c>
    </row>
    <row r="12" spans="1:16" ht="15" customHeight="1">
      <c r="A12" s="92">
        <v>6</v>
      </c>
      <c r="B12" s="16" t="s">
        <v>61</v>
      </c>
      <c r="C12" s="36">
        <v>3467</v>
      </c>
      <c r="D12" s="36">
        <v>5831</v>
      </c>
      <c r="E12" s="36">
        <v>5865</v>
      </c>
      <c r="F12" s="37">
        <v>5490</v>
      </c>
      <c r="G12" s="37">
        <v>2400</v>
      </c>
      <c r="H12" s="37">
        <v>4389</v>
      </c>
      <c r="I12" s="39">
        <v>4345</v>
      </c>
      <c r="J12" s="39">
        <v>4320</v>
      </c>
      <c r="K12" s="39">
        <v>4336</v>
      </c>
      <c r="L12" s="48">
        <v>4324</v>
      </c>
      <c r="M12" s="48">
        <v>4893</v>
      </c>
      <c r="N12" s="48">
        <v>4792</v>
      </c>
      <c r="O12" s="48">
        <v>5966</v>
      </c>
      <c r="P12" s="48">
        <v>3302</v>
      </c>
    </row>
    <row r="13" spans="1:16" ht="15" customHeight="1">
      <c r="A13" s="92">
        <v>7</v>
      </c>
      <c r="B13" s="16" t="s">
        <v>62</v>
      </c>
      <c r="C13" s="36">
        <v>4256</v>
      </c>
      <c r="D13" s="36">
        <v>8096</v>
      </c>
      <c r="E13" s="36">
        <v>9056</v>
      </c>
      <c r="F13" s="37">
        <v>7677</v>
      </c>
      <c r="G13" s="37">
        <v>4138</v>
      </c>
      <c r="H13" s="37">
        <v>8539</v>
      </c>
      <c r="I13" s="39">
        <v>8369</v>
      </c>
      <c r="J13" s="39">
        <v>8135</v>
      </c>
      <c r="K13" s="39">
        <v>8261</v>
      </c>
      <c r="L13" s="48">
        <v>6844</v>
      </c>
      <c r="M13" s="48">
        <v>8747</v>
      </c>
      <c r="N13" s="48">
        <v>9510</v>
      </c>
      <c r="O13" s="48">
        <v>11234</v>
      </c>
      <c r="P13" s="48">
        <v>10176</v>
      </c>
    </row>
    <row r="14" spans="1:16" ht="15" customHeight="1">
      <c r="A14" s="92">
        <v>8</v>
      </c>
      <c r="B14" s="16" t="s">
        <v>63</v>
      </c>
      <c r="C14" s="36">
        <v>368</v>
      </c>
      <c r="D14" s="36">
        <v>1122</v>
      </c>
      <c r="E14" s="36">
        <v>1156</v>
      </c>
      <c r="F14" s="37">
        <v>1063</v>
      </c>
      <c r="G14" s="37">
        <v>593</v>
      </c>
      <c r="H14" s="37">
        <v>1067</v>
      </c>
      <c r="I14" s="39">
        <v>1169</v>
      </c>
      <c r="J14" s="39">
        <v>1131</v>
      </c>
      <c r="K14" s="39">
        <v>1017</v>
      </c>
      <c r="L14" s="48">
        <v>1107</v>
      </c>
      <c r="M14" s="48">
        <v>1090</v>
      </c>
      <c r="N14" s="48">
        <v>1090</v>
      </c>
      <c r="O14" s="48">
        <v>1097</v>
      </c>
      <c r="P14" s="48">
        <v>935</v>
      </c>
    </row>
    <row r="15" spans="1:16" ht="15" customHeight="1">
      <c r="A15" s="92">
        <v>9</v>
      </c>
      <c r="B15" s="16" t="s">
        <v>64</v>
      </c>
      <c r="C15" s="36">
        <v>2602</v>
      </c>
      <c r="D15" s="36">
        <v>2914</v>
      </c>
      <c r="E15" s="36">
        <v>4104</v>
      </c>
      <c r="F15" s="37">
        <v>4781</v>
      </c>
      <c r="G15" s="37">
        <v>2432</v>
      </c>
      <c r="H15" s="37">
        <v>5216</v>
      </c>
      <c r="I15" s="39">
        <v>4979</v>
      </c>
      <c r="J15" s="39">
        <v>5090</v>
      </c>
      <c r="K15" s="39">
        <v>6105</v>
      </c>
      <c r="L15" s="48">
        <v>6945</v>
      </c>
      <c r="M15" s="48">
        <v>8005</v>
      </c>
      <c r="N15" s="48">
        <v>8952</v>
      </c>
      <c r="O15" s="48">
        <v>10104</v>
      </c>
      <c r="P15" s="48">
        <v>3792</v>
      </c>
    </row>
    <row r="16" spans="1:16" ht="24.75" customHeight="1">
      <c r="A16" s="92">
        <v>10</v>
      </c>
      <c r="B16" s="16" t="s">
        <v>65</v>
      </c>
      <c r="C16" s="36">
        <v>4363</v>
      </c>
      <c r="D16" s="36">
        <v>7317</v>
      </c>
      <c r="E16" s="36">
        <v>6888</v>
      </c>
      <c r="F16" s="37">
        <v>6304</v>
      </c>
      <c r="G16" s="37">
        <v>3317</v>
      </c>
      <c r="H16" s="37">
        <v>5979</v>
      </c>
      <c r="I16" s="39">
        <v>5746</v>
      </c>
      <c r="J16" s="39">
        <v>5837</v>
      </c>
      <c r="K16" s="39">
        <v>6044</v>
      </c>
      <c r="L16" s="48">
        <v>6199</v>
      </c>
      <c r="M16" s="48">
        <v>5567</v>
      </c>
      <c r="N16" s="48">
        <v>6337</v>
      </c>
      <c r="O16" s="48">
        <v>5513</v>
      </c>
      <c r="P16" s="48">
        <v>4992</v>
      </c>
    </row>
    <row r="17" spans="1:16" ht="24.75" customHeight="1">
      <c r="A17" s="92">
        <v>11</v>
      </c>
      <c r="B17" s="16" t="s">
        <v>66</v>
      </c>
      <c r="C17" s="36">
        <v>1400</v>
      </c>
      <c r="D17" s="36">
        <v>2758</v>
      </c>
      <c r="E17" s="36">
        <v>2685</v>
      </c>
      <c r="F17" s="39">
        <v>3514</v>
      </c>
      <c r="G17" s="39">
        <v>1563</v>
      </c>
      <c r="H17" s="39">
        <v>2900</v>
      </c>
      <c r="I17" s="39">
        <v>3027</v>
      </c>
      <c r="J17" s="39">
        <v>3293</v>
      </c>
      <c r="K17" s="39">
        <v>2864</v>
      </c>
      <c r="L17" s="48">
        <v>2625</v>
      </c>
      <c r="M17" s="48">
        <v>2563</v>
      </c>
      <c r="N17" s="48">
        <v>2507</v>
      </c>
      <c r="O17" s="48">
        <v>2568</v>
      </c>
      <c r="P17" s="48">
        <v>1391</v>
      </c>
    </row>
    <row r="18" spans="1:16" ht="15" customHeight="1">
      <c r="A18" s="92">
        <v>12</v>
      </c>
      <c r="B18" s="16" t="s">
        <v>67</v>
      </c>
      <c r="C18" s="36">
        <v>1893</v>
      </c>
      <c r="D18" s="36">
        <v>3988</v>
      </c>
      <c r="E18" s="36">
        <v>3791</v>
      </c>
      <c r="F18" s="39">
        <v>4060</v>
      </c>
      <c r="G18" s="39">
        <v>1965</v>
      </c>
      <c r="H18" s="39">
        <v>4234</v>
      </c>
      <c r="I18" s="39">
        <v>4138</v>
      </c>
      <c r="J18" s="39">
        <v>4550</v>
      </c>
      <c r="K18" s="39">
        <v>4440</v>
      </c>
      <c r="L18" s="48">
        <v>4394</v>
      </c>
      <c r="M18" s="48">
        <v>4218</v>
      </c>
      <c r="N18" s="48">
        <v>4045</v>
      </c>
      <c r="O18" s="48">
        <v>4023</v>
      </c>
      <c r="P18" s="48">
        <v>2267</v>
      </c>
    </row>
    <row r="19" spans="1:16" ht="15" customHeight="1">
      <c r="A19" s="92">
        <v>13</v>
      </c>
      <c r="B19" s="16" t="s">
        <v>68</v>
      </c>
      <c r="C19" s="36">
        <v>567</v>
      </c>
      <c r="D19" s="36">
        <v>1220</v>
      </c>
      <c r="E19" s="36">
        <v>1233</v>
      </c>
      <c r="F19" s="39">
        <v>1133</v>
      </c>
      <c r="G19" s="39">
        <v>510</v>
      </c>
      <c r="H19" s="39">
        <v>1081</v>
      </c>
      <c r="I19" s="39">
        <v>1107</v>
      </c>
      <c r="J19" s="39">
        <v>1031</v>
      </c>
      <c r="K19" s="39">
        <v>934</v>
      </c>
      <c r="L19" s="48">
        <v>966</v>
      </c>
      <c r="M19" s="48">
        <v>963</v>
      </c>
      <c r="N19" s="48">
        <v>921</v>
      </c>
      <c r="O19" s="48">
        <v>900</v>
      </c>
      <c r="P19" s="48">
        <v>365</v>
      </c>
    </row>
    <row r="20" spans="1:16" ht="15" customHeight="1">
      <c r="A20" s="92">
        <v>14</v>
      </c>
      <c r="B20" s="16" t="s">
        <v>69</v>
      </c>
      <c r="C20" s="36">
        <v>4769</v>
      </c>
      <c r="D20" s="36">
        <v>8638</v>
      </c>
      <c r="E20" s="36">
        <v>7411</v>
      </c>
      <c r="F20" s="37">
        <v>7532</v>
      </c>
      <c r="G20" s="37">
        <v>4833</v>
      </c>
      <c r="H20" s="37">
        <v>7984</v>
      </c>
      <c r="I20" s="39">
        <v>8234</v>
      </c>
      <c r="J20" s="39">
        <v>7697</v>
      </c>
      <c r="K20" s="39">
        <v>5617</v>
      </c>
      <c r="L20" s="48">
        <v>5102</v>
      </c>
      <c r="M20" s="48">
        <v>5424</v>
      </c>
      <c r="N20" s="48">
        <v>5624</v>
      </c>
      <c r="O20" s="48">
        <v>5852</v>
      </c>
      <c r="P20" s="48">
        <v>3967</v>
      </c>
    </row>
    <row r="21" spans="1:16" ht="15" customHeight="1">
      <c r="A21" s="92">
        <v>15</v>
      </c>
      <c r="B21" s="16" t="s">
        <v>70</v>
      </c>
      <c r="C21" s="36">
        <v>1116</v>
      </c>
      <c r="D21" s="36">
        <v>2061</v>
      </c>
      <c r="E21" s="36">
        <v>2152</v>
      </c>
      <c r="F21" s="37">
        <v>2376</v>
      </c>
      <c r="G21" s="37">
        <v>1206</v>
      </c>
      <c r="H21" s="37">
        <v>2256</v>
      </c>
      <c r="I21" s="39">
        <v>2286</v>
      </c>
      <c r="J21" s="39">
        <v>2306</v>
      </c>
      <c r="K21" s="39">
        <v>2396</v>
      </c>
      <c r="L21" s="48">
        <v>2359</v>
      </c>
      <c r="M21" s="48">
        <v>2435</v>
      </c>
      <c r="N21" s="48">
        <v>2519</v>
      </c>
      <c r="O21" s="48">
        <v>2536</v>
      </c>
      <c r="P21" s="48">
        <v>1308</v>
      </c>
    </row>
    <row r="22" spans="1:16" ht="24.75" customHeight="1">
      <c r="A22" s="92">
        <v>16</v>
      </c>
      <c r="B22" s="16" t="s">
        <v>71</v>
      </c>
      <c r="C22" s="36">
        <v>250</v>
      </c>
      <c r="D22" s="36">
        <v>496</v>
      </c>
      <c r="E22" s="36">
        <v>485</v>
      </c>
      <c r="F22" s="36">
        <v>494</v>
      </c>
      <c r="G22" s="36">
        <v>280</v>
      </c>
      <c r="H22" s="36">
        <v>568</v>
      </c>
      <c r="I22" s="39">
        <v>497</v>
      </c>
      <c r="J22" s="39">
        <v>482</v>
      </c>
      <c r="K22" s="39">
        <v>570</v>
      </c>
      <c r="L22" s="48">
        <v>588</v>
      </c>
      <c r="M22" s="48">
        <v>563</v>
      </c>
      <c r="N22" s="48">
        <v>569</v>
      </c>
      <c r="O22" s="48">
        <v>561</v>
      </c>
      <c r="P22" s="48">
        <v>453</v>
      </c>
    </row>
    <row r="23" spans="1:16" ht="15" customHeight="1">
      <c r="A23" s="74">
        <v>17</v>
      </c>
      <c r="B23" s="73" t="s">
        <v>167</v>
      </c>
      <c r="C23" s="36">
        <v>358</v>
      </c>
      <c r="D23" s="36"/>
      <c r="E23" s="36"/>
      <c r="F23" s="36"/>
      <c r="G23" s="36"/>
      <c r="H23" s="36"/>
      <c r="I23" s="39"/>
      <c r="J23" s="39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>
        <v>373</v>
      </c>
      <c r="D24" s="36">
        <v>1194</v>
      </c>
      <c r="E24" s="36">
        <v>1334</v>
      </c>
      <c r="F24" s="36">
        <v>1167</v>
      </c>
      <c r="G24" s="36">
        <v>396</v>
      </c>
      <c r="H24" s="36"/>
      <c r="I24" s="39">
        <v>466</v>
      </c>
      <c r="J24" s="39">
        <v>569</v>
      </c>
      <c r="K24" s="39">
        <v>668</v>
      </c>
      <c r="L24" s="48">
        <v>582</v>
      </c>
      <c r="M24" s="48">
        <v>484</v>
      </c>
      <c r="N24" s="48">
        <v>396</v>
      </c>
      <c r="O24" s="48">
        <v>411</v>
      </c>
      <c r="P24" s="48">
        <v>473</v>
      </c>
    </row>
    <row r="25" spans="1:16" ht="15" customHeight="1">
      <c r="A25" s="74">
        <v>19</v>
      </c>
      <c r="B25" s="73" t="s">
        <v>73</v>
      </c>
      <c r="C25" s="36">
        <v>439</v>
      </c>
      <c r="D25" s="36">
        <v>879</v>
      </c>
      <c r="E25" s="36">
        <v>887</v>
      </c>
      <c r="F25" s="36">
        <v>914</v>
      </c>
      <c r="G25" s="36">
        <v>470</v>
      </c>
      <c r="H25" s="36">
        <v>967</v>
      </c>
      <c r="I25" s="38">
        <v>1007</v>
      </c>
      <c r="J25" s="38">
        <v>1007</v>
      </c>
      <c r="K25" s="38">
        <v>1018</v>
      </c>
      <c r="L25" s="48">
        <v>1012</v>
      </c>
      <c r="M25" s="48">
        <v>968</v>
      </c>
      <c r="N25" s="48">
        <v>952</v>
      </c>
      <c r="O25" s="48">
        <v>919</v>
      </c>
      <c r="P25" s="48">
        <v>455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51612</v>
      </c>
      <c r="D27" s="40">
        <f t="shared" si="0"/>
        <v>97938</v>
      </c>
      <c r="E27" s="40">
        <f t="shared" si="0"/>
        <v>98964</v>
      </c>
      <c r="F27" s="40">
        <f t="shared" si="0"/>
        <v>101892</v>
      </c>
      <c r="G27" s="40">
        <f t="shared" si="0"/>
        <v>51874</v>
      </c>
      <c r="H27" s="40">
        <f t="shared" si="0"/>
        <v>101734</v>
      </c>
      <c r="I27" s="40">
        <f t="shared" si="0"/>
        <v>107072</v>
      </c>
      <c r="J27" s="40">
        <f t="shared" si="0"/>
        <v>108016</v>
      </c>
      <c r="K27" s="40">
        <f t="shared" si="0"/>
        <v>108930</v>
      </c>
      <c r="L27" s="40">
        <f t="shared" si="0"/>
        <v>108179</v>
      </c>
      <c r="M27" s="40">
        <f t="shared" si="0"/>
        <v>108938</v>
      </c>
      <c r="N27" s="40">
        <f>SUM(N7:N26)</f>
        <v>116302</v>
      </c>
      <c r="O27" s="40">
        <f>SUM(O7:O26)</f>
        <v>115298</v>
      </c>
      <c r="P27" s="40">
        <f>SUM(P7:P26)</f>
        <v>84235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17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</sheetData>
  <sheetProtection/>
  <mergeCells count="19">
    <mergeCell ref="A2:O2"/>
    <mergeCell ref="A27:B2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O4:O5"/>
    <mergeCell ref="A30:O30"/>
    <mergeCell ref="I4:I5"/>
    <mergeCell ref="N4:N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189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14"/>
      <c r="N3" s="14"/>
      <c r="O3" s="14"/>
      <c r="P3" s="14" t="s">
        <v>103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353</v>
      </c>
      <c r="D7" s="36">
        <v>415</v>
      </c>
      <c r="E7" s="36">
        <v>455</v>
      </c>
      <c r="F7" s="36">
        <v>490</v>
      </c>
      <c r="G7" s="36">
        <v>303</v>
      </c>
      <c r="H7" s="36">
        <v>519</v>
      </c>
      <c r="I7" s="38">
        <v>472</v>
      </c>
      <c r="J7" s="38">
        <v>510</v>
      </c>
      <c r="K7" s="38">
        <v>502</v>
      </c>
      <c r="L7" s="17">
        <v>460</v>
      </c>
      <c r="M7" s="17">
        <v>446</v>
      </c>
      <c r="N7" s="17">
        <v>593</v>
      </c>
      <c r="O7" s="17">
        <v>497</v>
      </c>
      <c r="P7" s="17">
        <v>490</v>
      </c>
    </row>
    <row r="8" spans="1:16" ht="15" customHeight="1">
      <c r="A8" s="92">
        <v>2</v>
      </c>
      <c r="B8" s="16" t="s">
        <v>57</v>
      </c>
      <c r="C8" s="36">
        <v>84</v>
      </c>
      <c r="D8" s="36">
        <v>154</v>
      </c>
      <c r="E8" s="36">
        <v>134</v>
      </c>
      <c r="F8" s="36">
        <v>50</v>
      </c>
      <c r="G8" s="36">
        <v>25</v>
      </c>
      <c r="H8" s="36">
        <v>32</v>
      </c>
      <c r="I8" s="39">
        <v>51</v>
      </c>
      <c r="J8" s="39">
        <v>57</v>
      </c>
      <c r="K8" s="39">
        <v>64</v>
      </c>
      <c r="L8" s="78">
        <v>59</v>
      </c>
      <c r="M8" s="78">
        <v>60</v>
      </c>
      <c r="N8" s="78">
        <v>45</v>
      </c>
      <c r="O8" s="78">
        <v>120</v>
      </c>
      <c r="P8" s="78">
        <v>163</v>
      </c>
    </row>
    <row r="9" spans="1:16" ht="15" customHeight="1">
      <c r="A9" s="92">
        <v>3</v>
      </c>
      <c r="B9" s="19" t="s">
        <v>58</v>
      </c>
      <c r="C9" s="36">
        <v>70</v>
      </c>
      <c r="D9" s="36">
        <v>173</v>
      </c>
      <c r="E9" s="36">
        <v>203</v>
      </c>
      <c r="F9" s="36">
        <v>180</v>
      </c>
      <c r="G9" s="36">
        <v>85</v>
      </c>
      <c r="H9" s="36">
        <v>152</v>
      </c>
      <c r="I9" s="39">
        <v>184</v>
      </c>
      <c r="J9" s="39">
        <v>148</v>
      </c>
      <c r="K9" s="39">
        <v>238</v>
      </c>
      <c r="L9" s="78">
        <v>207</v>
      </c>
      <c r="M9" s="78">
        <v>171</v>
      </c>
      <c r="N9" s="78">
        <v>144</v>
      </c>
      <c r="O9" s="78">
        <v>139</v>
      </c>
      <c r="P9" s="78">
        <v>154</v>
      </c>
    </row>
    <row r="10" spans="1:16" ht="15" customHeight="1">
      <c r="A10" s="92">
        <v>4</v>
      </c>
      <c r="B10" s="19" t="s">
        <v>59</v>
      </c>
      <c r="C10" s="36">
        <v>44</v>
      </c>
      <c r="D10" s="36">
        <v>104</v>
      </c>
      <c r="E10" s="36">
        <v>119</v>
      </c>
      <c r="F10" s="36">
        <v>134</v>
      </c>
      <c r="G10" s="36">
        <v>84</v>
      </c>
      <c r="H10" s="36">
        <v>150</v>
      </c>
      <c r="I10" s="39">
        <v>184</v>
      </c>
      <c r="J10" s="39">
        <v>160</v>
      </c>
      <c r="K10" s="39">
        <v>176</v>
      </c>
      <c r="L10" s="78">
        <v>221</v>
      </c>
      <c r="M10" s="78">
        <v>155</v>
      </c>
      <c r="N10" s="78">
        <v>153</v>
      </c>
      <c r="O10" s="78">
        <v>217</v>
      </c>
      <c r="P10" s="78">
        <v>93</v>
      </c>
    </row>
    <row r="11" spans="1:16" ht="15" customHeight="1">
      <c r="A11" s="92">
        <v>5</v>
      </c>
      <c r="B11" s="16" t="s">
        <v>60</v>
      </c>
      <c r="C11" s="36">
        <v>68</v>
      </c>
      <c r="D11" s="36">
        <v>149</v>
      </c>
      <c r="E11" s="36">
        <v>143</v>
      </c>
      <c r="F11" s="36">
        <v>150</v>
      </c>
      <c r="G11" s="36">
        <v>63</v>
      </c>
      <c r="H11" s="36">
        <v>151</v>
      </c>
      <c r="I11" s="39">
        <v>152</v>
      </c>
      <c r="J11" s="39">
        <v>128</v>
      </c>
      <c r="K11" s="39">
        <v>178</v>
      </c>
      <c r="L11" s="78">
        <v>172</v>
      </c>
      <c r="M11" s="78">
        <v>207</v>
      </c>
      <c r="N11" s="78">
        <v>184</v>
      </c>
      <c r="O11" s="78">
        <v>210</v>
      </c>
      <c r="P11" s="78">
        <v>99</v>
      </c>
    </row>
    <row r="12" spans="1:16" ht="15" customHeight="1">
      <c r="A12" s="92">
        <v>6</v>
      </c>
      <c r="B12" s="16" t="s">
        <v>61</v>
      </c>
      <c r="C12" s="36"/>
      <c r="D12" s="36">
        <v>4</v>
      </c>
      <c r="E12" s="36">
        <v>11</v>
      </c>
      <c r="F12" s="36">
        <v>5</v>
      </c>
      <c r="G12" s="36">
        <v>1</v>
      </c>
      <c r="H12" s="36">
        <v>8</v>
      </c>
      <c r="I12" s="39">
        <v>10</v>
      </c>
      <c r="J12" s="39">
        <v>14</v>
      </c>
      <c r="K12" s="39">
        <v>9</v>
      </c>
      <c r="L12" s="78">
        <v>13</v>
      </c>
      <c r="M12" s="78">
        <v>7</v>
      </c>
      <c r="N12" s="78">
        <v>15</v>
      </c>
      <c r="O12" s="78">
        <v>11</v>
      </c>
      <c r="P12" s="78">
        <v>32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6">
        <v>6</v>
      </c>
      <c r="G13" s="36">
        <v>2</v>
      </c>
      <c r="H13" s="36">
        <v>2</v>
      </c>
      <c r="I13" s="39">
        <v>0</v>
      </c>
      <c r="J13" s="39">
        <v>5</v>
      </c>
      <c r="K13" s="39">
        <v>17</v>
      </c>
      <c r="L13" s="78">
        <v>8</v>
      </c>
      <c r="M13" s="78">
        <v>14</v>
      </c>
      <c r="N13" s="78">
        <v>16</v>
      </c>
      <c r="O13" s="78">
        <v>16</v>
      </c>
      <c r="P13" s="78">
        <v>21</v>
      </c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6"/>
      <c r="G14" s="36"/>
      <c r="H14" s="36"/>
      <c r="I14" s="39"/>
      <c r="J14" s="39"/>
      <c r="K14" s="39"/>
      <c r="L14" s="78"/>
      <c r="M14" s="78"/>
      <c r="N14" s="78"/>
      <c r="O14" s="78"/>
      <c r="P14" s="7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6"/>
      <c r="G15" s="36"/>
      <c r="H15" s="36"/>
      <c r="I15" s="39"/>
      <c r="J15" s="39"/>
      <c r="K15" s="39"/>
      <c r="L15" s="78"/>
      <c r="M15" s="78"/>
      <c r="N15" s="78">
        <v>1</v>
      </c>
      <c r="O15" s="78"/>
      <c r="P15" s="78">
        <v>2</v>
      </c>
    </row>
    <row r="16" spans="1:16" ht="24.75" customHeight="1">
      <c r="A16" s="92">
        <v>10</v>
      </c>
      <c r="B16" s="16" t="s">
        <v>65</v>
      </c>
      <c r="C16" s="36"/>
      <c r="D16" s="36">
        <v>464</v>
      </c>
      <c r="E16" s="36">
        <v>420</v>
      </c>
      <c r="F16" s="36">
        <v>307</v>
      </c>
      <c r="G16" s="36">
        <v>129</v>
      </c>
      <c r="H16" s="36">
        <v>290</v>
      </c>
      <c r="I16" s="39">
        <v>423</v>
      </c>
      <c r="J16" s="39">
        <v>221</v>
      </c>
      <c r="K16" s="39">
        <v>184</v>
      </c>
      <c r="L16" s="78">
        <v>235</v>
      </c>
      <c r="M16" s="78">
        <v>255</v>
      </c>
      <c r="N16" s="78">
        <v>173</v>
      </c>
      <c r="O16" s="78">
        <v>203</v>
      </c>
      <c r="P16" s="78">
        <v>205</v>
      </c>
    </row>
    <row r="17" spans="1:16" ht="24.75" customHeight="1">
      <c r="A17" s="92">
        <v>11</v>
      </c>
      <c r="B17" s="16" t="s">
        <v>66</v>
      </c>
      <c r="C17" s="36">
        <v>2</v>
      </c>
      <c r="D17" s="36">
        <v>6</v>
      </c>
      <c r="E17" s="36">
        <v>3</v>
      </c>
      <c r="F17" s="36">
        <v>5</v>
      </c>
      <c r="G17" s="36">
        <v>4</v>
      </c>
      <c r="H17" s="36">
        <v>2</v>
      </c>
      <c r="I17" s="39">
        <v>1</v>
      </c>
      <c r="J17" s="39">
        <v>3</v>
      </c>
      <c r="K17" s="39">
        <v>0</v>
      </c>
      <c r="L17" s="78"/>
      <c r="M17" s="78"/>
      <c r="N17" s="78">
        <v>1</v>
      </c>
      <c r="O17" s="78"/>
      <c r="P17" s="78"/>
    </row>
    <row r="18" spans="1:16" ht="15" customHeight="1">
      <c r="A18" s="92">
        <v>12</v>
      </c>
      <c r="B18" s="16" t="s">
        <v>67</v>
      </c>
      <c r="C18" s="36">
        <v>30</v>
      </c>
      <c r="D18" s="36">
        <v>91</v>
      </c>
      <c r="E18" s="36">
        <v>57</v>
      </c>
      <c r="F18" s="36">
        <v>54</v>
      </c>
      <c r="G18" s="36">
        <v>29</v>
      </c>
      <c r="H18" s="36">
        <v>70</v>
      </c>
      <c r="I18" s="39">
        <v>78</v>
      </c>
      <c r="J18" s="39">
        <v>91</v>
      </c>
      <c r="K18" s="39">
        <v>97</v>
      </c>
      <c r="L18" s="78">
        <v>103</v>
      </c>
      <c r="M18" s="78">
        <v>55</v>
      </c>
      <c r="N18" s="78">
        <v>82</v>
      </c>
      <c r="O18" s="78">
        <v>88</v>
      </c>
      <c r="P18" s="78">
        <v>36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6"/>
      <c r="G19" s="36"/>
      <c r="H19" s="36"/>
      <c r="I19" s="39"/>
      <c r="J19" s="39"/>
      <c r="K19" s="39"/>
      <c r="L19" s="78"/>
      <c r="M19" s="78"/>
      <c r="N19" s="78"/>
      <c r="O19" s="78"/>
      <c r="P19" s="78"/>
    </row>
    <row r="20" spans="1:16" ht="15" customHeight="1">
      <c r="A20" s="92">
        <v>14</v>
      </c>
      <c r="B20" s="16" t="s">
        <v>69</v>
      </c>
      <c r="C20" s="36">
        <v>1</v>
      </c>
      <c r="D20" s="36">
        <v>1</v>
      </c>
      <c r="E20" s="36"/>
      <c r="F20" s="36">
        <v>1</v>
      </c>
      <c r="G20" s="36"/>
      <c r="H20" s="36">
        <v>1</v>
      </c>
      <c r="I20" s="39"/>
      <c r="J20" s="39"/>
      <c r="K20" s="39">
        <v>4</v>
      </c>
      <c r="L20" s="78"/>
      <c r="M20" s="78">
        <v>1</v>
      </c>
      <c r="N20" s="78"/>
      <c r="O20" s="78"/>
      <c r="P20" s="78"/>
    </row>
    <row r="21" spans="1:16" ht="15" customHeight="1">
      <c r="A21" s="92">
        <v>15</v>
      </c>
      <c r="B21" s="16" t="s">
        <v>70</v>
      </c>
      <c r="C21" s="36"/>
      <c r="D21" s="36"/>
      <c r="E21" s="36"/>
      <c r="F21" s="36"/>
      <c r="G21" s="36">
        <v>2</v>
      </c>
      <c r="H21" s="36"/>
      <c r="I21" s="39"/>
      <c r="J21" s="39"/>
      <c r="K21" s="39"/>
      <c r="L21" s="78"/>
      <c r="M21" s="78"/>
      <c r="N21" s="78"/>
      <c r="O21" s="78"/>
      <c r="P21" s="78"/>
    </row>
    <row r="22" spans="1:16" ht="24.75" customHeight="1">
      <c r="A22" s="92">
        <v>16</v>
      </c>
      <c r="B22" s="16" t="s">
        <v>71</v>
      </c>
      <c r="C22" s="36"/>
      <c r="D22" s="36">
        <v>1</v>
      </c>
      <c r="E22" s="36">
        <v>2</v>
      </c>
      <c r="F22" s="36"/>
      <c r="G22" s="36"/>
      <c r="H22" s="36"/>
      <c r="I22" s="39"/>
      <c r="J22" s="39"/>
      <c r="K22" s="39"/>
      <c r="L22" s="78"/>
      <c r="M22" s="78"/>
      <c r="N22" s="78">
        <v>1</v>
      </c>
      <c r="O22" s="78">
        <v>1</v>
      </c>
      <c r="P22" s="7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39"/>
      <c r="J23" s="39"/>
      <c r="K23" s="39"/>
      <c r="L23" s="78"/>
      <c r="M23" s="78"/>
      <c r="N23" s="78"/>
      <c r="O23" s="78"/>
      <c r="P23" s="7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39"/>
      <c r="J24" s="39"/>
      <c r="K24" s="39"/>
      <c r="L24" s="78"/>
      <c r="M24" s="78"/>
      <c r="N24" s="78"/>
      <c r="O24" s="78"/>
      <c r="P24" s="78"/>
    </row>
    <row r="25" spans="1:16" ht="15" customHeight="1">
      <c r="A25" s="74">
        <v>19</v>
      </c>
      <c r="B25" s="73" t="s">
        <v>73</v>
      </c>
      <c r="C25" s="36">
        <v>14</v>
      </c>
      <c r="D25" s="36">
        <v>12</v>
      </c>
      <c r="E25" s="36">
        <v>10</v>
      </c>
      <c r="F25" s="36">
        <v>16</v>
      </c>
      <c r="G25" s="36">
        <v>5</v>
      </c>
      <c r="H25" s="36">
        <v>18</v>
      </c>
      <c r="I25" s="38">
        <v>22</v>
      </c>
      <c r="J25" s="38">
        <v>21</v>
      </c>
      <c r="K25" s="38">
        <v>20</v>
      </c>
      <c r="L25" s="78">
        <v>23</v>
      </c>
      <c r="M25" s="78">
        <v>21</v>
      </c>
      <c r="N25" s="78">
        <v>16</v>
      </c>
      <c r="O25" s="78">
        <v>33</v>
      </c>
      <c r="P25" s="78">
        <v>12</v>
      </c>
    </row>
    <row r="26" spans="1:16" ht="15" customHeight="1">
      <c r="A26" s="92">
        <v>20</v>
      </c>
      <c r="B26" s="16"/>
      <c r="C26" s="17"/>
      <c r="D26" s="17"/>
      <c r="E26" s="17"/>
      <c r="F26" s="18"/>
      <c r="G26" s="18"/>
      <c r="H26" s="18"/>
      <c r="I26" s="18"/>
      <c r="J26" s="18"/>
      <c r="K26" s="78"/>
      <c r="L26" s="78"/>
      <c r="M26" s="78"/>
      <c r="N26" s="78"/>
      <c r="O26" s="78"/>
      <c r="P26" s="78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666</v>
      </c>
      <c r="D27" s="40">
        <f t="shared" si="0"/>
        <v>1574</v>
      </c>
      <c r="E27" s="40">
        <f t="shared" si="0"/>
        <v>1557</v>
      </c>
      <c r="F27" s="40">
        <f t="shared" si="0"/>
        <v>1398</v>
      </c>
      <c r="G27" s="40">
        <f t="shared" si="0"/>
        <v>732</v>
      </c>
      <c r="H27" s="40">
        <f t="shared" si="0"/>
        <v>1395</v>
      </c>
      <c r="I27" s="40">
        <f t="shared" si="0"/>
        <v>1577</v>
      </c>
      <c r="J27" s="40">
        <f t="shared" si="0"/>
        <v>1358</v>
      </c>
      <c r="K27" s="40">
        <f t="shared" si="0"/>
        <v>1489</v>
      </c>
      <c r="L27" s="40">
        <f t="shared" si="0"/>
        <v>1501</v>
      </c>
      <c r="M27" s="40">
        <f t="shared" si="0"/>
        <v>1392</v>
      </c>
      <c r="N27" s="40">
        <f>SUM(N7:N26)</f>
        <v>1424</v>
      </c>
      <c r="O27" s="40">
        <f>SUM(O7:O26)</f>
        <v>1535</v>
      </c>
      <c r="P27" s="40">
        <f>SUM(P7:P26)</f>
        <v>1307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6" ht="12.75" customHeight="1">
      <c r="A29" s="135" t="s">
        <v>18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71"/>
    </row>
    <row r="30" spans="1:16" ht="12.7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A27:B27"/>
    <mergeCell ref="O4:O5"/>
    <mergeCell ref="A2:O2"/>
    <mergeCell ref="A29:O30"/>
    <mergeCell ref="N4:N5"/>
    <mergeCell ref="L4:L5"/>
    <mergeCell ref="M4:M5"/>
    <mergeCell ref="I4:I5"/>
    <mergeCell ref="J4:J5"/>
    <mergeCell ref="K4:K5"/>
    <mergeCell ref="P4:P5"/>
    <mergeCell ref="L1:M1"/>
    <mergeCell ref="A4:A5"/>
    <mergeCell ref="B4:B5"/>
    <mergeCell ref="C4:C5"/>
    <mergeCell ref="D4:D5"/>
    <mergeCell ref="E4:E5"/>
    <mergeCell ref="H4:H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104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839</v>
      </c>
      <c r="D7" s="36">
        <v>1299</v>
      </c>
      <c r="E7" s="36">
        <v>1397</v>
      </c>
      <c r="F7" s="36">
        <v>1363</v>
      </c>
      <c r="G7" s="36">
        <v>694</v>
      </c>
      <c r="H7" s="36">
        <v>1389</v>
      </c>
      <c r="I7" s="38">
        <v>1491</v>
      </c>
      <c r="J7" s="38">
        <v>1508</v>
      </c>
      <c r="K7" s="38">
        <v>1726</v>
      </c>
      <c r="L7" s="42">
        <v>1631</v>
      </c>
      <c r="M7" s="42">
        <v>1729</v>
      </c>
      <c r="N7" s="17">
        <v>1677</v>
      </c>
      <c r="O7" s="17">
        <v>1583</v>
      </c>
      <c r="P7" s="17">
        <v>1783</v>
      </c>
    </row>
    <row r="8" spans="1:16" ht="15" customHeight="1">
      <c r="A8" s="92">
        <v>2</v>
      </c>
      <c r="B8" s="16" t="s">
        <v>57</v>
      </c>
      <c r="C8" s="36">
        <v>242</v>
      </c>
      <c r="D8" s="36">
        <v>454</v>
      </c>
      <c r="E8" s="36">
        <v>403</v>
      </c>
      <c r="F8" s="36">
        <v>147</v>
      </c>
      <c r="G8" s="36">
        <v>92</v>
      </c>
      <c r="H8" s="36">
        <v>182</v>
      </c>
      <c r="I8" s="39">
        <v>160</v>
      </c>
      <c r="J8" s="39">
        <v>157</v>
      </c>
      <c r="K8" s="39">
        <v>192</v>
      </c>
      <c r="L8" s="69">
        <v>189</v>
      </c>
      <c r="M8" s="69">
        <v>178</v>
      </c>
      <c r="N8" s="78">
        <v>249</v>
      </c>
      <c r="O8" s="78">
        <v>360</v>
      </c>
      <c r="P8" s="78">
        <v>824</v>
      </c>
    </row>
    <row r="9" spans="1:16" ht="15" customHeight="1">
      <c r="A9" s="92">
        <v>3</v>
      </c>
      <c r="B9" s="19" t="s">
        <v>58</v>
      </c>
      <c r="C9" s="36">
        <v>163</v>
      </c>
      <c r="D9" s="36">
        <v>463</v>
      </c>
      <c r="E9" s="36">
        <v>461</v>
      </c>
      <c r="F9" s="36">
        <v>472</v>
      </c>
      <c r="G9" s="36">
        <v>214</v>
      </c>
      <c r="H9" s="36">
        <v>401</v>
      </c>
      <c r="I9" s="39">
        <v>457</v>
      </c>
      <c r="J9" s="39">
        <v>432</v>
      </c>
      <c r="K9" s="39">
        <v>515</v>
      </c>
      <c r="L9" s="69">
        <v>520</v>
      </c>
      <c r="M9" s="69">
        <v>489</v>
      </c>
      <c r="N9" s="78">
        <v>461</v>
      </c>
      <c r="O9" s="78">
        <v>446</v>
      </c>
      <c r="P9" s="78">
        <v>808</v>
      </c>
    </row>
    <row r="10" spans="1:16" ht="15" customHeight="1">
      <c r="A10" s="92">
        <v>4</v>
      </c>
      <c r="B10" s="19" t="s">
        <v>59</v>
      </c>
      <c r="C10" s="36">
        <v>185</v>
      </c>
      <c r="D10" s="36">
        <v>390</v>
      </c>
      <c r="E10" s="36">
        <v>505</v>
      </c>
      <c r="F10" s="36">
        <v>526</v>
      </c>
      <c r="G10" s="36">
        <v>267</v>
      </c>
      <c r="H10" s="36">
        <v>532</v>
      </c>
      <c r="I10" s="39">
        <v>624</v>
      </c>
      <c r="J10" s="39">
        <v>598</v>
      </c>
      <c r="K10" s="39">
        <v>617</v>
      </c>
      <c r="L10" s="69">
        <v>691</v>
      </c>
      <c r="M10" s="69">
        <v>679</v>
      </c>
      <c r="N10" s="78">
        <v>645</v>
      </c>
      <c r="O10" s="78">
        <v>644</v>
      </c>
      <c r="P10" s="78">
        <v>941</v>
      </c>
    </row>
    <row r="11" spans="1:16" ht="15" customHeight="1">
      <c r="A11" s="92">
        <v>5</v>
      </c>
      <c r="B11" s="16" t="s">
        <v>60</v>
      </c>
      <c r="C11" s="36">
        <v>228</v>
      </c>
      <c r="D11" s="36">
        <v>426</v>
      </c>
      <c r="E11" s="36">
        <v>434</v>
      </c>
      <c r="F11" s="36">
        <v>423</v>
      </c>
      <c r="G11" s="36">
        <v>195</v>
      </c>
      <c r="H11" s="36">
        <v>409</v>
      </c>
      <c r="I11" s="39">
        <v>467</v>
      </c>
      <c r="J11" s="39">
        <v>551</v>
      </c>
      <c r="K11" s="39">
        <v>533</v>
      </c>
      <c r="L11" s="69">
        <v>545</v>
      </c>
      <c r="M11" s="69">
        <v>675</v>
      </c>
      <c r="N11" s="78">
        <v>597</v>
      </c>
      <c r="O11" s="78">
        <v>672</v>
      </c>
      <c r="P11" s="78">
        <v>469</v>
      </c>
    </row>
    <row r="12" spans="1:16" ht="15" customHeight="1">
      <c r="A12" s="92">
        <v>6</v>
      </c>
      <c r="B12" s="16" t="s">
        <v>61</v>
      </c>
      <c r="C12" s="36">
        <v>12</v>
      </c>
      <c r="D12" s="36">
        <v>23</v>
      </c>
      <c r="E12" s="36">
        <v>36</v>
      </c>
      <c r="F12" s="36">
        <v>32</v>
      </c>
      <c r="G12" s="36">
        <v>20</v>
      </c>
      <c r="H12" s="36">
        <v>34</v>
      </c>
      <c r="I12" s="39">
        <v>37</v>
      </c>
      <c r="J12" s="39">
        <v>41</v>
      </c>
      <c r="K12" s="39">
        <v>29</v>
      </c>
      <c r="L12" s="69">
        <v>38</v>
      </c>
      <c r="M12" s="69">
        <v>28</v>
      </c>
      <c r="N12" s="78">
        <v>55</v>
      </c>
      <c r="O12" s="78">
        <v>32</v>
      </c>
      <c r="P12" s="78">
        <v>57</v>
      </c>
    </row>
    <row r="13" spans="1:16" ht="15" customHeight="1">
      <c r="A13" s="92">
        <v>7</v>
      </c>
      <c r="B13" s="16" t="s">
        <v>62</v>
      </c>
      <c r="C13" s="36">
        <v>25</v>
      </c>
      <c r="D13" s="36">
        <v>74</v>
      </c>
      <c r="E13" s="36">
        <v>80</v>
      </c>
      <c r="F13" s="36">
        <v>81</v>
      </c>
      <c r="G13" s="36">
        <v>31</v>
      </c>
      <c r="H13" s="36">
        <v>82</v>
      </c>
      <c r="I13" s="39">
        <v>75</v>
      </c>
      <c r="J13" s="39">
        <v>59</v>
      </c>
      <c r="K13" s="39">
        <v>74</v>
      </c>
      <c r="L13" s="69">
        <v>53</v>
      </c>
      <c r="M13" s="69">
        <v>78</v>
      </c>
      <c r="N13" s="78">
        <v>75</v>
      </c>
      <c r="O13" s="78">
        <v>68</v>
      </c>
      <c r="P13" s="78">
        <v>62</v>
      </c>
    </row>
    <row r="14" spans="1:16" ht="15" customHeight="1">
      <c r="A14" s="92">
        <v>8</v>
      </c>
      <c r="B14" s="16" t="s">
        <v>63</v>
      </c>
      <c r="C14" s="36">
        <v>0</v>
      </c>
      <c r="D14" s="36">
        <v>0</v>
      </c>
      <c r="E14" s="36"/>
      <c r="F14" s="36">
        <v>1</v>
      </c>
      <c r="G14" s="36">
        <v>0</v>
      </c>
      <c r="H14" s="36">
        <v>0</v>
      </c>
      <c r="I14" s="39">
        <v>0</v>
      </c>
      <c r="J14" s="39">
        <v>0</v>
      </c>
      <c r="K14" s="39">
        <v>0</v>
      </c>
      <c r="L14" s="69">
        <v>2</v>
      </c>
      <c r="M14" s="69"/>
      <c r="N14" s="78"/>
      <c r="O14" s="78"/>
      <c r="P14" s="78">
        <v>1</v>
      </c>
    </row>
    <row r="15" spans="1:16" ht="15" customHeight="1">
      <c r="A15" s="92">
        <v>9</v>
      </c>
      <c r="B15" s="16" t="s">
        <v>64</v>
      </c>
      <c r="C15" s="36">
        <v>0</v>
      </c>
      <c r="D15" s="36">
        <v>0</v>
      </c>
      <c r="E15" s="36"/>
      <c r="F15" s="36">
        <v>0</v>
      </c>
      <c r="G15" s="36">
        <v>1</v>
      </c>
      <c r="H15" s="36">
        <v>0</v>
      </c>
      <c r="I15" s="39">
        <v>2</v>
      </c>
      <c r="J15" s="39">
        <v>3</v>
      </c>
      <c r="K15" s="39">
        <v>0</v>
      </c>
      <c r="L15" s="69">
        <v>2</v>
      </c>
      <c r="M15" s="69">
        <v>2</v>
      </c>
      <c r="N15" s="78">
        <v>2</v>
      </c>
      <c r="O15" s="78">
        <v>4</v>
      </c>
      <c r="P15" s="78">
        <v>20</v>
      </c>
    </row>
    <row r="16" spans="1:16" ht="24.75" customHeight="1">
      <c r="A16" s="92">
        <v>10</v>
      </c>
      <c r="B16" s="16" t="s">
        <v>65</v>
      </c>
      <c r="C16" s="36">
        <v>669</v>
      </c>
      <c r="D16" s="36">
        <v>1514</v>
      </c>
      <c r="E16" s="36">
        <v>1463</v>
      </c>
      <c r="F16" s="36">
        <v>1420</v>
      </c>
      <c r="G16" s="36">
        <v>604</v>
      </c>
      <c r="H16" s="36">
        <v>1193</v>
      </c>
      <c r="I16" s="39">
        <v>1121</v>
      </c>
      <c r="J16" s="39">
        <v>1081</v>
      </c>
      <c r="K16" s="39">
        <v>1144</v>
      </c>
      <c r="L16" s="69">
        <v>1019</v>
      </c>
      <c r="M16" s="69">
        <v>1016</v>
      </c>
      <c r="N16" s="78">
        <v>892</v>
      </c>
      <c r="O16" s="78">
        <v>946</v>
      </c>
      <c r="P16" s="78">
        <v>1079</v>
      </c>
    </row>
    <row r="17" spans="1:16" ht="24.75" customHeight="1">
      <c r="A17" s="92">
        <v>11</v>
      </c>
      <c r="B17" s="16" t="s">
        <v>66</v>
      </c>
      <c r="C17" s="36">
        <v>11</v>
      </c>
      <c r="D17" s="36">
        <v>26</v>
      </c>
      <c r="E17" s="36">
        <v>39</v>
      </c>
      <c r="F17" s="36">
        <v>36</v>
      </c>
      <c r="G17" s="36">
        <v>22</v>
      </c>
      <c r="H17" s="36">
        <v>21</v>
      </c>
      <c r="I17" s="39">
        <v>7</v>
      </c>
      <c r="J17" s="39">
        <v>8</v>
      </c>
      <c r="K17" s="39">
        <v>2</v>
      </c>
      <c r="L17" s="69">
        <v>4</v>
      </c>
      <c r="M17" s="69">
        <v>6</v>
      </c>
      <c r="N17" s="78">
        <v>5</v>
      </c>
      <c r="O17" s="78">
        <v>3</v>
      </c>
      <c r="P17" s="78">
        <v>0</v>
      </c>
    </row>
    <row r="18" spans="1:16" ht="15" customHeight="1">
      <c r="A18" s="92">
        <v>12</v>
      </c>
      <c r="B18" s="16" t="s">
        <v>67</v>
      </c>
      <c r="C18" s="36">
        <v>77</v>
      </c>
      <c r="D18" s="36">
        <v>212</v>
      </c>
      <c r="E18" s="36">
        <v>176</v>
      </c>
      <c r="F18" s="36">
        <v>192</v>
      </c>
      <c r="G18" s="36">
        <v>93</v>
      </c>
      <c r="H18" s="36">
        <v>186</v>
      </c>
      <c r="I18" s="39">
        <v>205</v>
      </c>
      <c r="J18" s="39">
        <v>242</v>
      </c>
      <c r="K18" s="39">
        <v>223</v>
      </c>
      <c r="L18" s="69">
        <v>216</v>
      </c>
      <c r="M18" s="69">
        <v>196</v>
      </c>
      <c r="N18" s="78">
        <v>230</v>
      </c>
      <c r="O18" s="78">
        <v>227</v>
      </c>
      <c r="P18" s="78">
        <v>122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6"/>
      <c r="G19" s="36"/>
      <c r="H19" s="36"/>
      <c r="I19" s="39"/>
      <c r="J19" s="39"/>
      <c r="K19" s="39"/>
      <c r="L19" s="69"/>
      <c r="M19" s="69"/>
      <c r="N19" s="78"/>
      <c r="O19" s="78"/>
      <c r="P19" s="78">
        <v>0</v>
      </c>
    </row>
    <row r="20" spans="1:16" ht="15" customHeight="1">
      <c r="A20" s="92">
        <v>14</v>
      </c>
      <c r="B20" s="16" t="s">
        <v>69</v>
      </c>
      <c r="C20" s="36">
        <v>13</v>
      </c>
      <c r="D20" s="36">
        <v>46</v>
      </c>
      <c r="E20" s="36">
        <v>51</v>
      </c>
      <c r="F20" s="36">
        <v>61</v>
      </c>
      <c r="G20" s="36">
        <v>18</v>
      </c>
      <c r="H20" s="36">
        <v>48</v>
      </c>
      <c r="I20" s="39">
        <v>74</v>
      </c>
      <c r="J20" s="39">
        <v>70</v>
      </c>
      <c r="K20" s="39">
        <v>41</v>
      </c>
      <c r="L20" s="69">
        <v>17</v>
      </c>
      <c r="M20" s="69">
        <v>35</v>
      </c>
      <c r="N20" s="78">
        <v>31</v>
      </c>
      <c r="O20" s="78">
        <v>32</v>
      </c>
      <c r="P20" s="78">
        <v>52</v>
      </c>
    </row>
    <row r="21" spans="1:16" ht="15" customHeight="1">
      <c r="A21" s="92">
        <v>15</v>
      </c>
      <c r="B21" s="16" t="s">
        <v>70</v>
      </c>
      <c r="C21" s="36">
        <v>9</v>
      </c>
      <c r="D21" s="36">
        <v>10</v>
      </c>
      <c r="E21" s="36">
        <v>13</v>
      </c>
      <c r="F21" s="36">
        <v>17</v>
      </c>
      <c r="G21" s="36">
        <v>2</v>
      </c>
      <c r="H21" s="36">
        <v>15</v>
      </c>
      <c r="I21" s="39">
        <v>12</v>
      </c>
      <c r="J21" s="39">
        <v>15</v>
      </c>
      <c r="K21" s="39">
        <v>13</v>
      </c>
      <c r="L21" s="69">
        <v>10</v>
      </c>
      <c r="M21" s="69">
        <v>9</v>
      </c>
      <c r="N21" s="78">
        <v>8</v>
      </c>
      <c r="O21" s="78">
        <v>6</v>
      </c>
      <c r="P21" s="78">
        <v>16</v>
      </c>
    </row>
    <row r="22" spans="1:16" ht="24.75" customHeight="1">
      <c r="A22" s="92">
        <v>16</v>
      </c>
      <c r="B22" s="16" t="s">
        <v>71</v>
      </c>
      <c r="C22" s="36"/>
      <c r="D22" s="36">
        <v>4</v>
      </c>
      <c r="E22" s="36">
        <v>7</v>
      </c>
      <c r="F22" s="36">
        <v>3</v>
      </c>
      <c r="G22" s="36">
        <v>1</v>
      </c>
      <c r="H22" s="36">
        <v>3</v>
      </c>
      <c r="I22" s="39">
        <v>2</v>
      </c>
      <c r="J22" s="39">
        <v>1</v>
      </c>
      <c r="K22" s="39">
        <v>1</v>
      </c>
      <c r="L22" s="69">
        <v>1</v>
      </c>
      <c r="M22" s="69">
        <v>2</v>
      </c>
      <c r="N22" s="78">
        <v>4</v>
      </c>
      <c r="O22" s="78">
        <v>2</v>
      </c>
      <c r="P22" s="78">
        <v>2</v>
      </c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39"/>
      <c r="J23" s="39"/>
      <c r="K23" s="39"/>
      <c r="L23" s="69"/>
      <c r="M23" s="69"/>
      <c r="N23" s="78"/>
      <c r="O23" s="78"/>
      <c r="P23" s="7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39"/>
      <c r="J24" s="39"/>
      <c r="K24" s="39"/>
      <c r="L24" s="69"/>
      <c r="M24" s="69"/>
      <c r="N24" s="78"/>
      <c r="O24" s="78"/>
      <c r="P24" s="78"/>
    </row>
    <row r="25" spans="1:16" ht="15" customHeight="1">
      <c r="A25" s="74">
        <v>19</v>
      </c>
      <c r="B25" s="73" t="s">
        <v>73</v>
      </c>
      <c r="C25" s="36">
        <v>26</v>
      </c>
      <c r="D25" s="36">
        <v>47</v>
      </c>
      <c r="E25" s="36">
        <v>56</v>
      </c>
      <c r="F25" s="36">
        <v>70</v>
      </c>
      <c r="G25" s="36">
        <v>27</v>
      </c>
      <c r="H25" s="36">
        <v>59</v>
      </c>
      <c r="I25" s="39">
        <v>86</v>
      </c>
      <c r="J25" s="39">
        <v>75</v>
      </c>
      <c r="K25" s="39">
        <v>68</v>
      </c>
      <c r="L25" s="69">
        <v>76</v>
      </c>
      <c r="M25" s="69">
        <v>77</v>
      </c>
      <c r="N25" s="78">
        <v>68</v>
      </c>
      <c r="O25" s="78">
        <v>90</v>
      </c>
      <c r="P25" s="78">
        <v>42</v>
      </c>
    </row>
    <row r="26" spans="1:16" ht="15" customHeight="1">
      <c r="A26" s="92">
        <v>20</v>
      </c>
      <c r="B26" s="16"/>
      <c r="C26" s="43"/>
      <c r="D26" s="43"/>
      <c r="E26" s="43"/>
      <c r="F26" s="53"/>
      <c r="G26" s="53"/>
      <c r="H26" s="53"/>
      <c r="I26" s="46"/>
      <c r="J26" s="46"/>
      <c r="K26" s="46"/>
      <c r="L26" s="69"/>
      <c r="M26" s="69"/>
      <c r="N26" s="69"/>
      <c r="O26" s="69"/>
      <c r="P26" s="69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2499</v>
      </c>
      <c r="D27" s="40">
        <f t="shared" si="0"/>
        <v>4988</v>
      </c>
      <c r="E27" s="40">
        <f t="shared" si="0"/>
        <v>5121</v>
      </c>
      <c r="F27" s="40">
        <f t="shared" si="0"/>
        <v>4844</v>
      </c>
      <c r="G27" s="40">
        <f t="shared" si="0"/>
        <v>2281</v>
      </c>
      <c r="H27" s="40">
        <f t="shared" si="0"/>
        <v>4554</v>
      </c>
      <c r="I27" s="40">
        <f t="shared" si="0"/>
        <v>4820</v>
      </c>
      <c r="J27" s="40">
        <f t="shared" si="0"/>
        <v>4841</v>
      </c>
      <c r="K27" s="40">
        <f t="shared" si="0"/>
        <v>5178</v>
      </c>
      <c r="L27" s="40">
        <f t="shared" si="0"/>
        <v>5014</v>
      </c>
      <c r="M27" s="40">
        <f t="shared" si="0"/>
        <v>5199</v>
      </c>
      <c r="N27" s="40">
        <f>SUM(N7:N26)</f>
        <v>4999</v>
      </c>
      <c r="O27" s="40">
        <f>SUM(O7:O26)</f>
        <v>5115</v>
      </c>
      <c r="P27" s="40">
        <f>SUM(P7:P26)</f>
        <v>6278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19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ht="12.75" customHeight="1"/>
    <row r="32" ht="12.75" customHeight="1"/>
    <row r="33" ht="12.75" customHeight="1"/>
  </sheetData>
  <sheetProtection/>
  <mergeCells count="20">
    <mergeCell ref="A27:B27"/>
    <mergeCell ref="N4:N5"/>
    <mergeCell ref="L1:M1"/>
    <mergeCell ref="A4:A5"/>
    <mergeCell ref="B4:B5"/>
    <mergeCell ref="C4:C5"/>
    <mergeCell ref="D4:D5"/>
    <mergeCell ref="E4:E5"/>
    <mergeCell ref="F4:F5"/>
    <mergeCell ref="G4:G5"/>
    <mergeCell ref="P4:P5"/>
    <mergeCell ref="O4:O5"/>
    <mergeCell ref="A2:O2"/>
    <mergeCell ref="A30:O30"/>
    <mergeCell ref="H4:H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110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117</v>
      </c>
      <c r="D7" s="36">
        <v>211</v>
      </c>
      <c r="E7" s="36">
        <v>271</v>
      </c>
      <c r="F7" s="37">
        <v>241</v>
      </c>
      <c r="G7" s="37">
        <v>113</v>
      </c>
      <c r="H7" s="37">
        <v>234</v>
      </c>
      <c r="I7" s="38">
        <v>201</v>
      </c>
      <c r="J7" s="38">
        <v>157</v>
      </c>
      <c r="K7" s="38">
        <v>325</v>
      </c>
      <c r="L7" s="39">
        <v>333</v>
      </c>
      <c r="M7" s="42">
        <v>325</v>
      </c>
      <c r="N7" s="42">
        <v>404</v>
      </c>
      <c r="O7" s="42">
        <v>244</v>
      </c>
      <c r="P7" s="79">
        <v>152</v>
      </c>
    </row>
    <row r="8" spans="1:16" ht="15" customHeight="1">
      <c r="A8" s="92">
        <v>2</v>
      </c>
      <c r="B8" s="16" t="s">
        <v>57</v>
      </c>
      <c r="C8" s="36">
        <v>6</v>
      </c>
      <c r="D8" s="36">
        <v>31</v>
      </c>
      <c r="E8" s="36">
        <v>54</v>
      </c>
      <c r="F8" s="37">
        <v>35</v>
      </c>
      <c r="G8" s="37">
        <v>17</v>
      </c>
      <c r="H8" s="37">
        <v>32</v>
      </c>
      <c r="I8" s="39">
        <v>28</v>
      </c>
      <c r="J8" s="39">
        <v>44</v>
      </c>
      <c r="K8" s="39">
        <v>34</v>
      </c>
      <c r="L8" s="48">
        <v>21</v>
      </c>
      <c r="M8" s="69">
        <v>36</v>
      </c>
      <c r="N8" s="69">
        <v>45</v>
      </c>
      <c r="O8" s="69">
        <v>68</v>
      </c>
      <c r="P8" s="103">
        <v>9</v>
      </c>
    </row>
    <row r="9" spans="1:16" ht="15" customHeight="1">
      <c r="A9" s="92">
        <v>3</v>
      </c>
      <c r="B9" s="19" t="s">
        <v>58</v>
      </c>
      <c r="C9" s="36">
        <v>11</v>
      </c>
      <c r="D9" s="36">
        <v>69</v>
      </c>
      <c r="E9" s="36">
        <v>107</v>
      </c>
      <c r="F9" s="37">
        <v>86</v>
      </c>
      <c r="G9" s="37">
        <v>11</v>
      </c>
      <c r="H9" s="37">
        <v>21</v>
      </c>
      <c r="I9" s="39">
        <v>12</v>
      </c>
      <c r="J9" s="39">
        <v>9</v>
      </c>
      <c r="K9" s="39">
        <v>7</v>
      </c>
      <c r="L9" s="48">
        <v>5</v>
      </c>
      <c r="M9" s="69">
        <v>11</v>
      </c>
      <c r="N9" s="69">
        <v>13</v>
      </c>
      <c r="O9" s="69">
        <v>14</v>
      </c>
      <c r="P9" s="103">
        <v>15</v>
      </c>
    </row>
    <row r="10" spans="1:16" ht="15" customHeight="1">
      <c r="A10" s="92">
        <v>4</v>
      </c>
      <c r="B10" s="19" t="s">
        <v>59</v>
      </c>
      <c r="C10" s="36">
        <v>13</v>
      </c>
      <c r="D10" s="36">
        <v>19</v>
      </c>
      <c r="E10" s="36">
        <v>32</v>
      </c>
      <c r="F10" s="39">
        <v>39</v>
      </c>
      <c r="G10" s="39">
        <v>62</v>
      </c>
      <c r="H10" s="39">
        <v>118</v>
      </c>
      <c r="I10" s="39">
        <v>140</v>
      </c>
      <c r="J10" s="39">
        <v>110</v>
      </c>
      <c r="K10" s="39">
        <v>141</v>
      </c>
      <c r="L10" s="48">
        <v>142</v>
      </c>
      <c r="M10" s="69">
        <v>104</v>
      </c>
      <c r="N10" s="69">
        <v>107</v>
      </c>
      <c r="O10" s="69">
        <v>100</v>
      </c>
      <c r="P10" s="103">
        <v>16</v>
      </c>
    </row>
    <row r="11" spans="1:16" ht="15" customHeight="1">
      <c r="A11" s="92">
        <v>5</v>
      </c>
      <c r="B11" s="16" t="s">
        <v>60</v>
      </c>
      <c r="C11" s="36">
        <v>26</v>
      </c>
      <c r="D11" s="36">
        <v>103</v>
      </c>
      <c r="E11" s="36">
        <v>117</v>
      </c>
      <c r="F11" s="37">
        <v>98</v>
      </c>
      <c r="G11" s="37">
        <v>37</v>
      </c>
      <c r="H11" s="37">
        <v>125</v>
      </c>
      <c r="I11" s="39">
        <v>135</v>
      </c>
      <c r="J11" s="39">
        <v>155</v>
      </c>
      <c r="K11" s="39">
        <v>134</v>
      </c>
      <c r="L11" s="48">
        <v>153</v>
      </c>
      <c r="M11" s="69">
        <v>284</v>
      </c>
      <c r="N11" s="69">
        <v>147</v>
      </c>
      <c r="O11" s="69">
        <v>90</v>
      </c>
      <c r="P11" s="103">
        <v>23</v>
      </c>
    </row>
    <row r="12" spans="1:16" ht="15" customHeight="1">
      <c r="A12" s="92">
        <v>6</v>
      </c>
      <c r="B12" s="16" t="s">
        <v>61</v>
      </c>
      <c r="C12" s="36">
        <v>1</v>
      </c>
      <c r="D12" s="36">
        <v>3</v>
      </c>
      <c r="E12" s="36">
        <v>1</v>
      </c>
      <c r="F12" s="37">
        <v>1</v>
      </c>
      <c r="G12" s="37">
        <v>1</v>
      </c>
      <c r="H12" s="37">
        <v>2</v>
      </c>
      <c r="I12" s="39">
        <v>3</v>
      </c>
      <c r="J12" s="39">
        <v>10</v>
      </c>
      <c r="K12" s="39">
        <v>5</v>
      </c>
      <c r="L12" s="48">
        <v>7</v>
      </c>
      <c r="M12" s="69">
        <v>4</v>
      </c>
      <c r="N12" s="69">
        <v>12</v>
      </c>
      <c r="O12" s="69">
        <v>8</v>
      </c>
      <c r="P12" s="103">
        <v>14</v>
      </c>
    </row>
    <row r="13" spans="1:16" ht="15" customHeight="1">
      <c r="A13" s="92">
        <v>7</v>
      </c>
      <c r="B13" s="16" t="s">
        <v>62</v>
      </c>
      <c r="C13" s="36"/>
      <c r="D13" s="36">
        <v>2</v>
      </c>
      <c r="E13" s="36">
        <v>10</v>
      </c>
      <c r="F13" s="37">
        <v>23</v>
      </c>
      <c r="G13" s="37">
        <v>4</v>
      </c>
      <c r="H13" s="37">
        <v>11</v>
      </c>
      <c r="I13" s="39">
        <v>0</v>
      </c>
      <c r="J13" s="39">
        <v>5</v>
      </c>
      <c r="K13" s="39">
        <v>8</v>
      </c>
      <c r="L13" s="48">
        <v>8</v>
      </c>
      <c r="M13" s="69">
        <v>7</v>
      </c>
      <c r="N13" s="69">
        <v>14</v>
      </c>
      <c r="O13" s="69">
        <v>9</v>
      </c>
      <c r="P13" s="103">
        <v>6</v>
      </c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>
        <v>1</v>
      </c>
      <c r="M14" s="69"/>
      <c r="N14" s="69"/>
      <c r="O14" s="69"/>
      <c r="P14" s="103">
        <v>0</v>
      </c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69"/>
      <c r="N15" s="69">
        <v>1</v>
      </c>
      <c r="O15" s="69"/>
      <c r="P15" s="103">
        <v>0</v>
      </c>
    </row>
    <row r="16" spans="1:16" ht="24.75" customHeight="1">
      <c r="A16" s="92">
        <v>10</v>
      </c>
      <c r="B16" s="16" t="s">
        <v>65</v>
      </c>
      <c r="C16" s="36">
        <v>26</v>
      </c>
      <c r="D16" s="36">
        <v>30</v>
      </c>
      <c r="E16" s="36">
        <v>28</v>
      </c>
      <c r="F16" s="37">
        <v>43</v>
      </c>
      <c r="G16" s="37">
        <v>7</v>
      </c>
      <c r="H16" s="37">
        <v>30</v>
      </c>
      <c r="I16" s="39">
        <v>12</v>
      </c>
      <c r="J16" s="39">
        <v>18</v>
      </c>
      <c r="K16" s="39">
        <v>10</v>
      </c>
      <c r="L16" s="48">
        <v>7</v>
      </c>
      <c r="M16" s="69">
        <v>13</v>
      </c>
      <c r="N16" s="69">
        <v>4</v>
      </c>
      <c r="O16" s="69">
        <v>7</v>
      </c>
      <c r="P16" s="103">
        <v>2</v>
      </c>
    </row>
    <row r="17" spans="1:16" ht="24.75" customHeight="1">
      <c r="A17" s="92">
        <v>11</v>
      </c>
      <c r="B17" s="16" t="s">
        <v>66</v>
      </c>
      <c r="C17" s="36">
        <v>0</v>
      </c>
      <c r="D17" s="36">
        <v>1</v>
      </c>
      <c r="E17" s="36">
        <v>4</v>
      </c>
      <c r="F17" s="37">
        <v>20</v>
      </c>
      <c r="G17" s="37">
        <v>14</v>
      </c>
      <c r="H17" s="37">
        <v>16</v>
      </c>
      <c r="I17" s="39">
        <v>6</v>
      </c>
      <c r="J17" s="39">
        <v>8</v>
      </c>
      <c r="K17" s="39">
        <v>1</v>
      </c>
      <c r="L17" s="48"/>
      <c r="M17" s="69">
        <v>4</v>
      </c>
      <c r="N17" s="69">
        <v>4</v>
      </c>
      <c r="O17" s="69">
        <v>2</v>
      </c>
      <c r="P17" s="103">
        <v>0</v>
      </c>
    </row>
    <row r="18" spans="1:16" ht="15" customHeight="1">
      <c r="A18" s="92">
        <v>12</v>
      </c>
      <c r="B18" s="16" t="s">
        <v>67</v>
      </c>
      <c r="C18" s="36"/>
      <c r="D18" s="36"/>
      <c r="E18" s="36"/>
      <c r="F18" s="39"/>
      <c r="G18" s="39"/>
      <c r="H18" s="39"/>
      <c r="I18" s="39"/>
      <c r="J18" s="39"/>
      <c r="K18" s="39"/>
      <c r="L18" s="48"/>
      <c r="M18" s="69"/>
      <c r="N18" s="69"/>
      <c r="O18" s="69"/>
      <c r="P18" s="103">
        <v>0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69"/>
      <c r="N19" s="69"/>
      <c r="O19" s="69"/>
      <c r="P19" s="103">
        <v>0</v>
      </c>
    </row>
    <row r="20" spans="1:16" ht="15" customHeight="1">
      <c r="A20" s="92">
        <v>14</v>
      </c>
      <c r="B20" s="16" t="s">
        <v>69</v>
      </c>
      <c r="C20" s="66"/>
      <c r="D20" s="66"/>
      <c r="E20" s="66"/>
      <c r="F20" s="104"/>
      <c r="G20" s="104"/>
      <c r="H20" s="104"/>
      <c r="I20" s="105"/>
      <c r="J20" s="105"/>
      <c r="K20" s="105"/>
      <c r="L20" s="69"/>
      <c r="M20" s="69"/>
      <c r="N20" s="69"/>
      <c r="O20" s="69"/>
      <c r="P20" s="103">
        <v>0</v>
      </c>
    </row>
    <row r="21" spans="1:16" ht="15" customHeight="1">
      <c r="A21" s="92">
        <v>15</v>
      </c>
      <c r="B21" s="16" t="s">
        <v>70</v>
      </c>
      <c r="C21" s="66"/>
      <c r="D21" s="66"/>
      <c r="E21" s="66"/>
      <c r="F21" s="104"/>
      <c r="G21" s="104"/>
      <c r="H21" s="104"/>
      <c r="I21" s="105"/>
      <c r="J21" s="105"/>
      <c r="K21" s="105"/>
      <c r="L21" s="69"/>
      <c r="M21" s="69">
        <v>1</v>
      </c>
      <c r="N21" s="69">
        <v>1</v>
      </c>
      <c r="O21" s="69"/>
      <c r="P21" s="103">
        <v>0</v>
      </c>
    </row>
    <row r="22" spans="1:16" ht="24.75" customHeight="1">
      <c r="A22" s="92">
        <v>16</v>
      </c>
      <c r="B22" s="16" t="s">
        <v>71</v>
      </c>
      <c r="C22" s="66"/>
      <c r="D22" s="66"/>
      <c r="E22" s="66"/>
      <c r="F22" s="66"/>
      <c r="G22" s="66"/>
      <c r="H22" s="66"/>
      <c r="I22" s="105"/>
      <c r="J22" s="105"/>
      <c r="K22" s="105"/>
      <c r="L22" s="69"/>
      <c r="M22" s="69"/>
      <c r="N22" s="69"/>
      <c r="O22" s="69"/>
      <c r="P22" s="103">
        <v>0</v>
      </c>
    </row>
    <row r="23" spans="1:16" ht="15" customHeight="1">
      <c r="A23" s="74">
        <v>17</v>
      </c>
      <c r="B23" s="73" t="s">
        <v>167</v>
      </c>
      <c r="C23" s="66"/>
      <c r="D23" s="66"/>
      <c r="E23" s="66"/>
      <c r="F23" s="66"/>
      <c r="G23" s="66"/>
      <c r="H23" s="66"/>
      <c r="I23" s="106"/>
      <c r="J23" s="106"/>
      <c r="K23" s="105"/>
      <c r="L23" s="69"/>
      <c r="M23" s="69"/>
      <c r="N23" s="69"/>
      <c r="O23" s="69"/>
      <c r="P23" s="103">
        <v>0</v>
      </c>
    </row>
    <row r="24" spans="1:16" ht="15" customHeight="1">
      <c r="A24" s="74">
        <v>18</v>
      </c>
      <c r="B24" s="73" t="s">
        <v>72</v>
      </c>
      <c r="C24" s="66"/>
      <c r="D24" s="66"/>
      <c r="E24" s="66"/>
      <c r="F24" s="66"/>
      <c r="G24" s="66"/>
      <c r="H24" s="66"/>
      <c r="I24" s="67"/>
      <c r="J24" s="67"/>
      <c r="K24" s="68"/>
      <c r="L24" s="69"/>
      <c r="M24" s="69"/>
      <c r="N24" s="69"/>
      <c r="O24" s="69"/>
      <c r="P24" s="69"/>
    </row>
    <row r="25" spans="1:16" ht="15" customHeight="1">
      <c r="A25" s="74">
        <v>19</v>
      </c>
      <c r="B25" s="73" t="s">
        <v>73</v>
      </c>
      <c r="C25" s="42"/>
      <c r="D25" s="42"/>
      <c r="E25" s="42"/>
      <c r="F25" s="49"/>
      <c r="G25" s="49"/>
      <c r="H25" s="49"/>
      <c r="I25" s="49"/>
      <c r="J25" s="49"/>
      <c r="K25" s="69"/>
      <c r="L25" s="69"/>
      <c r="M25" s="69"/>
      <c r="N25" s="69"/>
      <c r="O25" s="69"/>
      <c r="P25" s="69"/>
    </row>
    <row r="26" spans="1:16" ht="15" customHeight="1">
      <c r="A26" s="92">
        <v>20</v>
      </c>
      <c r="B26" s="16"/>
      <c r="C26" s="42"/>
      <c r="D26" s="42"/>
      <c r="E26" s="42"/>
      <c r="F26" s="49"/>
      <c r="G26" s="49"/>
      <c r="H26" s="49"/>
      <c r="I26" s="49"/>
      <c r="J26" s="49"/>
      <c r="K26" s="69"/>
      <c r="L26" s="69"/>
      <c r="M26" s="69"/>
      <c r="N26" s="69"/>
      <c r="O26" s="69"/>
      <c r="P26" s="69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200</v>
      </c>
      <c r="D27" s="40">
        <f t="shared" si="0"/>
        <v>469</v>
      </c>
      <c r="E27" s="40">
        <f t="shared" si="0"/>
        <v>624</v>
      </c>
      <c r="F27" s="40">
        <f t="shared" si="0"/>
        <v>586</v>
      </c>
      <c r="G27" s="40">
        <f t="shared" si="0"/>
        <v>266</v>
      </c>
      <c r="H27" s="40">
        <f t="shared" si="0"/>
        <v>589</v>
      </c>
      <c r="I27" s="40">
        <f t="shared" si="0"/>
        <v>537</v>
      </c>
      <c r="J27" s="40">
        <f t="shared" si="0"/>
        <v>516</v>
      </c>
      <c r="K27" s="40">
        <f t="shared" si="0"/>
        <v>665</v>
      </c>
      <c r="L27" s="40">
        <f t="shared" si="0"/>
        <v>677</v>
      </c>
      <c r="M27" s="40">
        <f t="shared" si="0"/>
        <v>789</v>
      </c>
      <c r="N27" s="40">
        <f>SUM(N7:N26)</f>
        <v>752</v>
      </c>
      <c r="O27" s="40">
        <f>SUM(O7:O26)</f>
        <v>542</v>
      </c>
      <c r="P27" s="40">
        <f>SUM(P7:P26)</f>
        <v>237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</row>
    <row r="30" spans="1:16" ht="12.75" customHeight="1">
      <c r="A30" s="135" t="s">
        <v>20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</sheetData>
  <sheetProtection/>
  <mergeCells count="21">
    <mergeCell ref="P4:P5"/>
    <mergeCell ref="O4:O5"/>
    <mergeCell ref="A2:O2"/>
    <mergeCell ref="A30:O30"/>
    <mergeCell ref="N4:N5"/>
    <mergeCell ref="F4:F5"/>
    <mergeCell ref="M4:M5"/>
    <mergeCell ref="A27:B27"/>
    <mergeCell ref="C4:C5"/>
    <mergeCell ref="H4:H5"/>
    <mergeCell ref="G4:G5"/>
    <mergeCell ref="B4:B5"/>
    <mergeCell ref="D4:D5"/>
    <mergeCell ref="L1:M1"/>
    <mergeCell ref="A29:L29"/>
    <mergeCell ref="J4:J5"/>
    <mergeCell ref="K4:K5"/>
    <mergeCell ref="L4:L5"/>
    <mergeCell ref="E4:E5"/>
    <mergeCell ref="I4:I5"/>
    <mergeCell ref="A4:A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111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881</v>
      </c>
      <c r="D7" s="36">
        <v>1894</v>
      </c>
      <c r="E7" s="36">
        <v>3029</v>
      </c>
      <c r="F7" s="36">
        <v>3777</v>
      </c>
      <c r="G7" s="36">
        <v>1949</v>
      </c>
      <c r="H7" s="36">
        <v>2336</v>
      </c>
      <c r="I7" s="38">
        <v>2242</v>
      </c>
      <c r="J7" s="38">
        <v>2294</v>
      </c>
      <c r="K7" s="38">
        <v>2574</v>
      </c>
      <c r="L7" s="39">
        <v>2684</v>
      </c>
      <c r="M7" s="46">
        <v>2601</v>
      </c>
      <c r="N7" s="46">
        <v>3136</v>
      </c>
      <c r="O7" s="46">
        <v>3013</v>
      </c>
      <c r="P7" s="46">
        <v>2516</v>
      </c>
    </row>
    <row r="8" spans="1:16" ht="15" customHeight="1">
      <c r="A8" s="92">
        <v>2</v>
      </c>
      <c r="B8" s="16" t="s">
        <v>57</v>
      </c>
      <c r="C8" s="36">
        <v>224</v>
      </c>
      <c r="D8" s="36">
        <v>470</v>
      </c>
      <c r="E8" s="36">
        <v>509</v>
      </c>
      <c r="F8" s="36">
        <v>16</v>
      </c>
      <c r="G8" s="36">
        <v>12</v>
      </c>
      <c r="H8" s="36">
        <v>32</v>
      </c>
      <c r="I8" s="39">
        <v>27</v>
      </c>
      <c r="J8" s="39">
        <v>25</v>
      </c>
      <c r="K8" s="39">
        <v>28</v>
      </c>
      <c r="L8" s="48">
        <v>37</v>
      </c>
      <c r="M8" s="47">
        <v>50</v>
      </c>
      <c r="N8" s="47">
        <v>180</v>
      </c>
      <c r="O8" s="47">
        <v>591</v>
      </c>
      <c r="P8" s="47">
        <v>184</v>
      </c>
    </row>
    <row r="9" spans="1:16" ht="15" customHeight="1">
      <c r="A9" s="92">
        <v>3</v>
      </c>
      <c r="B9" s="19" t="s">
        <v>58</v>
      </c>
      <c r="C9" s="36">
        <v>435</v>
      </c>
      <c r="D9" s="36">
        <v>882</v>
      </c>
      <c r="E9" s="36">
        <v>966</v>
      </c>
      <c r="F9" s="36">
        <v>1059</v>
      </c>
      <c r="G9" s="36">
        <v>577</v>
      </c>
      <c r="H9" s="36">
        <v>1369</v>
      </c>
      <c r="I9" s="39">
        <v>1878</v>
      </c>
      <c r="J9" s="39">
        <v>2058</v>
      </c>
      <c r="K9" s="39">
        <v>2143</v>
      </c>
      <c r="L9" s="48">
        <v>1142</v>
      </c>
      <c r="M9" s="47">
        <v>778</v>
      </c>
      <c r="N9" s="47">
        <v>726</v>
      </c>
      <c r="O9" s="47">
        <v>591</v>
      </c>
      <c r="P9" s="47">
        <v>297</v>
      </c>
    </row>
    <row r="10" spans="1:16" ht="15" customHeight="1">
      <c r="A10" s="92">
        <v>4</v>
      </c>
      <c r="B10" s="19" t="s">
        <v>59</v>
      </c>
      <c r="C10" s="36">
        <v>45</v>
      </c>
      <c r="D10" s="36">
        <v>130</v>
      </c>
      <c r="E10" s="36">
        <v>361</v>
      </c>
      <c r="F10" s="36">
        <v>796</v>
      </c>
      <c r="G10" s="36">
        <v>407</v>
      </c>
      <c r="H10" s="36">
        <v>768</v>
      </c>
      <c r="I10" s="39">
        <v>623</v>
      </c>
      <c r="J10" s="39">
        <v>524</v>
      </c>
      <c r="K10" s="39">
        <v>383</v>
      </c>
      <c r="L10" s="48">
        <v>393</v>
      </c>
      <c r="M10" s="47">
        <v>286</v>
      </c>
      <c r="N10" s="47">
        <v>429</v>
      </c>
      <c r="O10" s="47">
        <v>418</v>
      </c>
      <c r="P10" s="47">
        <v>134</v>
      </c>
    </row>
    <row r="11" spans="1:16" ht="15" customHeight="1">
      <c r="A11" s="92">
        <v>5</v>
      </c>
      <c r="B11" s="16" t="s">
        <v>60</v>
      </c>
      <c r="C11" s="36">
        <v>332</v>
      </c>
      <c r="D11" s="36">
        <v>544</v>
      </c>
      <c r="E11" s="36">
        <v>483</v>
      </c>
      <c r="F11" s="36">
        <v>459</v>
      </c>
      <c r="G11" s="36">
        <v>199</v>
      </c>
      <c r="H11" s="36">
        <v>385</v>
      </c>
      <c r="I11" s="39">
        <v>436</v>
      </c>
      <c r="J11" s="39">
        <v>522</v>
      </c>
      <c r="K11" s="39">
        <v>564</v>
      </c>
      <c r="L11" s="48">
        <v>675</v>
      </c>
      <c r="M11" s="47">
        <v>1136</v>
      </c>
      <c r="N11" s="47">
        <v>1191</v>
      </c>
      <c r="O11" s="47">
        <v>1081</v>
      </c>
      <c r="P11" s="47">
        <v>218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7"/>
      <c r="N12" s="47">
        <v>352</v>
      </c>
      <c r="O12" s="47">
        <v>311</v>
      </c>
      <c r="P12" s="47">
        <v>809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7"/>
      <c r="N13" s="47"/>
      <c r="O13" s="47"/>
      <c r="P13" s="47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7"/>
      <c r="N14" s="47"/>
      <c r="O14" s="47"/>
      <c r="P14" s="47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7"/>
      <c r="N15" s="47"/>
      <c r="O15" s="47"/>
      <c r="P15" s="47"/>
    </row>
    <row r="16" spans="1:16" ht="24.75" customHeight="1">
      <c r="A16" s="92">
        <v>10</v>
      </c>
      <c r="B16" s="16" t="s">
        <v>65</v>
      </c>
      <c r="C16" s="36"/>
      <c r="D16" s="36"/>
      <c r="E16" s="36"/>
      <c r="F16" s="37"/>
      <c r="G16" s="37"/>
      <c r="H16" s="37"/>
      <c r="I16" s="39"/>
      <c r="J16" s="39"/>
      <c r="K16" s="39"/>
      <c r="L16" s="48"/>
      <c r="M16" s="47"/>
      <c r="N16" s="47"/>
      <c r="O16" s="47"/>
      <c r="P16" s="47"/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7"/>
      <c r="N17" s="47"/>
      <c r="O17" s="47"/>
      <c r="P17" s="47"/>
    </row>
    <row r="18" spans="1:16" ht="15" customHeight="1">
      <c r="A18" s="92">
        <v>12</v>
      </c>
      <c r="B18" s="16" t="s">
        <v>67</v>
      </c>
      <c r="C18" s="36">
        <v>54</v>
      </c>
      <c r="D18" s="36">
        <v>125</v>
      </c>
      <c r="E18" s="36">
        <v>102</v>
      </c>
      <c r="F18" s="36">
        <v>105</v>
      </c>
      <c r="G18" s="36">
        <v>42</v>
      </c>
      <c r="H18" s="36">
        <v>92</v>
      </c>
      <c r="I18" s="39">
        <v>75</v>
      </c>
      <c r="J18" s="39">
        <v>48</v>
      </c>
      <c r="K18" s="39">
        <v>29</v>
      </c>
      <c r="L18" s="48">
        <v>29</v>
      </c>
      <c r="M18" s="47">
        <v>39</v>
      </c>
      <c r="N18" s="47">
        <v>27</v>
      </c>
      <c r="O18" s="47">
        <v>26</v>
      </c>
      <c r="P18" s="47">
        <v>16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7"/>
      <c r="N19" s="47"/>
      <c r="O19" s="47"/>
      <c r="P19" s="47"/>
    </row>
    <row r="20" spans="1:16" ht="15" customHeight="1">
      <c r="A20" s="92">
        <v>14</v>
      </c>
      <c r="B20" s="16" t="s">
        <v>69</v>
      </c>
      <c r="C20" s="36">
        <v>616</v>
      </c>
      <c r="D20" s="36">
        <v>8</v>
      </c>
      <c r="E20" s="36"/>
      <c r="F20" s="36"/>
      <c r="G20" s="36"/>
      <c r="H20" s="36"/>
      <c r="I20" s="39"/>
      <c r="J20" s="39">
        <v>5471</v>
      </c>
      <c r="K20" s="39"/>
      <c r="L20" s="48"/>
      <c r="M20" s="47"/>
      <c r="N20" s="47"/>
      <c r="O20" s="47"/>
      <c r="P20" s="47"/>
    </row>
    <row r="21" spans="1:16" ht="15" customHeight="1">
      <c r="A21" s="92">
        <v>15</v>
      </c>
      <c r="B21" s="16" t="s">
        <v>70</v>
      </c>
      <c r="C21" s="36">
        <v>8</v>
      </c>
      <c r="D21" s="36"/>
      <c r="E21" s="36"/>
      <c r="F21" s="37"/>
      <c r="G21" s="37"/>
      <c r="H21" s="37"/>
      <c r="I21" s="39"/>
      <c r="J21" s="39"/>
      <c r="K21" s="39"/>
      <c r="L21" s="48"/>
      <c r="M21" s="47"/>
      <c r="N21" s="47"/>
      <c r="O21" s="47"/>
      <c r="P21" s="47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7"/>
      <c r="N22" s="47"/>
      <c r="O22" s="47"/>
      <c r="P22" s="47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7"/>
      <c r="N23" s="47"/>
      <c r="O23" s="47"/>
      <c r="P23" s="47"/>
    </row>
    <row r="24" spans="1:16" ht="15" customHeight="1">
      <c r="A24" s="74">
        <v>18</v>
      </c>
      <c r="B24" s="73" t="s">
        <v>72</v>
      </c>
      <c r="C24" s="66"/>
      <c r="D24" s="66"/>
      <c r="E24" s="66"/>
      <c r="F24" s="66"/>
      <c r="G24" s="66"/>
      <c r="H24" s="66"/>
      <c r="I24" s="67"/>
      <c r="J24" s="67"/>
      <c r="K24" s="68"/>
      <c r="L24" s="69"/>
      <c r="M24" s="78"/>
      <c r="N24" s="78"/>
      <c r="O24" s="78"/>
      <c r="P24" s="78"/>
    </row>
    <row r="25" spans="1:16" ht="15" customHeight="1">
      <c r="A25" s="74">
        <v>19</v>
      </c>
      <c r="B25" s="73" t="s">
        <v>73</v>
      </c>
      <c r="C25" s="42"/>
      <c r="D25" s="42"/>
      <c r="E25" s="42"/>
      <c r="F25" s="49"/>
      <c r="G25" s="49"/>
      <c r="H25" s="49"/>
      <c r="I25" s="49"/>
      <c r="J25" s="49"/>
      <c r="K25" s="69"/>
      <c r="L25" s="69">
        <v>5</v>
      </c>
      <c r="M25" s="78"/>
      <c r="N25" s="78">
        <v>4</v>
      </c>
      <c r="O25" s="78">
        <v>2</v>
      </c>
      <c r="P25" s="78">
        <v>1</v>
      </c>
    </row>
    <row r="26" spans="1:16" ht="15" customHeight="1">
      <c r="A26" s="92">
        <v>20</v>
      </c>
      <c r="B26" s="16"/>
      <c r="C26" s="42"/>
      <c r="D26" s="42"/>
      <c r="E26" s="42"/>
      <c r="F26" s="49"/>
      <c r="G26" s="49"/>
      <c r="H26" s="49"/>
      <c r="I26" s="49"/>
      <c r="J26" s="49"/>
      <c r="K26" s="69"/>
      <c r="L26" s="69"/>
      <c r="M26" s="78"/>
      <c r="N26" s="78"/>
      <c r="O26" s="78"/>
      <c r="P26" s="78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1971</v>
      </c>
      <c r="D27" s="40">
        <f t="shared" si="0"/>
        <v>4045</v>
      </c>
      <c r="E27" s="40">
        <f t="shared" si="0"/>
        <v>5450</v>
      </c>
      <c r="F27" s="40">
        <f t="shared" si="0"/>
        <v>6212</v>
      </c>
      <c r="G27" s="40">
        <f t="shared" si="0"/>
        <v>3186</v>
      </c>
      <c r="H27" s="40">
        <f t="shared" si="0"/>
        <v>4982</v>
      </c>
      <c r="I27" s="40">
        <f t="shared" si="0"/>
        <v>5281</v>
      </c>
      <c r="J27" s="40">
        <f t="shared" si="0"/>
        <v>5471</v>
      </c>
      <c r="K27" s="40">
        <f t="shared" si="0"/>
        <v>5721</v>
      </c>
      <c r="L27" s="40">
        <f t="shared" si="0"/>
        <v>4965</v>
      </c>
      <c r="M27" s="40">
        <f t="shared" si="0"/>
        <v>4890</v>
      </c>
      <c r="N27" s="40">
        <f>SUM(N7:N26)-N20-N21</f>
        <v>6045</v>
      </c>
      <c r="O27" s="40">
        <f>SUM(O7:O26)-O20-O21</f>
        <v>6033</v>
      </c>
      <c r="P27" s="40">
        <f>SUM(P7:P26)-P20-P21</f>
        <v>4175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124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113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85</v>
      </c>
      <c r="D7" s="36">
        <v>181</v>
      </c>
      <c r="E7" s="36">
        <v>226</v>
      </c>
      <c r="F7" s="36">
        <v>185</v>
      </c>
      <c r="G7" s="36">
        <v>96</v>
      </c>
      <c r="H7" s="36">
        <v>168</v>
      </c>
      <c r="I7" s="38">
        <v>148</v>
      </c>
      <c r="J7" s="38">
        <v>160</v>
      </c>
      <c r="K7" s="38">
        <v>228</v>
      </c>
      <c r="L7" s="39">
        <v>228</v>
      </c>
      <c r="M7" s="39">
        <v>211</v>
      </c>
      <c r="N7" s="39">
        <v>165</v>
      </c>
      <c r="O7" s="39">
        <v>185</v>
      </c>
      <c r="P7" s="39">
        <v>222</v>
      </c>
    </row>
    <row r="8" spans="1:16" ht="15" customHeight="1">
      <c r="A8" s="92">
        <v>2</v>
      </c>
      <c r="B8" s="16" t="s">
        <v>57</v>
      </c>
      <c r="C8" s="36">
        <v>39</v>
      </c>
      <c r="D8" s="36">
        <v>61</v>
      </c>
      <c r="E8" s="36">
        <v>41</v>
      </c>
      <c r="F8" s="36">
        <v>2</v>
      </c>
      <c r="G8" s="36">
        <v>5</v>
      </c>
      <c r="H8" s="36">
        <v>11</v>
      </c>
      <c r="I8" s="39">
        <v>6</v>
      </c>
      <c r="J8" s="39">
        <v>5</v>
      </c>
      <c r="K8" s="39">
        <v>5</v>
      </c>
      <c r="L8" s="48">
        <v>4</v>
      </c>
      <c r="M8" s="48">
        <v>6</v>
      </c>
      <c r="N8" s="48">
        <v>6</v>
      </c>
      <c r="O8" s="48">
        <v>35</v>
      </c>
      <c r="P8" s="48">
        <v>11</v>
      </c>
    </row>
    <row r="9" spans="1:16" ht="15" customHeight="1">
      <c r="A9" s="92">
        <v>3</v>
      </c>
      <c r="B9" s="19" t="s">
        <v>58</v>
      </c>
      <c r="C9" s="36">
        <v>27</v>
      </c>
      <c r="D9" s="36">
        <v>92</v>
      </c>
      <c r="E9" s="36">
        <v>74</v>
      </c>
      <c r="F9" s="36">
        <v>69</v>
      </c>
      <c r="G9" s="36">
        <v>40</v>
      </c>
      <c r="H9" s="36">
        <v>61</v>
      </c>
      <c r="I9" s="39">
        <v>72</v>
      </c>
      <c r="J9" s="39">
        <v>81</v>
      </c>
      <c r="K9" s="39">
        <v>118</v>
      </c>
      <c r="L9" s="48">
        <v>78</v>
      </c>
      <c r="M9" s="48">
        <v>65</v>
      </c>
      <c r="N9" s="48">
        <v>58</v>
      </c>
      <c r="O9" s="48">
        <v>51</v>
      </c>
      <c r="P9" s="48">
        <v>27</v>
      </c>
    </row>
    <row r="10" spans="1:16" ht="15" customHeight="1">
      <c r="A10" s="92">
        <v>4</v>
      </c>
      <c r="B10" s="19" t="s">
        <v>59</v>
      </c>
      <c r="C10" s="36">
        <v>3</v>
      </c>
      <c r="D10" s="36">
        <v>5</v>
      </c>
      <c r="E10" s="36">
        <v>40</v>
      </c>
      <c r="F10" s="36">
        <v>31</v>
      </c>
      <c r="G10" s="36">
        <v>12</v>
      </c>
      <c r="H10" s="36">
        <v>25</v>
      </c>
      <c r="I10" s="39">
        <v>27</v>
      </c>
      <c r="J10" s="39">
        <v>16</v>
      </c>
      <c r="K10" s="39">
        <v>21</v>
      </c>
      <c r="L10" s="48">
        <v>28</v>
      </c>
      <c r="M10" s="48">
        <v>37</v>
      </c>
      <c r="N10" s="48">
        <v>23</v>
      </c>
      <c r="O10" s="48">
        <v>38</v>
      </c>
      <c r="P10" s="48">
        <v>22</v>
      </c>
    </row>
    <row r="11" spans="1:16" ht="15" customHeight="1">
      <c r="A11" s="92">
        <v>5</v>
      </c>
      <c r="B11" s="16" t="s">
        <v>60</v>
      </c>
      <c r="C11" s="36">
        <v>43</v>
      </c>
      <c r="D11" s="36">
        <v>57</v>
      </c>
      <c r="E11" s="36">
        <v>45</v>
      </c>
      <c r="F11" s="36">
        <v>47</v>
      </c>
      <c r="G11" s="36">
        <v>12</v>
      </c>
      <c r="H11" s="36">
        <v>30</v>
      </c>
      <c r="I11" s="39">
        <v>55</v>
      </c>
      <c r="J11" s="39">
        <v>72</v>
      </c>
      <c r="K11" s="39">
        <v>52</v>
      </c>
      <c r="L11" s="48">
        <v>44</v>
      </c>
      <c r="M11" s="48">
        <v>107</v>
      </c>
      <c r="N11" s="48">
        <v>143</v>
      </c>
      <c r="O11" s="48">
        <v>74</v>
      </c>
      <c r="P11" s="48">
        <v>23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>
        <v>14</v>
      </c>
      <c r="O12" s="48">
        <v>7</v>
      </c>
      <c r="P12" s="48">
        <v>41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/>
      <c r="D16" s="36"/>
      <c r="E16" s="36"/>
      <c r="F16" s="37"/>
      <c r="G16" s="37"/>
      <c r="H16" s="37"/>
      <c r="I16" s="39"/>
      <c r="J16" s="39"/>
      <c r="K16" s="39"/>
      <c r="L16" s="48"/>
      <c r="M16" s="48"/>
      <c r="N16" s="48"/>
      <c r="O16" s="48"/>
      <c r="P16" s="48"/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4</v>
      </c>
      <c r="D18" s="36">
        <v>13</v>
      </c>
      <c r="E18" s="36">
        <v>7</v>
      </c>
      <c r="F18" s="36">
        <v>7</v>
      </c>
      <c r="G18" s="36">
        <v>2</v>
      </c>
      <c r="H18" s="36">
        <v>4</v>
      </c>
      <c r="I18" s="39">
        <v>3</v>
      </c>
      <c r="J18" s="39">
        <v>14</v>
      </c>
      <c r="K18" s="39">
        <v>7</v>
      </c>
      <c r="L18" s="48">
        <v>4</v>
      </c>
      <c r="M18" s="48">
        <v>3</v>
      </c>
      <c r="N18" s="48">
        <v>10</v>
      </c>
      <c r="O18" s="48">
        <v>6</v>
      </c>
      <c r="P18" s="48">
        <v>1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/>
      <c r="D20" s="36">
        <v>4</v>
      </c>
      <c r="E20" s="36"/>
      <c r="F20" s="37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/>
      <c r="D21" s="36"/>
      <c r="E21" s="36"/>
      <c r="F21" s="37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9"/>
      <c r="D25" s="39"/>
      <c r="E25" s="39"/>
      <c r="F25" s="37"/>
      <c r="G25" s="37"/>
      <c r="H25" s="37"/>
      <c r="I25" s="37"/>
      <c r="J25" s="37"/>
      <c r="K25" s="48"/>
      <c r="L25" s="48"/>
      <c r="M25" s="48"/>
      <c r="N25" s="48">
        <v>2</v>
      </c>
      <c r="O25" s="48">
        <v>2</v>
      </c>
      <c r="P25" s="48"/>
    </row>
    <row r="26" spans="1:16" ht="15" customHeight="1">
      <c r="A26" s="92">
        <v>20</v>
      </c>
      <c r="B26" s="16"/>
      <c r="C26" s="42"/>
      <c r="D26" s="42"/>
      <c r="E26" s="42"/>
      <c r="F26" s="49"/>
      <c r="G26" s="49"/>
      <c r="H26" s="49"/>
      <c r="I26" s="49"/>
      <c r="J26" s="49"/>
      <c r="K26" s="69"/>
      <c r="L26" s="69"/>
      <c r="M26" s="69"/>
      <c r="N26" s="69"/>
      <c r="O26" s="69"/>
      <c r="P26" s="69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201</v>
      </c>
      <c r="D27" s="40">
        <f t="shared" si="0"/>
        <v>409</v>
      </c>
      <c r="E27" s="40">
        <f t="shared" si="0"/>
        <v>433</v>
      </c>
      <c r="F27" s="40">
        <f t="shared" si="0"/>
        <v>341</v>
      </c>
      <c r="G27" s="40">
        <f t="shared" si="0"/>
        <v>167</v>
      </c>
      <c r="H27" s="40">
        <f t="shared" si="0"/>
        <v>299</v>
      </c>
      <c r="I27" s="40">
        <f t="shared" si="0"/>
        <v>311</v>
      </c>
      <c r="J27" s="40">
        <f t="shared" si="0"/>
        <v>348</v>
      </c>
      <c r="K27" s="40">
        <f t="shared" si="0"/>
        <v>431</v>
      </c>
      <c r="L27" s="40">
        <f t="shared" si="0"/>
        <v>386</v>
      </c>
      <c r="M27" s="40">
        <f t="shared" si="0"/>
        <v>429</v>
      </c>
      <c r="N27" s="40">
        <f>SUM(N7:N26)-N20-N21</f>
        <v>421</v>
      </c>
      <c r="O27" s="40">
        <f>SUM(O7:O26)-O20-O21</f>
        <v>398</v>
      </c>
      <c r="P27" s="40">
        <f>SUM(P7:P26)-P20-P21</f>
        <v>347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124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7" ht="15" customHeight="1">
      <c r="L1" s="155"/>
      <c r="M1" s="155"/>
      <c r="N1" s="72"/>
      <c r="Q1" s="72"/>
    </row>
    <row r="2" spans="1:16" s="10" customFormat="1" ht="24.75" customHeight="1">
      <c r="A2" s="145" t="s">
        <v>194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114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55</v>
      </c>
      <c r="D7" s="36">
        <v>107</v>
      </c>
      <c r="E7" s="36">
        <v>135</v>
      </c>
      <c r="F7" s="36">
        <v>105</v>
      </c>
      <c r="G7" s="36">
        <v>67</v>
      </c>
      <c r="H7" s="36">
        <v>106</v>
      </c>
      <c r="I7" s="36">
        <v>95</v>
      </c>
      <c r="J7" s="36">
        <v>117</v>
      </c>
      <c r="K7" s="38">
        <v>113</v>
      </c>
      <c r="L7" s="39">
        <v>133</v>
      </c>
      <c r="M7" s="39">
        <v>133</v>
      </c>
      <c r="N7" s="39">
        <v>98</v>
      </c>
      <c r="O7" s="39">
        <v>89</v>
      </c>
      <c r="P7" s="39">
        <v>119</v>
      </c>
    </row>
    <row r="8" spans="1:16" ht="15" customHeight="1">
      <c r="A8" s="92">
        <v>2</v>
      </c>
      <c r="B8" s="16" t="s">
        <v>57</v>
      </c>
      <c r="C8" s="36">
        <v>27</v>
      </c>
      <c r="D8" s="36">
        <v>42</v>
      </c>
      <c r="E8" s="36">
        <v>32</v>
      </c>
      <c r="F8" s="36"/>
      <c r="G8" s="36">
        <v>1</v>
      </c>
      <c r="H8" s="36">
        <v>3</v>
      </c>
      <c r="I8" s="36">
        <v>5</v>
      </c>
      <c r="J8" s="36">
        <v>4</v>
      </c>
      <c r="K8" s="39">
        <v>3</v>
      </c>
      <c r="L8" s="48">
        <v>3</v>
      </c>
      <c r="M8" s="48">
        <v>4</v>
      </c>
      <c r="N8" s="48">
        <v>3</v>
      </c>
      <c r="O8" s="48">
        <v>18</v>
      </c>
      <c r="P8" s="48">
        <v>7</v>
      </c>
    </row>
    <row r="9" spans="1:16" ht="15" customHeight="1">
      <c r="A9" s="92">
        <v>3</v>
      </c>
      <c r="B9" s="19" t="s">
        <v>58</v>
      </c>
      <c r="C9" s="36">
        <v>24</v>
      </c>
      <c r="D9" s="36">
        <v>54</v>
      </c>
      <c r="E9" s="36">
        <v>48</v>
      </c>
      <c r="F9" s="36">
        <v>28</v>
      </c>
      <c r="G9" s="36">
        <v>26</v>
      </c>
      <c r="H9" s="36">
        <v>34</v>
      </c>
      <c r="I9" s="36">
        <v>50</v>
      </c>
      <c r="J9" s="36">
        <v>52</v>
      </c>
      <c r="K9" s="39">
        <v>61</v>
      </c>
      <c r="L9" s="48">
        <v>48</v>
      </c>
      <c r="M9" s="48">
        <v>35</v>
      </c>
      <c r="N9" s="48">
        <v>33</v>
      </c>
      <c r="O9" s="48">
        <v>32</v>
      </c>
      <c r="P9" s="48">
        <v>12</v>
      </c>
    </row>
    <row r="10" spans="1:16" ht="15" customHeight="1">
      <c r="A10" s="92">
        <v>4</v>
      </c>
      <c r="B10" s="19" t="s">
        <v>59</v>
      </c>
      <c r="C10" s="36">
        <v>3</v>
      </c>
      <c r="D10" s="36">
        <v>4</v>
      </c>
      <c r="E10" s="36">
        <v>19</v>
      </c>
      <c r="F10" s="36">
        <v>19</v>
      </c>
      <c r="G10" s="36">
        <v>9</v>
      </c>
      <c r="H10" s="36">
        <v>16</v>
      </c>
      <c r="I10" s="36">
        <v>16</v>
      </c>
      <c r="J10" s="36">
        <v>8</v>
      </c>
      <c r="K10" s="39">
        <v>11</v>
      </c>
      <c r="L10" s="48">
        <v>21</v>
      </c>
      <c r="M10" s="48">
        <v>18</v>
      </c>
      <c r="N10" s="48">
        <v>15</v>
      </c>
      <c r="O10" s="48">
        <v>25</v>
      </c>
      <c r="P10" s="48">
        <v>11</v>
      </c>
    </row>
    <row r="11" spans="1:16" ht="15" customHeight="1">
      <c r="A11" s="92">
        <v>5</v>
      </c>
      <c r="B11" s="16" t="s">
        <v>60</v>
      </c>
      <c r="C11" s="36">
        <v>23</v>
      </c>
      <c r="D11" s="36">
        <v>35</v>
      </c>
      <c r="E11" s="36">
        <v>26</v>
      </c>
      <c r="F11" s="36">
        <v>29</v>
      </c>
      <c r="G11" s="36">
        <v>8</v>
      </c>
      <c r="H11" s="36">
        <v>21</v>
      </c>
      <c r="I11" s="36">
        <v>42</v>
      </c>
      <c r="J11" s="36">
        <v>45</v>
      </c>
      <c r="K11" s="39">
        <v>14</v>
      </c>
      <c r="L11" s="48">
        <v>16</v>
      </c>
      <c r="M11" s="48">
        <v>52</v>
      </c>
      <c r="N11" s="48">
        <v>37</v>
      </c>
      <c r="O11" s="48">
        <v>22</v>
      </c>
      <c r="P11" s="48">
        <v>7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>
        <v>5</v>
      </c>
      <c r="O12" s="48">
        <v>4</v>
      </c>
      <c r="P12" s="48">
        <v>32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/>
      <c r="D16" s="36"/>
      <c r="E16" s="36"/>
      <c r="F16" s="37"/>
      <c r="G16" s="37"/>
      <c r="H16" s="37"/>
      <c r="I16" s="39"/>
      <c r="J16" s="39"/>
      <c r="K16" s="39"/>
      <c r="L16" s="48"/>
      <c r="M16" s="48"/>
      <c r="N16" s="48"/>
      <c r="O16" s="48"/>
      <c r="P16" s="48"/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3</v>
      </c>
      <c r="D18" s="36">
        <v>8</v>
      </c>
      <c r="E18" s="36">
        <v>2</v>
      </c>
      <c r="F18" s="36">
        <v>4</v>
      </c>
      <c r="G18" s="36"/>
      <c r="H18" s="36">
        <v>1</v>
      </c>
      <c r="I18" s="36">
        <v>1</v>
      </c>
      <c r="J18" s="36">
        <v>10</v>
      </c>
      <c r="K18" s="39">
        <v>5</v>
      </c>
      <c r="L18" s="48">
        <v>4</v>
      </c>
      <c r="M18" s="48">
        <v>2</v>
      </c>
      <c r="N18" s="48">
        <v>1</v>
      </c>
      <c r="O18" s="48">
        <v>5</v>
      </c>
      <c r="P18" s="48">
        <v>1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/>
      <c r="D20" s="36">
        <v>1</v>
      </c>
      <c r="E20" s="36"/>
      <c r="F20" s="37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/>
      <c r="D21" s="36"/>
      <c r="E21" s="36"/>
      <c r="F21" s="37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9"/>
      <c r="D25" s="39"/>
      <c r="E25" s="39"/>
      <c r="F25" s="37"/>
      <c r="G25" s="37"/>
      <c r="H25" s="37"/>
      <c r="I25" s="37"/>
      <c r="J25" s="37"/>
      <c r="K25" s="48"/>
      <c r="L25" s="48"/>
      <c r="M25" s="48"/>
      <c r="N25" s="48">
        <v>6</v>
      </c>
      <c r="O25" s="48">
        <v>1</v>
      </c>
      <c r="P25" s="48"/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135</v>
      </c>
      <c r="D27" s="40">
        <f t="shared" si="0"/>
        <v>250</v>
      </c>
      <c r="E27" s="40">
        <f t="shared" si="0"/>
        <v>262</v>
      </c>
      <c r="F27" s="40">
        <f t="shared" si="0"/>
        <v>185</v>
      </c>
      <c r="G27" s="40">
        <f t="shared" si="0"/>
        <v>111</v>
      </c>
      <c r="H27" s="40">
        <f t="shared" si="0"/>
        <v>181</v>
      </c>
      <c r="I27" s="40">
        <f t="shared" si="0"/>
        <v>209</v>
      </c>
      <c r="J27" s="40">
        <f t="shared" si="0"/>
        <v>236</v>
      </c>
      <c r="K27" s="40">
        <f t="shared" si="0"/>
        <v>207</v>
      </c>
      <c r="L27" s="40">
        <f t="shared" si="0"/>
        <v>225</v>
      </c>
      <c r="M27" s="40">
        <f t="shared" si="0"/>
        <v>244</v>
      </c>
      <c r="N27" s="40">
        <f>SUM(N7:N26)-N20-N21</f>
        <v>198</v>
      </c>
      <c r="O27" s="40">
        <f>SUM(O7:O26)-O20-O21</f>
        <v>196</v>
      </c>
      <c r="P27" s="40">
        <f>SUM(P7:P26)-P20-P21</f>
        <v>189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124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116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8095</v>
      </c>
      <c r="D7" s="36">
        <v>18295</v>
      </c>
      <c r="E7" s="36">
        <v>18100</v>
      </c>
      <c r="F7" s="36">
        <v>18054</v>
      </c>
      <c r="G7" s="36">
        <v>8460</v>
      </c>
      <c r="H7" s="36">
        <v>15768</v>
      </c>
      <c r="I7" s="36">
        <v>14477</v>
      </c>
      <c r="J7" s="36">
        <v>12398</v>
      </c>
      <c r="K7" s="38">
        <v>14508</v>
      </c>
      <c r="L7" s="39">
        <v>18736</v>
      </c>
      <c r="M7" s="39">
        <v>14749</v>
      </c>
      <c r="N7" s="39">
        <v>15366</v>
      </c>
      <c r="O7" s="39">
        <v>14460</v>
      </c>
      <c r="P7" s="39">
        <v>8289</v>
      </c>
    </row>
    <row r="8" spans="1:16" ht="15" customHeight="1">
      <c r="A8" s="92">
        <v>2</v>
      </c>
      <c r="B8" s="16" t="s">
        <v>57</v>
      </c>
      <c r="C8" s="36">
        <v>2462</v>
      </c>
      <c r="D8" s="36">
        <v>4953</v>
      </c>
      <c r="E8" s="36">
        <v>3496</v>
      </c>
      <c r="F8" s="36">
        <v>160</v>
      </c>
      <c r="G8" s="36">
        <v>137</v>
      </c>
      <c r="H8" s="36">
        <v>298</v>
      </c>
      <c r="I8" s="36">
        <v>233</v>
      </c>
      <c r="J8" s="36">
        <v>120</v>
      </c>
      <c r="K8" s="39">
        <v>217</v>
      </c>
      <c r="L8" s="48">
        <v>266</v>
      </c>
      <c r="M8" s="48">
        <v>344</v>
      </c>
      <c r="N8" s="48">
        <v>1348</v>
      </c>
      <c r="O8" s="48">
        <v>3167</v>
      </c>
      <c r="P8" s="48">
        <v>1148</v>
      </c>
    </row>
    <row r="9" spans="1:16" ht="15" customHeight="1">
      <c r="A9" s="92">
        <v>3</v>
      </c>
      <c r="B9" s="19" t="s">
        <v>58</v>
      </c>
      <c r="C9" s="36">
        <v>3686</v>
      </c>
      <c r="D9" s="36">
        <v>8265</v>
      </c>
      <c r="E9" s="36">
        <v>8587</v>
      </c>
      <c r="F9" s="36">
        <v>8813</v>
      </c>
      <c r="G9" s="36">
        <v>4360</v>
      </c>
      <c r="H9" s="36">
        <v>9099</v>
      </c>
      <c r="I9" s="36">
        <v>9976</v>
      </c>
      <c r="J9" s="36">
        <v>9882</v>
      </c>
      <c r="K9" s="39">
        <v>10933</v>
      </c>
      <c r="L9" s="48">
        <v>5847</v>
      </c>
      <c r="M9" s="48">
        <v>5608</v>
      </c>
      <c r="N9" s="48">
        <v>5440</v>
      </c>
      <c r="O9" s="48">
        <v>4398</v>
      </c>
      <c r="P9" s="48">
        <v>1934</v>
      </c>
    </row>
    <row r="10" spans="1:16" ht="15" customHeight="1">
      <c r="A10" s="92">
        <v>4</v>
      </c>
      <c r="B10" s="19" t="s">
        <v>59</v>
      </c>
      <c r="C10" s="36">
        <v>168</v>
      </c>
      <c r="D10" s="36">
        <v>401</v>
      </c>
      <c r="E10" s="36">
        <v>2135</v>
      </c>
      <c r="F10" s="36">
        <v>2275</v>
      </c>
      <c r="G10" s="36">
        <v>1283</v>
      </c>
      <c r="H10" s="36">
        <v>2267</v>
      </c>
      <c r="I10" s="36">
        <v>1719</v>
      </c>
      <c r="J10" s="36">
        <v>1467</v>
      </c>
      <c r="K10" s="39">
        <v>1045</v>
      </c>
      <c r="L10" s="48">
        <v>1103</v>
      </c>
      <c r="M10" s="48">
        <v>810</v>
      </c>
      <c r="N10" s="48">
        <v>1221</v>
      </c>
      <c r="O10" s="48">
        <v>1208</v>
      </c>
      <c r="P10" s="48">
        <v>374</v>
      </c>
    </row>
    <row r="11" spans="1:16" ht="15" customHeight="1">
      <c r="A11" s="92">
        <v>5</v>
      </c>
      <c r="B11" s="16" t="s">
        <v>60</v>
      </c>
      <c r="C11" s="36">
        <v>1689</v>
      </c>
      <c r="D11" s="36">
        <v>3808</v>
      </c>
      <c r="E11" s="36">
        <v>4008</v>
      </c>
      <c r="F11" s="36">
        <v>3118</v>
      </c>
      <c r="G11" s="36">
        <v>606</v>
      </c>
      <c r="H11" s="36">
        <v>1171</v>
      </c>
      <c r="I11" s="36">
        <v>2265</v>
      </c>
      <c r="J11" s="36">
        <v>3720</v>
      </c>
      <c r="K11" s="39">
        <v>3782</v>
      </c>
      <c r="L11" s="48">
        <v>3375</v>
      </c>
      <c r="M11" s="48">
        <v>5680</v>
      </c>
      <c r="N11" s="48">
        <v>6045</v>
      </c>
      <c r="O11" s="48">
        <v>4285</v>
      </c>
      <c r="P11" s="48">
        <v>872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>
        <v>704</v>
      </c>
      <c r="O12" s="48">
        <v>933</v>
      </c>
      <c r="P12" s="48">
        <v>2427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/>
      <c r="D16" s="36"/>
      <c r="E16" s="36"/>
      <c r="F16" s="37"/>
      <c r="G16" s="37"/>
      <c r="H16" s="37"/>
      <c r="I16" s="39"/>
      <c r="J16" s="39"/>
      <c r="K16" s="39"/>
      <c r="L16" s="48"/>
      <c r="M16" s="48"/>
      <c r="N16" s="48"/>
      <c r="O16" s="48"/>
      <c r="P16" s="48"/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533</v>
      </c>
      <c r="D18" s="36">
        <v>1027</v>
      </c>
      <c r="E18" s="36">
        <v>761</v>
      </c>
      <c r="F18" s="36">
        <v>924</v>
      </c>
      <c r="G18" s="36">
        <v>352</v>
      </c>
      <c r="H18" s="36">
        <v>745</v>
      </c>
      <c r="I18" s="36">
        <v>585</v>
      </c>
      <c r="J18" s="36">
        <v>246</v>
      </c>
      <c r="K18" s="39">
        <v>193</v>
      </c>
      <c r="L18" s="48">
        <v>200</v>
      </c>
      <c r="M18" s="48">
        <v>356</v>
      </c>
      <c r="N18" s="48">
        <v>166</v>
      </c>
      <c r="O18" s="48">
        <v>93</v>
      </c>
      <c r="P18" s="48">
        <v>100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>
        <v>10869</v>
      </c>
      <c r="D20" s="36">
        <v>166</v>
      </c>
      <c r="E20" s="36"/>
      <c r="F20" s="37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>
        <v>164</v>
      </c>
      <c r="D21" s="36"/>
      <c r="E21" s="36"/>
      <c r="F21" s="37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9"/>
      <c r="D25" s="39"/>
      <c r="E25" s="39"/>
      <c r="F25" s="37"/>
      <c r="G25" s="37"/>
      <c r="H25" s="37"/>
      <c r="I25" s="37"/>
      <c r="J25" s="37"/>
      <c r="K25" s="48"/>
      <c r="L25" s="48">
        <v>24</v>
      </c>
      <c r="M25" s="48"/>
      <c r="N25" s="48">
        <v>20</v>
      </c>
      <c r="O25" s="48">
        <v>4</v>
      </c>
      <c r="P25" s="48">
        <v>8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16633</v>
      </c>
      <c r="D27" s="40">
        <f t="shared" si="0"/>
        <v>36749</v>
      </c>
      <c r="E27" s="40">
        <f t="shared" si="0"/>
        <v>37087</v>
      </c>
      <c r="F27" s="40">
        <f t="shared" si="0"/>
        <v>33344</v>
      </c>
      <c r="G27" s="40">
        <f t="shared" si="0"/>
        <v>15198</v>
      </c>
      <c r="H27" s="40">
        <f t="shared" si="0"/>
        <v>29348</v>
      </c>
      <c r="I27" s="40">
        <f t="shared" si="0"/>
        <v>29255</v>
      </c>
      <c r="J27" s="40">
        <f t="shared" si="0"/>
        <v>27833</v>
      </c>
      <c r="K27" s="40">
        <f t="shared" si="0"/>
        <v>30678</v>
      </c>
      <c r="L27" s="40">
        <f t="shared" si="0"/>
        <v>29551</v>
      </c>
      <c r="M27" s="40">
        <f t="shared" si="0"/>
        <v>27547</v>
      </c>
      <c r="N27" s="40">
        <f>SUM(N7:N26)-N20-N21</f>
        <v>30310</v>
      </c>
      <c r="O27" s="40">
        <f>SUM(O7:O26)-O20-O21</f>
        <v>28548</v>
      </c>
      <c r="P27" s="40">
        <f>SUM(P7:P26)-P20-P21</f>
        <v>15152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225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117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43"/>
      <c r="H7" s="43">
        <v>16</v>
      </c>
      <c r="I7" s="53">
        <v>12</v>
      </c>
      <c r="J7" s="53">
        <v>13</v>
      </c>
      <c r="K7" s="43">
        <v>5</v>
      </c>
      <c r="L7" s="46">
        <v>15</v>
      </c>
      <c r="M7" s="46">
        <v>14</v>
      </c>
      <c r="N7" s="46">
        <v>10</v>
      </c>
      <c r="O7" s="46">
        <v>6</v>
      </c>
      <c r="P7" s="46">
        <v>11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43"/>
      <c r="H8" s="43"/>
      <c r="I8" s="53"/>
      <c r="J8" s="53"/>
      <c r="K8" s="43"/>
      <c r="L8" s="47"/>
      <c r="M8" s="47"/>
      <c r="N8" s="47">
        <v>3</v>
      </c>
      <c r="O8" s="47">
        <v>5</v>
      </c>
      <c r="P8" s="47">
        <v>0</v>
      </c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43">
        <v>12</v>
      </c>
      <c r="H9" s="43">
        <v>39</v>
      </c>
      <c r="I9" s="53">
        <v>31</v>
      </c>
      <c r="J9" s="53">
        <v>33</v>
      </c>
      <c r="K9" s="43">
        <v>27</v>
      </c>
      <c r="L9" s="47">
        <v>20</v>
      </c>
      <c r="M9" s="47">
        <v>17</v>
      </c>
      <c r="N9" s="47">
        <v>15</v>
      </c>
      <c r="O9" s="47">
        <v>11</v>
      </c>
      <c r="P9" s="47">
        <v>2</v>
      </c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43"/>
      <c r="H10" s="43">
        <v>1</v>
      </c>
      <c r="I10" s="53"/>
      <c r="J10" s="53"/>
      <c r="K10" s="43"/>
      <c r="L10" s="47">
        <v>1</v>
      </c>
      <c r="M10" s="47"/>
      <c r="N10" s="47"/>
      <c r="O10" s="47"/>
      <c r="P10" s="47"/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43">
        <v>1</v>
      </c>
      <c r="H11" s="43">
        <v>5</v>
      </c>
      <c r="I11" s="53">
        <v>5</v>
      </c>
      <c r="J11" s="53">
        <v>1</v>
      </c>
      <c r="K11" s="43"/>
      <c r="L11" s="47"/>
      <c r="M11" s="47"/>
      <c r="N11" s="47"/>
      <c r="O11" s="47"/>
      <c r="P11" s="47"/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43"/>
      <c r="H12" s="43"/>
      <c r="I12" s="53"/>
      <c r="J12" s="53"/>
      <c r="K12" s="43"/>
      <c r="L12" s="47"/>
      <c r="M12" s="47"/>
      <c r="N12" s="47">
        <v>1</v>
      </c>
      <c r="O12" s="47">
        <v>36</v>
      </c>
      <c r="P12" s="47">
        <v>0</v>
      </c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44"/>
      <c r="H13" s="44"/>
      <c r="I13" s="46"/>
      <c r="J13" s="46"/>
      <c r="K13" s="46"/>
      <c r="L13" s="47"/>
      <c r="M13" s="47"/>
      <c r="N13" s="47"/>
      <c r="O13" s="47"/>
      <c r="P13" s="47"/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44"/>
      <c r="H14" s="44"/>
      <c r="I14" s="46"/>
      <c r="J14" s="46"/>
      <c r="K14" s="46"/>
      <c r="L14" s="47"/>
      <c r="M14" s="47"/>
      <c r="N14" s="47"/>
      <c r="O14" s="47"/>
      <c r="P14" s="47"/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44"/>
      <c r="H15" s="44"/>
      <c r="I15" s="46"/>
      <c r="J15" s="46"/>
      <c r="K15" s="46"/>
      <c r="L15" s="47"/>
      <c r="M15" s="47"/>
      <c r="N15" s="47"/>
      <c r="O15" s="47"/>
      <c r="P15" s="47"/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44"/>
      <c r="H16" s="44"/>
      <c r="I16" s="46"/>
      <c r="J16" s="46"/>
      <c r="K16" s="46"/>
      <c r="L16" s="47"/>
      <c r="M16" s="47"/>
      <c r="N16" s="47"/>
      <c r="O16" s="47"/>
      <c r="P16" s="47"/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44"/>
      <c r="H17" s="44"/>
      <c r="I17" s="46"/>
      <c r="J17" s="46"/>
      <c r="K17" s="46"/>
      <c r="L17" s="47"/>
      <c r="M17" s="47"/>
      <c r="N17" s="47"/>
      <c r="O17" s="47"/>
      <c r="P17" s="47"/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43">
        <v>5</v>
      </c>
      <c r="H18" s="43">
        <v>15</v>
      </c>
      <c r="I18" s="53">
        <v>7</v>
      </c>
      <c r="J18" s="53">
        <v>4</v>
      </c>
      <c r="K18" s="43">
        <v>2</v>
      </c>
      <c r="L18" s="47"/>
      <c r="M18" s="47">
        <v>2</v>
      </c>
      <c r="N18" s="47">
        <v>1</v>
      </c>
      <c r="O18" s="47"/>
      <c r="P18" s="47"/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44"/>
      <c r="H19" s="44"/>
      <c r="I19" s="46"/>
      <c r="J19" s="46"/>
      <c r="K19" s="46"/>
      <c r="L19" s="47"/>
      <c r="M19" s="47"/>
      <c r="N19" s="47"/>
      <c r="O19" s="47"/>
      <c r="P19" s="47"/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44"/>
      <c r="H20" s="44"/>
      <c r="I20" s="46"/>
      <c r="J20" s="46"/>
      <c r="K20" s="46"/>
      <c r="L20" s="47"/>
      <c r="M20" s="47"/>
      <c r="N20" s="47"/>
      <c r="O20" s="47"/>
      <c r="P20" s="47"/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44"/>
      <c r="H21" s="44"/>
      <c r="I21" s="46"/>
      <c r="J21" s="46"/>
      <c r="K21" s="46"/>
      <c r="L21" s="47"/>
      <c r="M21" s="47"/>
      <c r="N21" s="47"/>
      <c r="O21" s="47"/>
      <c r="P21" s="47"/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53"/>
      <c r="H22" s="53"/>
      <c r="I22" s="46"/>
      <c r="J22" s="46"/>
      <c r="K22" s="46"/>
      <c r="L22" s="47"/>
      <c r="M22" s="47"/>
      <c r="N22" s="47"/>
      <c r="O22" s="47"/>
      <c r="P22" s="47"/>
    </row>
    <row r="23" spans="1:16" ht="15" customHeight="1">
      <c r="A23" s="74">
        <v>17</v>
      </c>
      <c r="B23" s="73" t="s">
        <v>167</v>
      </c>
      <c r="C23" s="60"/>
      <c r="D23" s="60"/>
      <c r="E23" s="60"/>
      <c r="F23" s="1"/>
      <c r="G23" s="53"/>
      <c r="H23" s="53"/>
      <c r="I23" s="54"/>
      <c r="J23" s="54"/>
      <c r="K23" s="46"/>
      <c r="L23" s="47"/>
      <c r="M23" s="47"/>
      <c r="N23" s="47"/>
      <c r="O23" s="47"/>
      <c r="P23" s="47"/>
    </row>
    <row r="24" spans="1:16" ht="15" customHeight="1">
      <c r="A24" s="74">
        <v>18</v>
      </c>
      <c r="B24" s="73" t="s">
        <v>72</v>
      </c>
      <c r="C24" s="60"/>
      <c r="D24" s="60"/>
      <c r="E24" s="60"/>
      <c r="F24" s="1"/>
      <c r="G24" s="53"/>
      <c r="H24" s="53"/>
      <c r="I24" s="55"/>
      <c r="J24" s="55"/>
      <c r="K24" s="45"/>
      <c r="L24" s="47"/>
      <c r="M24" s="47"/>
      <c r="N24" s="47"/>
      <c r="O24" s="47"/>
      <c r="P24" s="47"/>
    </row>
    <row r="25" spans="1:16" ht="15" customHeight="1">
      <c r="A25" s="74">
        <v>19</v>
      </c>
      <c r="B25" s="73" t="s">
        <v>73</v>
      </c>
      <c r="C25" s="17"/>
      <c r="D25" s="17"/>
      <c r="E25" s="17"/>
      <c r="F25" s="18"/>
      <c r="G25" s="44"/>
      <c r="H25" s="44"/>
      <c r="I25" s="44"/>
      <c r="J25" s="44"/>
      <c r="K25" s="47"/>
      <c r="L25" s="47"/>
      <c r="M25" s="47"/>
      <c r="N25" s="47"/>
      <c r="O25" s="47"/>
      <c r="P25" s="47"/>
    </row>
    <row r="26" spans="1:16" ht="15" customHeight="1">
      <c r="A26" s="92">
        <v>20</v>
      </c>
      <c r="B26" s="16"/>
      <c r="C26" s="17"/>
      <c r="D26" s="17"/>
      <c r="E26" s="17"/>
      <c r="F26" s="18"/>
      <c r="G26" s="44"/>
      <c r="H26" s="44"/>
      <c r="I26" s="44"/>
      <c r="J26" s="44"/>
      <c r="K26" s="47"/>
      <c r="L26" s="47"/>
      <c r="M26" s="47"/>
      <c r="N26" s="47"/>
      <c r="O26" s="47"/>
      <c r="P26" s="47"/>
    </row>
    <row r="27" spans="1:16" s="20" customFormat="1" ht="19.5" customHeight="1">
      <c r="A27" s="140" t="s">
        <v>55</v>
      </c>
      <c r="B27" s="140"/>
      <c r="C27" s="91">
        <f aca="true" t="shared" si="0" ref="C27:M27">SUM(C7:C26)</f>
        <v>0</v>
      </c>
      <c r="D27" s="91">
        <f t="shared" si="0"/>
        <v>0</v>
      </c>
      <c r="E27" s="91">
        <f t="shared" si="0"/>
        <v>0</v>
      </c>
      <c r="F27" s="91">
        <f t="shared" si="0"/>
        <v>0</v>
      </c>
      <c r="G27" s="91">
        <f t="shared" si="0"/>
        <v>18</v>
      </c>
      <c r="H27" s="91">
        <f t="shared" si="0"/>
        <v>76</v>
      </c>
      <c r="I27" s="91">
        <f t="shared" si="0"/>
        <v>55</v>
      </c>
      <c r="J27" s="91">
        <f t="shared" si="0"/>
        <v>51</v>
      </c>
      <c r="K27" s="91">
        <f t="shared" si="0"/>
        <v>34</v>
      </c>
      <c r="L27" s="91">
        <f t="shared" si="0"/>
        <v>36</v>
      </c>
      <c r="M27" s="91">
        <f t="shared" si="0"/>
        <v>33</v>
      </c>
      <c r="N27" s="91">
        <f>SUM(N7:N26)</f>
        <v>30</v>
      </c>
      <c r="O27" s="91">
        <f>SUM(O7:O26)</f>
        <v>58</v>
      </c>
      <c r="P27" s="91">
        <f>SUM(P7:P26)</f>
        <v>13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226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119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43"/>
      <c r="H7" s="43">
        <v>44</v>
      </c>
      <c r="I7" s="53">
        <v>34</v>
      </c>
      <c r="J7" s="53">
        <v>36</v>
      </c>
      <c r="K7" s="43">
        <v>41</v>
      </c>
      <c r="L7" s="46">
        <v>32</v>
      </c>
      <c r="M7" s="46">
        <v>21</v>
      </c>
      <c r="N7" s="46">
        <v>18</v>
      </c>
      <c r="O7" s="46">
        <v>9</v>
      </c>
      <c r="P7" s="46">
        <v>21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43"/>
      <c r="H8" s="43"/>
      <c r="I8" s="53"/>
      <c r="J8" s="53"/>
      <c r="K8" s="43"/>
      <c r="L8" s="47"/>
      <c r="M8" s="47"/>
      <c r="N8" s="47"/>
      <c r="O8" s="47">
        <v>3</v>
      </c>
      <c r="P8" s="47">
        <v>2</v>
      </c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43">
        <v>6</v>
      </c>
      <c r="H9" s="43">
        <v>8</v>
      </c>
      <c r="I9" s="53">
        <v>17</v>
      </c>
      <c r="J9" s="53">
        <v>19</v>
      </c>
      <c r="K9" s="43">
        <v>20</v>
      </c>
      <c r="L9" s="47">
        <v>15</v>
      </c>
      <c r="M9" s="47">
        <v>11</v>
      </c>
      <c r="N9" s="47">
        <v>9</v>
      </c>
      <c r="O9" s="47">
        <v>7</v>
      </c>
      <c r="P9" s="47">
        <v>6</v>
      </c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43">
        <v>2</v>
      </c>
      <c r="H10" s="43">
        <v>5</v>
      </c>
      <c r="I10" s="53"/>
      <c r="J10" s="53"/>
      <c r="K10" s="43">
        <v>1</v>
      </c>
      <c r="L10" s="47"/>
      <c r="M10" s="47">
        <v>1</v>
      </c>
      <c r="N10" s="47"/>
      <c r="O10" s="47">
        <v>1</v>
      </c>
      <c r="P10" s="47"/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43">
        <v>1</v>
      </c>
      <c r="H11" s="43">
        <v>15</v>
      </c>
      <c r="I11" s="53">
        <v>36</v>
      </c>
      <c r="J11" s="53">
        <v>12</v>
      </c>
      <c r="K11" s="43">
        <v>18</v>
      </c>
      <c r="L11" s="47">
        <v>12</v>
      </c>
      <c r="M11" s="47">
        <v>24</v>
      </c>
      <c r="N11" s="47">
        <v>26</v>
      </c>
      <c r="O11" s="47">
        <v>16</v>
      </c>
      <c r="P11" s="47">
        <v>4</v>
      </c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44"/>
      <c r="H12" s="44"/>
      <c r="I12" s="46"/>
      <c r="J12" s="46"/>
      <c r="K12" s="46"/>
      <c r="L12" s="47"/>
      <c r="M12" s="47"/>
      <c r="N12" s="47">
        <v>1</v>
      </c>
      <c r="O12" s="47">
        <v>10</v>
      </c>
      <c r="P12" s="47">
        <v>23</v>
      </c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44"/>
      <c r="H13" s="44"/>
      <c r="I13" s="46"/>
      <c r="J13" s="46"/>
      <c r="K13" s="46"/>
      <c r="L13" s="47"/>
      <c r="M13" s="47"/>
      <c r="N13" s="47"/>
      <c r="O13" s="47"/>
      <c r="P13" s="47"/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44"/>
      <c r="H14" s="44"/>
      <c r="I14" s="46"/>
      <c r="J14" s="46"/>
      <c r="K14" s="46"/>
      <c r="L14" s="47"/>
      <c r="M14" s="47"/>
      <c r="N14" s="47"/>
      <c r="O14" s="47"/>
      <c r="P14" s="47"/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44"/>
      <c r="H15" s="44"/>
      <c r="I15" s="46"/>
      <c r="J15" s="46"/>
      <c r="K15" s="46"/>
      <c r="L15" s="47"/>
      <c r="M15" s="47"/>
      <c r="N15" s="47"/>
      <c r="O15" s="47"/>
      <c r="P15" s="47"/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44"/>
      <c r="H16" s="44"/>
      <c r="I16" s="46"/>
      <c r="J16" s="46"/>
      <c r="K16" s="46"/>
      <c r="L16" s="47"/>
      <c r="M16" s="47"/>
      <c r="N16" s="47"/>
      <c r="O16" s="47"/>
      <c r="P16" s="47"/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44"/>
      <c r="H17" s="44"/>
      <c r="I17" s="46"/>
      <c r="J17" s="46"/>
      <c r="K17" s="46"/>
      <c r="L17" s="47"/>
      <c r="M17" s="47"/>
      <c r="N17" s="47"/>
      <c r="O17" s="47"/>
      <c r="P17" s="47"/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43">
        <v>2</v>
      </c>
      <c r="H18" s="43">
        <v>5</v>
      </c>
      <c r="I18" s="53">
        <v>3</v>
      </c>
      <c r="J18" s="53">
        <v>2</v>
      </c>
      <c r="K18" s="43">
        <v>1</v>
      </c>
      <c r="L18" s="47"/>
      <c r="M18" s="47"/>
      <c r="N18" s="47">
        <v>1</v>
      </c>
      <c r="O18" s="47">
        <v>1</v>
      </c>
      <c r="P18" s="47"/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44"/>
      <c r="H19" s="44"/>
      <c r="I19" s="46"/>
      <c r="J19" s="46"/>
      <c r="K19" s="46"/>
      <c r="L19" s="47"/>
      <c r="M19" s="47"/>
      <c r="N19" s="47"/>
      <c r="O19" s="47"/>
      <c r="P19" s="47"/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44"/>
      <c r="H20" s="44"/>
      <c r="I20" s="46"/>
      <c r="J20" s="46"/>
      <c r="K20" s="46"/>
      <c r="L20" s="47"/>
      <c r="M20" s="47"/>
      <c r="N20" s="47"/>
      <c r="O20" s="47"/>
      <c r="P20" s="47"/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44"/>
      <c r="H21" s="44"/>
      <c r="I21" s="46"/>
      <c r="J21" s="46"/>
      <c r="K21" s="46"/>
      <c r="L21" s="47"/>
      <c r="M21" s="47"/>
      <c r="N21" s="47"/>
      <c r="O21" s="47"/>
      <c r="P21" s="47"/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53"/>
      <c r="H22" s="53"/>
      <c r="I22" s="46"/>
      <c r="J22" s="46"/>
      <c r="K22" s="46"/>
      <c r="L22" s="47"/>
      <c r="M22" s="47"/>
      <c r="N22" s="47"/>
      <c r="O22" s="47"/>
      <c r="P22" s="47"/>
    </row>
    <row r="23" spans="1:16" ht="15" customHeight="1">
      <c r="A23" s="74">
        <v>17</v>
      </c>
      <c r="B23" s="73" t="s">
        <v>167</v>
      </c>
      <c r="C23" s="60"/>
      <c r="D23" s="60"/>
      <c r="E23" s="60"/>
      <c r="F23" s="1"/>
      <c r="G23" s="53"/>
      <c r="H23" s="53"/>
      <c r="I23" s="54"/>
      <c r="J23" s="54"/>
      <c r="K23" s="46"/>
      <c r="L23" s="47"/>
      <c r="M23" s="47"/>
      <c r="N23" s="47"/>
      <c r="O23" s="47"/>
      <c r="P23" s="47"/>
    </row>
    <row r="24" spans="1:16" ht="15" customHeight="1">
      <c r="A24" s="74">
        <v>18</v>
      </c>
      <c r="B24" s="73" t="s">
        <v>72</v>
      </c>
      <c r="C24" s="60"/>
      <c r="D24" s="60"/>
      <c r="E24" s="60"/>
      <c r="F24" s="1"/>
      <c r="G24" s="53"/>
      <c r="H24" s="53"/>
      <c r="I24" s="55"/>
      <c r="J24" s="55"/>
      <c r="K24" s="45"/>
      <c r="L24" s="47"/>
      <c r="M24" s="47"/>
      <c r="N24" s="47"/>
      <c r="O24" s="47"/>
      <c r="P24" s="47"/>
    </row>
    <row r="25" spans="1:16" ht="15" customHeight="1">
      <c r="A25" s="74">
        <v>19</v>
      </c>
      <c r="B25" s="73" t="s">
        <v>73</v>
      </c>
      <c r="C25" s="17"/>
      <c r="D25" s="17"/>
      <c r="E25" s="17"/>
      <c r="F25" s="18"/>
      <c r="G25" s="44"/>
      <c r="H25" s="44"/>
      <c r="I25" s="44"/>
      <c r="J25" s="44"/>
      <c r="K25" s="47"/>
      <c r="L25" s="47"/>
      <c r="M25" s="47"/>
      <c r="N25" s="47"/>
      <c r="O25" s="47"/>
      <c r="P25" s="47"/>
    </row>
    <row r="26" spans="1:16" ht="15" customHeight="1">
      <c r="A26" s="92">
        <v>20</v>
      </c>
      <c r="B26" s="16"/>
      <c r="C26" s="17"/>
      <c r="D26" s="17"/>
      <c r="E26" s="17"/>
      <c r="F26" s="18"/>
      <c r="G26" s="44"/>
      <c r="H26" s="44"/>
      <c r="I26" s="44"/>
      <c r="J26" s="44"/>
      <c r="K26" s="47"/>
      <c r="L26" s="47"/>
      <c r="M26" s="47"/>
      <c r="N26" s="47"/>
      <c r="O26" s="47"/>
      <c r="P26" s="47"/>
    </row>
    <row r="27" spans="1:16" s="20" customFormat="1" ht="19.5" customHeight="1">
      <c r="A27" s="140" t="s">
        <v>55</v>
      </c>
      <c r="B27" s="140"/>
      <c r="C27" s="91">
        <f aca="true" t="shared" si="0" ref="C27:M27">SUM(C7:C26)</f>
        <v>0</v>
      </c>
      <c r="D27" s="91">
        <f t="shared" si="0"/>
        <v>0</v>
      </c>
      <c r="E27" s="91">
        <f t="shared" si="0"/>
        <v>0</v>
      </c>
      <c r="F27" s="91">
        <f t="shared" si="0"/>
        <v>0</v>
      </c>
      <c r="G27" s="91">
        <f t="shared" si="0"/>
        <v>11</v>
      </c>
      <c r="H27" s="91">
        <f t="shared" si="0"/>
        <v>77</v>
      </c>
      <c r="I27" s="91">
        <f t="shared" si="0"/>
        <v>90</v>
      </c>
      <c r="J27" s="91">
        <f t="shared" si="0"/>
        <v>69</v>
      </c>
      <c r="K27" s="91">
        <f t="shared" si="0"/>
        <v>81</v>
      </c>
      <c r="L27" s="91">
        <f t="shared" si="0"/>
        <v>59</v>
      </c>
      <c r="M27" s="91">
        <f t="shared" si="0"/>
        <v>57</v>
      </c>
      <c r="N27" s="91">
        <f>SUM(N7:N26)</f>
        <v>55</v>
      </c>
      <c r="O27" s="91">
        <f>SUM(O7:O26)</f>
        <v>47</v>
      </c>
      <c r="P27" s="91">
        <f>SUM(P7:P26)</f>
        <v>56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3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6" ht="12.75" customHeight="1">
      <c r="A31" s="135" t="s">
        <v>26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71"/>
    </row>
    <row r="32" ht="12.75" customHeight="1"/>
    <row r="33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31:O31"/>
    <mergeCell ref="A2:O2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1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29" t="s">
        <v>176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93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76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41" t="s">
        <v>108</v>
      </c>
      <c r="R4" s="142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41"/>
      <c r="R5" s="142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41"/>
      <c r="R6" s="142"/>
    </row>
    <row r="7" spans="1:18" ht="15" customHeight="1">
      <c r="A7" s="90">
        <v>1</v>
      </c>
      <c r="B7" s="22" t="s">
        <v>56</v>
      </c>
      <c r="C7" s="24">
        <f>'TAB 220'!C7/'TAB 221'!C7*100</f>
        <v>42.07389749702026</v>
      </c>
      <c r="D7" s="24">
        <f>'TAB 220'!D7/'TAB 221'!D7*100</f>
        <v>31.947652040030793</v>
      </c>
      <c r="E7" s="24">
        <f>'TAB 220'!E7/'TAB 221'!E7*100</f>
        <v>32.5697924123121</v>
      </c>
      <c r="F7" s="24">
        <f>'TAB 220'!F7/'TAB 221'!F7*100</f>
        <v>35.9501100513573</v>
      </c>
      <c r="G7" s="24">
        <f>'TAB 220'!G7/'TAB 221'!G7*100</f>
        <v>43.65994236311239</v>
      </c>
      <c r="H7" s="24">
        <f>'TAB 220'!H7/'TAB 221'!H7*100</f>
        <v>37.365010799136066</v>
      </c>
      <c r="I7" s="24">
        <f>'TAB 220'!I7/'TAB 221'!I7*100</f>
        <v>31.65660630449363</v>
      </c>
      <c r="J7" s="24">
        <f>'TAB 220'!J7/'TAB 221'!J7*100</f>
        <v>33.819628647214856</v>
      </c>
      <c r="K7" s="24">
        <f>'TAB 220'!K7/'TAB 221'!K7*100</f>
        <v>29.08458864426419</v>
      </c>
      <c r="L7" s="24">
        <f>'TAB 220'!L7/'TAB 221'!L7*100</f>
        <v>28.203556100551808</v>
      </c>
      <c r="M7" s="24">
        <f>'TAB 220'!M7/'TAB 221'!M7*100</f>
        <v>25.795257374204745</v>
      </c>
      <c r="N7" s="24">
        <f>'TAB 220'!N7/'TAB 221'!N7*100</f>
        <v>35.36076326774001</v>
      </c>
      <c r="O7" s="24">
        <f>'TAB 220'!O7/'TAB 221'!O7*100</f>
        <v>31.39608338597599</v>
      </c>
      <c r="P7" s="24">
        <f>'TAB 220'!P7/'TAB 221'!P7*100</f>
        <v>27.481772293886706</v>
      </c>
      <c r="Q7" s="141"/>
      <c r="R7" s="142"/>
    </row>
    <row r="8" spans="1:18" ht="15" customHeight="1">
      <c r="A8" s="90">
        <v>2</v>
      </c>
      <c r="B8" s="22" t="s">
        <v>57</v>
      </c>
      <c r="C8" s="24">
        <f>'TAB 220'!C8/'TAB 221'!C8*100</f>
        <v>34.710743801652896</v>
      </c>
      <c r="D8" s="24">
        <f>'TAB 220'!D8/'TAB 221'!D8*100</f>
        <v>33.92070484581498</v>
      </c>
      <c r="E8" s="24">
        <f>'TAB 220'!E8/'TAB 221'!E8*100</f>
        <v>33.25062034739454</v>
      </c>
      <c r="F8" s="24">
        <f>'TAB 220'!F8/'TAB 221'!F8*100</f>
        <v>34.01360544217687</v>
      </c>
      <c r="G8" s="24">
        <f>'TAB 220'!G8/'TAB 221'!G8*100</f>
        <v>27.173913043478258</v>
      </c>
      <c r="H8" s="24">
        <f>'TAB 220'!H8/'TAB 221'!H8*100</f>
        <v>17.582417582417584</v>
      </c>
      <c r="I8" s="24">
        <f>'TAB 220'!I8/'TAB 221'!I8*100</f>
        <v>31.874999999999996</v>
      </c>
      <c r="J8" s="24">
        <f>'TAB 220'!J8/'TAB 221'!J8*100</f>
        <v>36.30573248407643</v>
      </c>
      <c r="K8" s="24">
        <f>'TAB 220'!K8/'TAB 221'!K8*100</f>
        <v>33.33333333333333</v>
      </c>
      <c r="L8" s="24">
        <f>'TAB 220'!L8/'TAB 221'!L8*100</f>
        <v>31.216931216931215</v>
      </c>
      <c r="M8" s="24">
        <f>'TAB 220'!M8/'TAB 221'!M8*100</f>
        <v>33.70786516853933</v>
      </c>
      <c r="N8" s="24">
        <f>'TAB 220'!N8/'TAB 221'!N8*100</f>
        <v>18.072289156626507</v>
      </c>
      <c r="O8" s="24">
        <f>'TAB 220'!O8/'TAB 221'!O8*100</f>
        <v>33.33333333333333</v>
      </c>
      <c r="P8" s="24">
        <f>'TAB 220'!P8/'TAB 221'!P8*100</f>
        <v>19.781553398058254</v>
      </c>
      <c r="Q8" s="141"/>
      <c r="R8" s="142"/>
    </row>
    <row r="9" spans="1:16" ht="15" customHeight="1">
      <c r="A9" s="90">
        <v>3</v>
      </c>
      <c r="B9" s="23" t="s">
        <v>58</v>
      </c>
      <c r="C9" s="24">
        <f>'TAB 220'!C9/'TAB 221'!C9*100</f>
        <v>42.944785276073624</v>
      </c>
      <c r="D9" s="24">
        <f>'TAB 220'!D9/'TAB 221'!D9*100</f>
        <v>37.365010799136066</v>
      </c>
      <c r="E9" s="24">
        <f>'TAB 220'!E9/'TAB 221'!E9*100</f>
        <v>44.03470715835141</v>
      </c>
      <c r="F9" s="24">
        <f>'TAB 220'!F9/'TAB 221'!F9*100</f>
        <v>38.13559322033898</v>
      </c>
      <c r="G9" s="24">
        <f>'TAB 220'!G9/'TAB 221'!G9*100</f>
        <v>39.719626168224295</v>
      </c>
      <c r="H9" s="24">
        <f>'TAB 220'!H9/'TAB 221'!H9*100</f>
        <v>37.905236907730675</v>
      </c>
      <c r="I9" s="24">
        <f>'TAB 220'!I9/'TAB 221'!I9*100</f>
        <v>40.26258205689278</v>
      </c>
      <c r="J9" s="24">
        <f>'TAB 220'!J9/'TAB 221'!J9*100</f>
        <v>34.25925925925926</v>
      </c>
      <c r="K9" s="24">
        <f>'TAB 220'!K9/'TAB 221'!K9*100</f>
        <v>46.213592233009706</v>
      </c>
      <c r="L9" s="24">
        <f>'TAB 220'!L9/'TAB 221'!L9*100</f>
        <v>39.80769230769231</v>
      </c>
      <c r="M9" s="24">
        <f>'TAB 220'!M9/'TAB 221'!M9*100</f>
        <v>34.96932515337423</v>
      </c>
      <c r="N9" s="24">
        <f>'TAB 220'!N9/'TAB 221'!N9*100</f>
        <v>31.23644251626898</v>
      </c>
      <c r="O9" s="24">
        <f>'TAB 220'!O9/'TAB 221'!O9*100</f>
        <v>31.16591928251121</v>
      </c>
      <c r="P9" s="24">
        <f>'TAB 220'!P9/'TAB 221'!P9*100</f>
        <v>19.05940594059406</v>
      </c>
    </row>
    <row r="10" spans="1:18" ht="15" customHeight="1">
      <c r="A10" s="90">
        <v>4</v>
      </c>
      <c r="B10" s="23" t="s">
        <v>59</v>
      </c>
      <c r="C10" s="24">
        <f>'TAB 220'!C10/'TAB 221'!C10*100</f>
        <v>23.783783783783786</v>
      </c>
      <c r="D10" s="24">
        <f>'TAB 220'!D10/'TAB 221'!D10*100</f>
        <v>26.666666666666668</v>
      </c>
      <c r="E10" s="24">
        <f>'TAB 220'!E10/'TAB 221'!E10*100</f>
        <v>23.564356435643564</v>
      </c>
      <c r="F10" s="24">
        <f>'TAB 220'!F10/'TAB 221'!F10*100</f>
        <v>25.475285171102662</v>
      </c>
      <c r="G10" s="24">
        <f>'TAB 220'!G10/'TAB 221'!G10*100</f>
        <v>31.46067415730337</v>
      </c>
      <c r="H10" s="24">
        <f>'TAB 220'!H10/'TAB 221'!H10*100</f>
        <v>28.195488721804512</v>
      </c>
      <c r="I10" s="24">
        <f>'TAB 220'!I10/'TAB 221'!I10*100</f>
        <v>29.48717948717949</v>
      </c>
      <c r="J10" s="24">
        <f>'TAB 220'!J10/'TAB 221'!J10*100</f>
        <v>26.755852842809364</v>
      </c>
      <c r="K10" s="24">
        <f>'TAB 220'!K10/'TAB 221'!K10*100</f>
        <v>28.52512155591572</v>
      </c>
      <c r="L10" s="24">
        <f>'TAB 220'!L10/'TAB 221'!L10*100</f>
        <v>31.982633863965265</v>
      </c>
      <c r="M10" s="24">
        <f>'TAB 220'!M10/'TAB 221'!M10*100</f>
        <v>22.827687776141385</v>
      </c>
      <c r="N10" s="24">
        <f>'TAB 220'!N10/'TAB 221'!N10*100</f>
        <v>23.72093023255814</v>
      </c>
      <c r="O10" s="24">
        <f>'TAB 220'!O10/'TAB 221'!O10*100</f>
        <v>33.69565217391305</v>
      </c>
      <c r="P10" s="24">
        <f>'TAB 220'!P10/'TAB 221'!P10*100</f>
        <v>9.883103081827842</v>
      </c>
      <c r="Q10" s="143" t="s">
        <v>77</v>
      </c>
      <c r="R10" s="144"/>
    </row>
    <row r="11" spans="1:18" ht="15" customHeight="1">
      <c r="A11" s="90">
        <v>5</v>
      </c>
      <c r="B11" s="22" t="s">
        <v>60</v>
      </c>
      <c r="C11" s="24">
        <f>'TAB 220'!C11/'TAB 221'!C11*100</f>
        <v>29.82456140350877</v>
      </c>
      <c r="D11" s="24">
        <f>'TAB 220'!D11/'TAB 221'!D11*100</f>
        <v>34.97652582159624</v>
      </c>
      <c r="E11" s="24">
        <f>'TAB 220'!E11/'TAB 221'!E11*100</f>
        <v>32.94930875576037</v>
      </c>
      <c r="F11" s="24">
        <f>'TAB 220'!F11/'TAB 221'!F11*100</f>
        <v>35.46099290780142</v>
      </c>
      <c r="G11" s="24">
        <f>'TAB 220'!G11/'TAB 221'!G11*100</f>
        <v>32.30769230769231</v>
      </c>
      <c r="H11" s="24">
        <f>'TAB 220'!H11/'TAB 221'!H11*100</f>
        <v>36.91931540342298</v>
      </c>
      <c r="I11" s="24">
        <f>'TAB 220'!I11/'TAB 221'!I11*100</f>
        <v>32.54817987152035</v>
      </c>
      <c r="J11" s="24">
        <f>'TAB 220'!J11/'TAB 221'!J11*100</f>
        <v>23.23049001814882</v>
      </c>
      <c r="K11" s="24">
        <f>'TAB 220'!K11/'TAB 221'!K11*100</f>
        <v>33.39587242026266</v>
      </c>
      <c r="L11" s="24">
        <f>'TAB 220'!L11/'TAB 221'!L11*100</f>
        <v>31.55963302752294</v>
      </c>
      <c r="M11" s="24">
        <f>'TAB 220'!M11/'TAB 221'!M11*100</f>
        <v>30.666666666666664</v>
      </c>
      <c r="N11" s="24">
        <f>'TAB 220'!N11/'TAB 221'!N11*100</f>
        <v>30.82077051926298</v>
      </c>
      <c r="O11" s="24">
        <f>'TAB 220'!O11/'TAB 221'!O11*100</f>
        <v>31.25</v>
      </c>
      <c r="P11" s="24">
        <f>'TAB 220'!P11/'TAB 221'!P11*100</f>
        <v>21.108742004264393</v>
      </c>
      <c r="Q11" s="143"/>
      <c r="R11" s="144"/>
    </row>
    <row r="12" spans="1:18" ht="15" customHeight="1">
      <c r="A12" s="90">
        <v>6</v>
      </c>
      <c r="B12" s="22" t="s">
        <v>61</v>
      </c>
      <c r="C12" s="24">
        <f>'TAB 220'!C12/'TAB 221'!C12*100</f>
        <v>0</v>
      </c>
      <c r="D12" s="24">
        <f>'TAB 220'!D12/'TAB 221'!D12*100</f>
        <v>17.391304347826086</v>
      </c>
      <c r="E12" s="24">
        <f>'TAB 220'!E12/'TAB 221'!E12*100</f>
        <v>30.555555555555557</v>
      </c>
      <c r="F12" s="24">
        <f>'TAB 220'!F12/'TAB 221'!F12*100</f>
        <v>15.625</v>
      </c>
      <c r="G12" s="24">
        <f>'TAB 220'!G12/'TAB 221'!G12*100</f>
        <v>5</v>
      </c>
      <c r="H12" s="24">
        <f>'TAB 220'!H12/'TAB 221'!H12*100</f>
        <v>23.52941176470588</v>
      </c>
      <c r="I12" s="24">
        <f>'TAB 220'!I12/'TAB 221'!I12*100</f>
        <v>27.027027027027028</v>
      </c>
      <c r="J12" s="24">
        <f>'TAB 220'!J12/'TAB 221'!J12*100</f>
        <v>34.146341463414636</v>
      </c>
      <c r="K12" s="24">
        <f>'TAB 220'!K12/'TAB 221'!K12*100</f>
        <v>31.03448275862069</v>
      </c>
      <c r="L12" s="24">
        <f>'TAB 220'!L12/'TAB 221'!L12*100</f>
        <v>34.21052631578947</v>
      </c>
      <c r="M12" s="24">
        <f>'TAB 220'!M12/'TAB 221'!M12*100</f>
        <v>25</v>
      </c>
      <c r="N12" s="24">
        <f>'TAB 220'!N12/'TAB 221'!N12*100</f>
        <v>27.27272727272727</v>
      </c>
      <c r="O12" s="24">
        <f>'TAB 220'!O12/'TAB 221'!O12*100</f>
        <v>34.375</v>
      </c>
      <c r="P12" s="24">
        <f>'TAB 220'!P12/'TAB 221'!P12*100</f>
        <v>56.14035087719298</v>
      </c>
      <c r="Q12" s="143"/>
      <c r="R12" s="144"/>
    </row>
    <row r="13" spans="1:16" ht="15" customHeight="1">
      <c r="A13" s="90">
        <v>7</v>
      </c>
      <c r="B13" s="22" t="s">
        <v>62</v>
      </c>
      <c r="C13" s="24">
        <f>'TAB 220'!C13/'TAB 221'!C13*100</f>
        <v>0</v>
      </c>
      <c r="D13" s="24">
        <f>'TAB 220'!D13/'TAB 221'!D13*100</f>
        <v>0</v>
      </c>
      <c r="E13" s="24">
        <f>'TAB 220'!E13/'TAB 221'!E13*100</f>
        <v>0</v>
      </c>
      <c r="F13" s="24">
        <f>'TAB 220'!F13/'TAB 221'!F13*100</f>
        <v>7.4074074074074066</v>
      </c>
      <c r="G13" s="24">
        <f>'TAB 220'!G13/'TAB 221'!G13*100</f>
        <v>6.451612903225806</v>
      </c>
      <c r="H13" s="24">
        <f>'TAB 220'!H13/'TAB 221'!H13*100</f>
        <v>2.4390243902439024</v>
      </c>
      <c r="I13" s="24">
        <f>'TAB 220'!I13/'TAB 221'!I13*100</f>
        <v>0</v>
      </c>
      <c r="J13" s="24">
        <f>'TAB 220'!J13/'TAB 221'!J13*100</f>
        <v>8.47457627118644</v>
      </c>
      <c r="K13" s="24">
        <f>'TAB 220'!K13/'TAB 221'!K13*100</f>
        <v>22.972972972972975</v>
      </c>
      <c r="L13" s="24">
        <f>'TAB 220'!L13/'TAB 221'!L13*100</f>
        <v>15.09433962264151</v>
      </c>
      <c r="M13" s="24">
        <f>'TAB 220'!M13/'TAB 221'!M13*100</f>
        <v>17.94871794871795</v>
      </c>
      <c r="N13" s="24">
        <f>'TAB 220'!N13/'TAB 221'!N13*100</f>
        <v>21.333333333333336</v>
      </c>
      <c r="O13" s="24">
        <f>'TAB 220'!O13/'TAB 221'!O13*100</f>
        <v>23.52941176470588</v>
      </c>
      <c r="P13" s="24">
        <f>'TAB 220'!P13/'TAB 221'!P13*100</f>
        <v>33.87096774193548</v>
      </c>
    </row>
    <row r="14" spans="1:16" ht="15" customHeight="1">
      <c r="A14" s="90">
        <v>8</v>
      </c>
      <c r="B14" s="22" t="s">
        <v>63</v>
      </c>
      <c r="C14" s="24" t="e">
        <f>'TAB 220'!C14/'TAB 221'!C14*100</f>
        <v>#DIV/0!</v>
      </c>
      <c r="D14" s="24" t="e">
        <f>'TAB 220'!D14/'TAB 221'!D14*100</f>
        <v>#DIV/0!</v>
      </c>
      <c r="E14" s="24" t="e">
        <f>'TAB 220'!E14/'TAB 221'!E14*100</f>
        <v>#DIV/0!</v>
      </c>
      <c r="F14" s="24">
        <f>'TAB 220'!F14/'TAB 221'!F14*100</f>
        <v>0</v>
      </c>
      <c r="G14" s="24" t="e">
        <f>'TAB 220'!G14/'TAB 221'!G14*100</f>
        <v>#DIV/0!</v>
      </c>
      <c r="H14" s="24" t="e">
        <f>'TAB 220'!H14/'TAB 221'!H14*100</f>
        <v>#DIV/0!</v>
      </c>
      <c r="I14" s="24" t="e">
        <f>'TAB 220'!I14/'TAB 221'!I14*100</f>
        <v>#DIV/0!</v>
      </c>
      <c r="J14" s="24" t="e">
        <f>'TAB 220'!J14/'TAB 221'!J14*100</f>
        <v>#DIV/0!</v>
      </c>
      <c r="K14" s="24" t="e">
        <f>'TAB 220'!K14/'TAB 221'!K14*100</f>
        <v>#DIV/0!</v>
      </c>
      <c r="L14" s="24">
        <f>'TAB 220'!L14/'TAB 221'!L14*100</f>
        <v>0</v>
      </c>
      <c r="M14" s="24" t="e">
        <f>'TAB 220'!M14/'TAB 221'!M14*100</f>
        <v>#DIV/0!</v>
      </c>
      <c r="N14" s="24" t="e">
        <f>'TAB 220'!N14/'TAB 221'!N14*100</f>
        <v>#DIV/0!</v>
      </c>
      <c r="O14" s="24" t="e">
        <f>'TAB 220'!O14/'TAB 221'!O14*100</f>
        <v>#DIV/0!</v>
      </c>
      <c r="P14" s="24">
        <f>'TAB 220'!P14/'TAB 221'!P14*100</f>
        <v>0</v>
      </c>
    </row>
    <row r="15" spans="1:16" ht="15" customHeight="1">
      <c r="A15" s="90">
        <v>9</v>
      </c>
      <c r="B15" s="22" t="s">
        <v>64</v>
      </c>
      <c r="C15" s="24" t="e">
        <f>'TAB 220'!C15/'TAB 221'!C15*100</f>
        <v>#DIV/0!</v>
      </c>
      <c r="D15" s="24" t="e">
        <f>'TAB 220'!D15/'TAB 221'!D15*100</f>
        <v>#DIV/0!</v>
      </c>
      <c r="E15" s="24" t="e">
        <f>'TAB 220'!E15/'TAB 221'!E15*100</f>
        <v>#DIV/0!</v>
      </c>
      <c r="F15" s="24" t="e">
        <f>'TAB 220'!F15/'TAB 221'!F15*100</f>
        <v>#DIV/0!</v>
      </c>
      <c r="G15" s="24">
        <f>'TAB 220'!G15/'TAB 221'!G15*100</f>
        <v>0</v>
      </c>
      <c r="H15" s="24" t="e">
        <f>'TAB 220'!H15/'TAB 221'!H15*100</f>
        <v>#DIV/0!</v>
      </c>
      <c r="I15" s="24">
        <f>'TAB 220'!I15/'TAB 221'!I15*100</f>
        <v>0</v>
      </c>
      <c r="J15" s="24">
        <f>'TAB 220'!J15/'TAB 221'!J15*100</f>
        <v>0</v>
      </c>
      <c r="K15" s="24" t="e">
        <f>'TAB 220'!K15/'TAB 221'!K15*100</f>
        <v>#DIV/0!</v>
      </c>
      <c r="L15" s="24">
        <f>'TAB 220'!L15/'TAB 221'!L15*100</f>
        <v>0</v>
      </c>
      <c r="M15" s="24">
        <f>'TAB 220'!M15/'TAB 221'!M15*100</f>
        <v>0</v>
      </c>
      <c r="N15" s="24">
        <f>'TAB 220'!N15/'TAB 221'!N15*100</f>
        <v>50</v>
      </c>
      <c r="O15" s="24">
        <f>'TAB 220'!O15/'TAB 221'!O15*100</f>
        <v>0</v>
      </c>
      <c r="P15" s="24">
        <f>'TAB 220'!P15/'TAB 221'!P15*100</f>
        <v>10</v>
      </c>
    </row>
    <row r="16" spans="1:16" ht="24.75" customHeight="1">
      <c r="A16" s="90">
        <v>10</v>
      </c>
      <c r="B16" s="22" t="s">
        <v>65</v>
      </c>
      <c r="C16" s="24">
        <f>'TAB 220'!C16/'TAB 221'!C16*100</f>
        <v>0</v>
      </c>
      <c r="D16" s="24">
        <f>'TAB 220'!D16/'TAB 221'!D16*100</f>
        <v>30.647291941875825</v>
      </c>
      <c r="E16" s="24">
        <f>'TAB 220'!E16/'TAB 221'!E16*100</f>
        <v>28.708133971291865</v>
      </c>
      <c r="F16" s="24">
        <f>'TAB 220'!F16/'TAB 221'!F16*100</f>
        <v>21.619718309859152</v>
      </c>
      <c r="G16" s="24">
        <f>'TAB 220'!G16/'TAB 221'!G16*100</f>
        <v>21.357615894039736</v>
      </c>
      <c r="H16" s="24">
        <f>'TAB 220'!H16/'TAB 221'!H16*100</f>
        <v>24.308466051969823</v>
      </c>
      <c r="I16" s="24">
        <f>'TAB 220'!I16/'TAB 221'!I16*100</f>
        <v>37.73416592328278</v>
      </c>
      <c r="J16" s="24">
        <f>'TAB 220'!J16/'TAB 221'!J16*100</f>
        <v>20.444033302497687</v>
      </c>
      <c r="K16" s="24">
        <f>'TAB 220'!K16/'TAB 221'!K16*100</f>
        <v>16.083916083916083</v>
      </c>
      <c r="L16" s="24">
        <f>'TAB 220'!L16/'TAB 221'!L16*100</f>
        <v>23.061825318940137</v>
      </c>
      <c r="M16" s="24">
        <f>'TAB 220'!M16/'TAB 221'!M16*100</f>
        <v>25.098425196850393</v>
      </c>
      <c r="N16" s="24">
        <f>'TAB 220'!N16/'TAB 221'!N16*100</f>
        <v>19.394618834080717</v>
      </c>
      <c r="O16" s="24">
        <f>'TAB 220'!O16/'TAB 221'!O16*100</f>
        <v>21.458773784355177</v>
      </c>
      <c r="P16" s="24">
        <f>'TAB 220'!P16/'TAB 221'!P16*100</f>
        <v>18.999073215940683</v>
      </c>
    </row>
    <row r="17" spans="1:16" ht="24.75" customHeight="1">
      <c r="A17" s="90">
        <v>11</v>
      </c>
      <c r="B17" s="22" t="s">
        <v>66</v>
      </c>
      <c r="C17" s="24">
        <f>'TAB 220'!C17/'TAB 221'!C17*100</f>
        <v>18.181818181818183</v>
      </c>
      <c r="D17" s="24">
        <f>'TAB 220'!D17/'TAB 221'!D17*100</f>
        <v>23.076923076923077</v>
      </c>
      <c r="E17" s="24">
        <f>'TAB 220'!E17/'TAB 221'!E17*100</f>
        <v>7.6923076923076925</v>
      </c>
      <c r="F17" s="24">
        <f>'TAB 220'!F17/'TAB 221'!F17*100</f>
        <v>13.88888888888889</v>
      </c>
      <c r="G17" s="24">
        <f>'TAB 220'!G17/'TAB 221'!G17*100</f>
        <v>18.181818181818183</v>
      </c>
      <c r="H17" s="24">
        <f>'TAB 220'!H17/'TAB 221'!H17*100</f>
        <v>9.523809523809524</v>
      </c>
      <c r="I17" s="24">
        <f>'TAB 220'!I17/'TAB 221'!I17*100</f>
        <v>14.285714285714285</v>
      </c>
      <c r="J17" s="24">
        <f>'TAB 220'!J17/'TAB 221'!J17*100</f>
        <v>37.5</v>
      </c>
      <c r="K17" s="24">
        <f>'TAB 220'!K17/'TAB 221'!K17*100</f>
        <v>0</v>
      </c>
      <c r="L17" s="24">
        <f>'TAB 220'!L17/'TAB 221'!L17*100</f>
        <v>0</v>
      </c>
      <c r="M17" s="24">
        <f>'TAB 220'!M17/'TAB 221'!M17*100</f>
        <v>0</v>
      </c>
      <c r="N17" s="24">
        <f>'TAB 220'!N17/'TAB 221'!N17*100</f>
        <v>20</v>
      </c>
      <c r="O17" s="24">
        <f>'TAB 220'!O17/'TAB 221'!O17*100</f>
        <v>0</v>
      </c>
      <c r="P17" s="24" t="e">
        <f>'TAB 220'!P17/'TAB 221'!P17*100</f>
        <v>#DIV/0!</v>
      </c>
    </row>
    <row r="18" spans="1:16" ht="15" customHeight="1">
      <c r="A18" s="90">
        <v>12</v>
      </c>
      <c r="B18" s="22" t="s">
        <v>67</v>
      </c>
      <c r="C18" s="24">
        <f>'TAB 220'!C18/'TAB 221'!C18*100</f>
        <v>38.961038961038966</v>
      </c>
      <c r="D18" s="24">
        <f>'TAB 220'!D18/'TAB 221'!D18*100</f>
        <v>42.924528301886795</v>
      </c>
      <c r="E18" s="24">
        <f>'TAB 220'!E18/'TAB 221'!E18*100</f>
        <v>32.38636363636363</v>
      </c>
      <c r="F18" s="24">
        <f>'TAB 220'!F18/'TAB 221'!F18*100</f>
        <v>28.125</v>
      </c>
      <c r="G18" s="24">
        <f>'TAB 220'!G18/'TAB 221'!G18*100</f>
        <v>31.182795698924732</v>
      </c>
      <c r="H18" s="24">
        <f>'TAB 220'!H18/'TAB 221'!H18*100</f>
        <v>37.634408602150536</v>
      </c>
      <c r="I18" s="24">
        <f>'TAB 220'!I18/'TAB 221'!I18*100</f>
        <v>38.048780487804876</v>
      </c>
      <c r="J18" s="24">
        <f>'TAB 220'!J18/'TAB 221'!J18*100</f>
        <v>37.60330578512397</v>
      </c>
      <c r="K18" s="24">
        <f>'TAB 220'!K18/'TAB 221'!K18*100</f>
        <v>43.49775784753363</v>
      </c>
      <c r="L18" s="24">
        <f>'TAB 220'!L18/'TAB 221'!L18*100</f>
        <v>47.68518518518518</v>
      </c>
      <c r="M18" s="24">
        <f>'TAB 220'!M18/'TAB 221'!M18*100</f>
        <v>28.061224489795915</v>
      </c>
      <c r="N18" s="24">
        <f>'TAB 220'!N18/'TAB 221'!N18*100</f>
        <v>35.65217391304348</v>
      </c>
      <c r="O18" s="24">
        <f>'TAB 220'!O18/'TAB 221'!O18*100</f>
        <v>38.76651982378855</v>
      </c>
      <c r="P18" s="24">
        <f>'TAB 220'!P18/'TAB 221'!P18*100</f>
        <v>29.508196721311474</v>
      </c>
    </row>
    <row r="19" spans="1:16" ht="15" customHeight="1">
      <c r="A19" s="90">
        <v>13</v>
      </c>
      <c r="B19" s="22" t="s">
        <v>68</v>
      </c>
      <c r="C19" s="24" t="e">
        <f>'TAB 220'!C19/'TAB 221'!C19*100</f>
        <v>#DIV/0!</v>
      </c>
      <c r="D19" s="24" t="e">
        <f>'TAB 220'!D19/'TAB 221'!D19*100</f>
        <v>#DIV/0!</v>
      </c>
      <c r="E19" s="24" t="e">
        <f>'TAB 220'!E19/'TAB 221'!E19*100</f>
        <v>#DIV/0!</v>
      </c>
      <c r="F19" s="24" t="e">
        <f>'TAB 220'!F19/'TAB 221'!F19*100</f>
        <v>#DIV/0!</v>
      </c>
      <c r="G19" s="24" t="e">
        <f>'TAB 220'!G19/'TAB 221'!G19*100</f>
        <v>#DIV/0!</v>
      </c>
      <c r="H19" s="24" t="e">
        <f>'TAB 220'!H19/'TAB 221'!H19*100</f>
        <v>#DIV/0!</v>
      </c>
      <c r="I19" s="24" t="e">
        <f>'TAB 220'!I19/'TAB 221'!I19*100</f>
        <v>#DIV/0!</v>
      </c>
      <c r="J19" s="24" t="e">
        <f>'TAB 220'!J19/'TAB 221'!J19*100</f>
        <v>#DIV/0!</v>
      </c>
      <c r="K19" s="24" t="e">
        <f>'TAB 220'!K19/'TAB 221'!K19*100</f>
        <v>#DIV/0!</v>
      </c>
      <c r="L19" s="24" t="e">
        <f>'TAB 220'!L19/'TAB 221'!L19*100</f>
        <v>#DIV/0!</v>
      </c>
      <c r="M19" s="24" t="e">
        <f>'TAB 220'!M19/'TAB 221'!M19*100</f>
        <v>#DIV/0!</v>
      </c>
      <c r="N19" s="24" t="e">
        <f>'TAB 220'!N19/'TAB 221'!N19*100</f>
        <v>#DIV/0!</v>
      </c>
      <c r="O19" s="24" t="e">
        <f>'TAB 220'!O19/'TAB 221'!O19*100</f>
        <v>#DIV/0!</v>
      </c>
      <c r="P19" s="24" t="e">
        <f>'TAB 220'!P19/'TAB 221'!P19*100</f>
        <v>#DIV/0!</v>
      </c>
    </row>
    <row r="20" spans="1:16" ht="15" customHeight="1">
      <c r="A20" s="90">
        <v>14</v>
      </c>
      <c r="B20" s="22" t="s">
        <v>69</v>
      </c>
      <c r="C20" s="24">
        <f>'TAB 220'!C20/'TAB 221'!C20*100</f>
        <v>7.6923076923076925</v>
      </c>
      <c r="D20" s="24">
        <f>'TAB 220'!D20/'TAB 221'!D20*100</f>
        <v>2.1739130434782608</v>
      </c>
      <c r="E20" s="24">
        <f>'TAB 220'!E20/'TAB 221'!E20*100</f>
        <v>0</v>
      </c>
      <c r="F20" s="24">
        <f>'TAB 220'!F20/'TAB 221'!F20*100</f>
        <v>1.639344262295082</v>
      </c>
      <c r="G20" s="24">
        <f>'TAB 220'!G20/'TAB 221'!G20*100</f>
        <v>0</v>
      </c>
      <c r="H20" s="24">
        <f>'TAB 220'!H20/'TAB 221'!H20*100</f>
        <v>2.083333333333333</v>
      </c>
      <c r="I20" s="24">
        <f>'TAB 220'!I20/'TAB 221'!I20*100</f>
        <v>0</v>
      </c>
      <c r="J20" s="24">
        <f>'TAB 220'!J20/'TAB 221'!J20*100</f>
        <v>0</v>
      </c>
      <c r="K20" s="24">
        <f>'TAB 220'!K20/'TAB 221'!K20*100</f>
        <v>9.75609756097561</v>
      </c>
      <c r="L20" s="24">
        <f>'TAB 220'!L20/'TAB 221'!L20*100</f>
        <v>0</v>
      </c>
      <c r="M20" s="24">
        <f>'TAB 220'!M20/'TAB 221'!M20*100</f>
        <v>2.857142857142857</v>
      </c>
      <c r="N20" s="24">
        <f>'TAB 220'!N20/'TAB 221'!N20*100</f>
        <v>0</v>
      </c>
      <c r="O20" s="24">
        <f>'TAB 220'!O20/'TAB 221'!O20*100</f>
        <v>0</v>
      </c>
      <c r="P20" s="24">
        <f>'TAB 220'!P20/'TAB 221'!P20*100</f>
        <v>0</v>
      </c>
    </row>
    <row r="21" spans="1:16" ht="15" customHeight="1">
      <c r="A21" s="90">
        <v>15</v>
      </c>
      <c r="B21" s="22" t="s">
        <v>70</v>
      </c>
      <c r="C21" s="24">
        <f>'TAB 220'!C21/'TAB 221'!C21*100</f>
        <v>0</v>
      </c>
      <c r="D21" s="24">
        <f>'TAB 220'!D21/'TAB 221'!D21*100</f>
        <v>0</v>
      </c>
      <c r="E21" s="24">
        <f>'TAB 220'!E21/'TAB 221'!E21*100</f>
        <v>0</v>
      </c>
      <c r="F21" s="24">
        <f>'TAB 220'!F21/'TAB 221'!F21*100</f>
        <v>0</v>
      </c>
      <c r="G21" s="24">
        <f>'TAB 220'!G21/'TAB 221'!G21*100</f>
        <v>100</v>
      </c>
      <c r="H21" s="24">
        <f>'TAB 220'!H21/'TAB 221'!H21*100</f>
        <v>0</v>
      </c>
      <c r="I21" s="24">
        <f>'TAB 220'!I21/'TAB 221'!I21*100</f>
        <v>0</v>
      </c>
      <c r="J21" s="24">
        <f>'TAB 220'!J21/'TAB 221'!J21*100</f>
        <v>0</v>
      </c>
      <c r="K21" s="24">
        <f>'TAB 220'!K21/'TAB 221'!K21*100</f>
        <v>0</v>
      </c>
      <c r="L21" s="24">
        <f>'TAB 220'!L21/'TAB 221'!L21*100</f>
        <v>0</v>
      </c>
      <c r="M21" s="24">
        <f>'TAB 220'!M21/'TAB 221'!M21*100</f>
        <v>0</v>
      </c>
      <c r="N21" s="24">
        <f>'TAB 220'!N21/'TAB 221'!N21*100</f>
        <v>0</v>
      </c>
      <c r="O21" s="24">
        <f>'TAB 220'!O21/'TAB 221'!O21*100</f>
        <v>0</v>
      </c>
      <c r="P21" s="24">
        <f>'TAB 220'!P21/'TAB 221'!P21*100</f>
        <v>0</v>
      </c>
    </row>
    <row r="22" spans="1:16" ht="24.75" customHeight="1">
      <c r="A22" s="90">
        <v>16</v>
      </c>
      <c r="B22" s="22" t="s">
        <v>71</v>
      </c>
      <c r="C22" s="24" t="e">
        <f>'TAB 220'!C22/'TAB 221'!C22*100</f>
        <v>#DIV/0!</v>
      </c>
      <c r="D22" s="24">
        <f>'TAB 220'!D22/'TAB 221'!D22*100</f>
        <v>25</v>
      </c>
      <c r="E22" s="24">
        <f>'TAB 220'!E22/'TAB 221'!E22*100</f>
        <v>28.57142857142857</v>
      </c>
      <c r="F22" s="24">
        <f>'TAB 220'!F22/'TAB 221'!F22*100</f>
        <v>0</v>
      </c>
      <c r="G22" s="24">
        <f>'TAB 220'!G22/'TAB 221'!G22*100</f>
        <v>0</v>
      </c>
      <c r="H22" s="24">
        <f>'TAB 220'!H22/'TAB 221'!H22*100</f>
        <v>0</v>
      </c>
      <c r="I22" s="24">
        <f>'TAB 220'!I22/'TAB 221'!I22*100</f>
        <v>0</v>
      </c>
      <c r="J22" s="24">
        <f>'TAB 220'!J22/'TAB 221'!J22*100</f>
        <v>0</v>
      </c>
      <c r="K22" s="24">
        <f>'TAB 220'!K22/'TAB 221'!K22*100</f>
        <v>0</v>
      </c>
      <c r="L22" s="24">
        <f>'TAB 220'!L22/'TAB 221'!L22*100</f>
        <v>0</v>
      </c>
      <c r="M22" s="24">
        <f>'TAB 220'!M22/'TAB 221'!M22*100</f>
        <v>0</v>
      </c>
      <c r="N22" s="24">
        <f>'TAB 220'!N22/'TAB 221'!N22*100</f>
        <v>25</v>
      </c>
      <c r="O22" s="24">
        <f>'TAB 220'!O22/'TAB 221'!O22*100</f>
        <v>50</v>
      </c>
      <c r="P22" s="24">
        <f>'TAB 220'!P22/'TAB 221'!P22*100</f>
        <v>0</v>
      </c>
    </row>
    <row r="23" spans="1:16" ht="15" customHeight="1">
      <c r="A23" s="90">
        <v>17</v>
      </c>
      <c r="B23" s="22" t="s">
        <v>167</v>
      </c>
      <c r="C23" s="24" t="e">
        <f>'TAB 220'!C23/'TAB 221'!C23*100</f>
        <v>#DIV/0!</v>
      </c>
      <c r="D23" s="24" t="e">
        <f>'TAB 220'!D23/'TAB 221'!D23*100</f>
        <v>#DIV/0!</v>
      </c>
      <c r="E23" s="24" t="e">
        <f>'TAB 220'!E23/'TAB 221'!E23*100</f>
        <v>#DIV/0!</v>
      </c>
      <c r="F23" s="24" t="e">
        <f>'TAB 220'!F23/'TAB 221'!F23*100</f>
        <v>#DIV/0!</v>
      </c>
      <c r="G23" s="24" t="e">
        <f>'TAB 220'!G23/'TAB 221'!G23*100</f>
        <v>#DIV/0!</v>
      </c>
      <c r="H23" s="24" t="e">
        <f>'TAB 220'!H23/'TAB 221'!H23*100</f>
        <v>#DIV/0!</v>
      </c>
      <c r="I23" s="24" t="e">
        <f>'TAB 220'!I23/'TAB 221'!I23*100</f>
        <v>#DIV/0!</v>
      </c>
      <c r="J23" s="24" t="e">
        <f>'TAB 220'!J23/'TAB 221'!J23*100</f>
        <v>#DIV/0!</v>
      </c>
      <c r="K23" s="24" t="e">
        <f>'TAB 220'!K23/'TAB 221'!K23*100</f>
        <v>#DIV/0!</v>
      </c>
      <c r="L23" s="24" t="e">
        <f>'TAB 220'!L23/'TAB 221'!L23*100</f>
        <v>#DIV/0!</v>
      </c>
      <c r="M23" s="24" t="e">
        <f>'TAB 220'!M23/'TAB 221'!M23*100</f>
        <v>#DIV/0!</v>
      </c>
      <c r="N23" s="24" t="e">
        <f>'TAB 220'!N23/'TAB 221'!N23*100</f>
        <v>#DIV/0!</v>
      </c>
      <c r="O23" s="24" t="e">
        <f>'TAB 220'!O23/'TAB 221'!O23*100</f>
        <v>#DIV/0!</v>
      </c>
      <c r="P23" s="24" t="e">
        <f>'TAB 220'!P23/'TAB 221'!P23*100</f>
        <v>#DIV/0!</v>
      </c>
    </row>
    <row r="24" spans="1:16" ht="15" customHeight="1">
      <c r="A24" s="90">
        <v>18</v>
      </c>
      <c r="B24" s="22" t="s">
        <v>72</v>
      </c>
      <c r="C24" s="24" t="e">
        <f>'TAB 220'!C24/'TAB 221'!C24*100</f>
        <v>#DIV/0!</v>
      </c>
      <c r="D24" s="24" t="e">
        <f>'TAB 220'!D24/'TAB 221'!D24*100</f>
        <v>#DIV/0!</v>
      </c>
      <c r="E24" s="24" t="e">
        <f>'TAB 220'!E24/'TAB 221'!E24*100</f>
        <v>#DIV/0!</v>
      </c>
      <c r="F24" s="24" t="e">
        <f>'TAB 220'!F24/'TAB 221'!F24*100</f>
        <v>#DIV/0!</v>
      </c>
      <c r="G24" s="24" t="e">
        <f>'TAB 220'!G24/'TAB 221'!G24*100</f>
        <v>#DIV/0!</v>
      </c>
      <c r="H24" s="24" t="e">
        <f>'TAB 220'!H24/'TAB 221'!H24*100</f>
        <v>#DIV/0!</v>
      </c>
      <c r="I24" s="24" t="e">
        <f>'TAB 220'!I24/'TAB 221'!I24*100</f>
        <v>#DIV/0!</v>
      </c>
      <c r="J24" s="24" t="e">
        <f>'TAB 220'!J24/'TAB 221'!J24*100</f>
        <v>#DIV/0!</v>
      </c>
      <c r="K24" s="24" t="e">
        <f>'TAB 220'!K24/'TAB 221'!K24*100</f>
        <v>#DIV/0!</v>
      </c>
      <c r="L24" s="24" t="e">
        <f>'TAB 220'!L24/'TAB 221'!L24*100</f>
        <v>#DIV/0!</v>
      </c>
      <c r="M24" s="24" t="e">
        <f>'TAB 220'!M24/'TAB 221'!M24*100</f>
        <v>#DIV/0!</v>
      </c>
      <c r="N24" s="24" t="e">
        <f>'TAB 220'!N24/'TAB 221'!N24*100</f>
        <v>#DIV/0!</v>
      </c>
      <c r="O24" s="24" t="e">
        <f>'TAB 220'!O24/'TAB 221'!O24*100</f>
        <v>#DIV/0!</v>
      </c>
      <c r="P24" s="24" t="e">
        <f>'TAB 220'!P24/'TAB 221'!P24*100</f>
        <v>#DIV/0!</v>
      </c>
    </row>
    <row r="25" spans="1:16" ht="15" customHeight="1">
      <c r="A25" s="90">
        <v>19</v>
      </c>
      <c r="B25" s="22" t="s">
        <v>73</v>
      </c>
      <c r="C25" s="24">
        <f>'TAB 220'!C25/'TAB 221'!C25*100</f>
        <v>53.84615384615385</v>
      </c>
      <c r="D25" s="24">
        <f>'TAB 220'!D25/'TAB 221'!D25*100</f>
        <v>25.53191489361702</v>
      </c>
      <c r="E25" s="24">
        <f>'TAB 220'!E25/'TAB 221'!E25*100</f>
        <v>17.857142857142858</v>
      </c>
      <c r="F25" s="24">
        <f>'TAB 220'!F25/'TAB 221'!F25*100</f>
        <v>22.857142857142858</v>
      </c>
      <c r="G25" s="24">
        <f>'TAB 220'!G25/'TAB 221'!G25*100</f>
        <v>18.51851851851852</v>
      </c>
      <c r="H25" s="24">
        <f>'TAB 220'!H25/'TAB 221'!H25*100</f>
        <v>30.508474576271187</v>
      </c>
      <c r="I25" s="24">
        <f>'TAB 220'!I25/'TAB 221'!I25*100</f>
        <v>25.581395348837212</v>
      </c>
      <c r="J25" s="24">
        <f>'TAB 220'!J25/'TAB 221'!J25*100</f>
        <v>28.000000000000004</v>
      </c>
      <c r="K25" s="24">
        <f>'TAB 220'!K25/'TAB 221'!K25*100</f>
        <v>29.411764705882355</v>
      </c>
      <c r="L25" s="24">
        <f>'TAB 220'!L25/'TAB 221'!L25*100</f>
        <v>30.263157894736842</v>
      </c>
      <c r="M25" s="24">
        <f>'TAB 220'!M25/'TAB 221'!M25*100</f>
        <v>27.27272727272727</v>
      </c>
      <c r="N25" s="24">
        <f>'TAB 220'!N25/'TAB 221'!N25*100</f>
        <v>23.52941176470588</v>
      </c>
      <c r="O25" s="24">
        <f>'TAB 220'!O25/'TAB 221'!O25*100</f>
        <v>36.666666666666664</v>
      </c>
      <c r="P25" s="24">
        <f>'TAB 220'!P25/'TAB 221'!P25*100</f>
        <v>28.57142857142857</v>
      </c>
    </row>
    <row r="26" spans="1:16" ht="15" customHeight="1">
      <c r="A26" s="90">
        <v>20</v>
      </c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220'!C27/'TAB 221'!C27*100</f>
        <v>26.650660264105642</v>
      </c>
      <c r="D27" s="24">
        <f>'TAB 220'!D27/'TAB 221'!D27*100</f>
        <v>31.55573376102646</v>
      </c>
      <c r="E27" s="24">
        <f>'TAB 220'!E27/'TAB 221'!E27*100</f>
        <v>30.404217926186295</v>
      </c>
      <c r="F27" s="24">
        <f>'TAB 220'!F27/'TAB 221'!F27*100</f>
        <v>28.860445912469036</v>
      </c>
      <c r="G27" s="24">
        <f>'TAB 220'!G27/'TAB 221'!G27*100</f>
        <v>32.091188075405526</v>
      </c>
      <c r="H27" s="24">
        <f>'TAB 220'!H27/'TAB 221'!H27*100</f>
        <v>30.632411067193676</v>
      </c>
      <c r="I27" s="24">
        <f>'TAB 220'!I27/'TAB 221'!I27*100</f>
        <v>32.71784232365145</v>
      </c>
      <c r="J27" s="24">
        <f>'TAB 220'!J27/'TAB 221'!J27*100</f>
        <v>28.052055360462713</v>
      </c>
      <c r="K27" s="24">
        <f>'TAB 220'!K27/'TAB 221'!K27*100</f>
        <v>28.75627655465431</v>
      </c>
      <c r="L27" s="24">
        <f>'TAB 220'!L27/'TAB 221'!L27*100</f>
        <v>29.936178699641005</v>
      </c>
      <c r="M27" s="24">
        <f>'TAB 220'!M27/'TAB 221'!M27*100</f>
        <v>26.774379688401616</v>
      </c>
      <c r="N27" s="24">
        <f>'TAB 220'!N27/'TAB 221'!N27*100</f>
        <v>28.485697139427884</v>
      </c>
      <c r="O27" s="24">
        <f>'TAB 220'!O27/'TAB 221'!O27*100</f>
        <v>30.009775171065495</v>
      </c>
      <c r="P27" s="24">
        <f>'TAB 220'!P27/'TAB 221'!P27*100</f>
        <v>20.818732080280345</v>
      </c>
    </row>
    <row r="28" spans="1:16" ht="12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0"/>
      <c r="O28" s="70"/>
      <c r="P28" s="70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3">
    <mergeCell ref="Q4:R8"/>
    <mergeCell ref="Q10:R12"/>
    <mergeCell ref="J4:J5"/>
    <mergeCell ref="K4:K5"/>
    <mergeCell ref="L4:L5"/>
    <mergeCell ref="E4:E5"/>
    <mergeCell ref="H4:H5"/>
    <mergeCell ref="A2:N2"/>
    <mergeCell ref="F4:F5"/>
    <mergeCell ref="O4:O5"/>
    <mergeCell ref="G4:G5"/>
    <mergeCell ref="M4:M5"/>
    <mergeCell ref="A27:B27"/>
    <mergeCell ref="N4:N5"/>
    <mergeCell ref="A30:O30"/>
    <mergeCell ref="A4:A5"/>
    <mergeCell ref="B4:B5"/>
    <mergeCell ref="C4:C5"/>
    <mergeCell ref="D4:D5"/>
    <mergeCell ref="P4:P5"/>
    <mergeCell ref="I4:I5"/>
    <mergeCell ref="A28:M28"/>
    <mergeCell ref="A29:L2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196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123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718</v>
      </c>
      <c r="D7" s="36">
        <v>1619</v>
      </c>
      <c r="E7" s="36">
        <v>1648</v>
      </c>
      <c r="F7" s="36">
        <v>1442</v>
      </c>
      <c r="G7" s="36">
        <v>699</v>
      </c>
      <c r="H7" s="36">
        <v>1117</v>
      </c>
      <c r="I7" s="36">
        <v>980</v>
      </c>
      <c r="J7" s="36">
        <v>945</v>
      </c>
      <c r="K7" s="38">
        <v>1338</v>
      </c>
      <c r="L7" s="39">
        <v>1009</v>
      </c>
      <c r="M7" s="39">
        <v>911</v>
      </c>
      <c r="N7" s="39">
        <v>749</v>
      </c>
      <c r="O7" s="39">
        <v>800</v>
      </c>
      <c r="P7" s="39">
        <v>403</v>
      </c>
    </row>
    <row r="8" spans="1:16" ht="15" customHeight="1">
      <c r="A8" s="92">
        <v>2</v>
      </c>
      <c r="B8" s="16" t="s">
        <v>57</v>
      </c>
      <c r="C8" s="36">
        <v>182</v>
      </c>
      <c r="D8" s="36">
        <v>14</v>
      </c>
      <c r="E8" s="36">
        <v>14</v>
      </c>
      <c r="F8" s="36">
        <v>7</v>
      </c>
      <c r="G8" s="36">
        <v>3</v>
      </c>
      <c r="H8" s="36">
        <v>5</v>
      </c>
      <c r="I8" s="36">
        <v>13</v>
      </c>
      <c r="J8" s="36">
        <v>26</v>
      </c>
      <c r="K8" s="39">
        <v>20</v>
      </c>
      <c r="L8" s="48">
        <v>16</v>
      </c>
      <c r="M8" s="48">
        <v>4</v>
      </c>
      <c r="N8" s="48">
        <v>32</v>
      </c>
      <c r="O8" s="48">
        <v>33</v>
      </c>
      <c r="P8" s="48">
        <v>6</v>
      </c>
    </row>
    <row r="9" spans="1:16" ht="15" customHeight="1">
      <c r="A9" s="92">
        <v>3</v>
      </c>
      <c r="B9" s="19" t="s">
        <v>58</v>
      </c>
      <c r="C9" s="36">
        <v>42</v>
      </c>
      <c r="D9" s="36">
        <v>117</v>
      </c>
      <c r="E9" s="36">
        <v>120</v>
      </c>
      <c r="F9" s="36">
        <v>151</v>
      </c>
      <c r="G9" s="36">
        <v>59</v>
      </c>
      <c r="H9" s="36">
        <v>100</v>
      </c>
      <c r="I9" s="36">
        <v>106</v>
      </c>
      <c r="J9" s="36">
        <v>104</v>
      </c>
      <c r="K9" s="39">
        <v>82</v>
      </c>
      <c r="L9" s="48">
        <v>84</v>
      </c>
      <c r="M9" s="48">
        <v>72</v>
      </c>
      <c r="N9" s="48">
        <v>58</v>
      </c>
      <c r="O9" s="48">
        <v>70</v>
      </c>
      <c r="P9" s="48">
        <v>37</v>
      </c>
    </row>
    <row r="10" spans="1:16" ht="15" customHeight="1">
      <c r="A10" s="92">
        <v>4</v>
      </c>
      <c r="B10" s="19" t="s">
        <v>59</v>
      </c>
      <c r="C10" s="36">
        <v>315</v>
      </c>
      <c r="D10" s="36">
        <v>615</v>
      </c>
      <c r="E10" s="36">
        <v>736</v>
      </c>
      <c r="F10" s="36">
        <v>746</v>
      </c>
      <c r="G10" s="36">
        <v>272</v>
      </c>
      <c r="H10" s="36">
        <v>487</v>
      </c>
      <c r="I10" s="36">
        <v>576</v>
      </c>
      <c r="J10" s="36">
        <v>638</v>
      </c>
      <c r="K10" s="39">
        <v>460</v>
      </c>
      <c r="L10" s="48">
        <v>643</v>
      </c>
      <c r="M10" s="48">
        <v>482</v>
      </c>
      <c r="N10" s="48">
        <v>449</v>
      </c>
      <c r="O10" s="48">
        <v>309</v>
      </c>
      <c r="P10" s="48">
        <v>81</v>
      </c>
    </row>
    <row r="11" spans="1:16" ht="15" customHeight="1">
      <c r="A11" s="92">
        <v>5</v>
      </c>
      <c r="B11" s="16" t="s">
        <v>60</v>
      </c>
      <c r="C11" s="36">
        <v>2</v>
      </c>
      <c r="D11" s="36">
        <v>3</v>
      </c>
      <c r="E11" s="36">
        <v>3</v>
      </c>
      <c r="F11" s="36">
        <v>1</v>
      </c>
      <c r="G11" s="36">
        <v>5</v>
      </c>
      <c r="H11" s="36">
        <v>6</v>
      </c>
      <c r="I11" s="36">
        <v>6</v>
      </c>
      <c r="J11" s="36">
        <v>6</v>
      </c>
      <c r="K11" s="39">
        <v>9</v>
      </c>
      <c r="L11" s="48">
        <v>30</v>
      </c>
      <c r="M11" s="48">
        <v>45</v>
      </c>
      <c r="N11" s="48">
        <v>31</v>
      </c>
      <c r="O11" s="48">
        <v>30</v>
      </c>
      <c r="P11" s="48">
        <v>14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>
        <v>1</v>
      </c>
      <c r="O12" s="48"/>
      <c r="P12" s="48">
        <v>3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>
        <v>3049</v>
      </c>
      <c r="D16" s="36">
        <v>5011</v>
      </c>
      <c r="E16" s="36">
        <v>4999</v>
      </c>
      <c r="F16" s="36">
        <v>5455</v>
      </c>
      <c r="G16" s="36">
        <v>3012</v>
      </c>
      <c r="H16" s="36">
        <v>5295</v>
      </c>
      <c r="I16" s="36">
        <v>5291</v>
      </c>
      <c r="J16" s="36">
        <v>5702</v>
      </c>
      <c r="K16" s="39">
        <v>6016</v>
      </c>
      <c r="L16" s="48">
        <v>5257</v>
      </c>
      <c r="M16" s="48">
        <v>4844</v>
      </c>
      <c r="N16" s="48">
        <v>5639</v>
      </c>
      <c r="O16" s="48">
        <v>5387</v>
      </c>
      <c r="P16" s="48">
        <v>3777</v>
      </c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22</v>
      </c>
      <c r="D18" s="36">
        <v>56</v>
      </c>
      <c r="E18" s="36">
        <v>38</v>
      </c>
      <c r="F18" s="36">
        <v>103</v>
      </c>
      <c r="G18" s="36">
        <v>25</v>
      </c>
      <c r="H18" s="36">
        <v>33</v>
      </c>
      <c r="I18" s="36">
        <v>34</v>
      </c>
      <c r="J18" s="36">
        <v>12</v>
      </c>
      <c r="K18" s="39">
        <v>7</v>
      </c>
      <c r="L18" s="48">
        <v>11</v>
      </c>
      <c r="M18" s="48">
        <v>13</v>
      </c>
      <c r="N18" s="48">
        <v>11</v>
      </c>
      <c r="O18" s="48">
        <v>14</v>
      </c>
      <c r="P18" s="48">
        <v>6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>
        <v>696</v>
      </c>
      <c r="D20" s="36">
        <v>1354</v>
      </c>
      <c r="E20" s="36">
        <v>1244</v>
      </c>
      <c r="F20" s="36">
        <v>1066</v>
      </c>
      <c r="G20" s="36">
        <v>1012</v>
      </c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>
        <v>282</v>
      </c>
      <c r="D21" s="36">
        <v>459</v>
      </c>
      <c r="E21" s="36">
        <v>392</v>
      </c>
      <c r="F21" s="36">
        <v>375</v>
      </c>
      <c r="G21" s="36">
        <v>227</v>
      </c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36"/>
      <c r="J24" s="36"/>
      <c r="K24" s="39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9"/>
      <c r="D25" s="39"/>
      <c r="E25" s="39"/>
      <c r="F25" s="37"/>
      <c r="G25" s="36">
        <v>57</v>
      </c>
      <c r="H25" s="36"/>
      <c r="I25" s="36"/>
      <c r="J25" s="36">
        <v>16</v>
      </c>
      <c r="K25" s="39">
        <v>10</v>
      </c>
      <c r="L25" s="48">
        <v>12</v>
      </c>
      <c r="M25" s="48">
        <v>28</v>
      </c>
      <c r="N25" s="48">
        <v>20</v>
      </c>
      <c r="O25" s="48">
        <v>26</v>
      </c>
      <c r="P25" s="48">
        <v>5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4330</v>
      </c>
      <c r="D27" s="40">
        <f t="shared" si="0"/>
        <v>7435</v>
      </c>
      <c r="E27" s="40">
        <f t="shared" si="0"/>
        <v>7558</v>
      </c>
      <c r="F27" s="40">
        <f t="shared" si="0"/>
        <v>7905</v>
      </c>
      <c r="G27" s="40">
        <f t="shared" si="0"/>
        <v>4132</v>
      </c>
      <c r="H27" s="40">
        <f t="shared" si="0"/>
        <v>7043</v>
      </c>
      <c r="I27" s="40">
        <f t="shared" si="0"/>
        <v>7006</v>
      </c>
      <c r="J27" s="40">
        <f t="shared" si="0"/>
        <v>7449</v>
      </c>
      <c r="K27" s="40">
        <f t="shared" si="0"/>
        <v>7942</v>
      </c>
      <c r="L27" s="40">
        <f t="shared" si="0"/>
        <v>7062</v>
      </c>
      <c r="M27" s="40">
        <f t="shared" si="0"/>
        <v>6399</v>
      </c>
      <c r="N27" s="40">
        <f>SUM(N7:N26)-N20-N21</f>
        <v>6990</v>
      </c>
      <c r="O27" s="40">
        <f>SUM(O7:O26)-O20-O21</f>
        <v>6669</v>
      </c>
      <c r="P27" s="40">
        <f>SUM(P7:P26)-P20-P21</f>
        <v>4332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125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121</v>
      </c>
      <c r="D7" s="36">
        <v>248</v>
      </c>
      <c r="E7" s="36">
        <v>309</v>
      </c>
      <c r="F7" s="36">
        <v>260</v>
      </c>
      <c r="G7" s="36">
        <v>97</v>
      </c>
      <c r="H7" s="36">
        <v>289</v>
      </c>
      <c r="I7" s="36">
        <v>236</v>
      </c>
      <c r="J7" s="36">
        <v>206</v>
      </c>
      <c r="K7" s="38">
        <v>329</v>
      </c>
      <c r="L7" s="39">
        <v>230</v>
      </c>
      <c r="M7" s="39">
        <v>217</v>
      </c>
      <c r="N7" s="39">
        <v>138</v>
      </c>
      <c r="O7" s="39">
        <v>188</v>
      </c>
      <c r="P7" s="39">
        <v>51</v>
      </c>
    </row>
    <row r="8" spans="1:16" ht="15" customHeight="1">
      <c r="A8" s="92">
        <v>2</v>
      </c>
      <c r="B8" s="16" t="s">
        <v>57</v>
      </c>
      <c r="C8" s="36"/>
      <c r="D8" s="36"/>
      <c r="E8" s="36">
        <v>4</v>
      </c>
      <c r="F8" s="36">
        <v>3</v>
      </c>
      <c r="G8" s="36">
        <v>2</v>
      </c>
      <c r="H8" s="36">
        <v>0</v>
      </c>
      <c r="I8" s="36">
        <v>3</v>
      </c>
      <c r="J8" s="36">
        <v>3</v>
      </c>
      <c r="K8" s="39">
        <v>5</v>
      </c>
      <c r="L8" s="48">
        <v>2</v>
      </c>
      <c r="M8" s="48">
        <v>1</v>
      </c>
      <c r="N8" s="48"/>
      <c r="O8" s="48"/>
      <c r="P8" s="48">
        <v>2</v>
      </c>
    </row>
    <row r="9" spans="1:16" ht="15" customHeight="1">
      <c r="A9" s="92">
        <v>3</v>
      </c>
      <c r="B9" s="19" t="s">
        <v>58</v>
      </c>
      <c r="C9" s="36">
        <v>2</v>
      </c>
      <c r="D9" s="36">
        <v>10</v>
      </c>
      <c r="E9" s="36">
        <v>9</v>
      </c>
      <c r="F9" s="36">
        <v>13</v>
      </c>
      <c r="G9" s="36">
        <v>6</v>
      </c>
      <c r="H9" s="36">
        <v>4</v>
      </c>
      <c r="I9" s="36">
        <v>7</v>
      </c>
      <c r="J9" s="36">
        <v>7</v>
      </c>
      <c r="K9" s="39">
        <v>19</v>
      </c>
      <c r="L9" s="48">
        <v>23</v>
      </c>
      <c r="M9" s="48">
        <v>23</v>
      </c>
      <c r="N9" s="48">
        <v>16</v>
      </c>
      <c r="O9" s="48">
        <v>20</v>
      </c>
      <c r="P9" s="48">
        <v>10</v>
      </c>
    </row>
    <row r="10" spans="1:16" ht="15" customHeight="1">
      <c r="A10" s="92">
        <v>4</v>
      </c>
      <c r="B10" s="19" t="s">
        <v>59</v>
      </c>
      <c r="C10" s="36">
        <v>90</v>
      </c>
      <c r="D10" s="36">
        <v>183</v>
      </c>
      <c r="E10" s="36">
        <v>183</v>
      </c>
      <c r="F10" s="36">
        <v>229</v>
      </c>
      <c r="G10" s="36">
        <v>68</v>
      </c>
      <c r="H10" s="36">
        <v>103</v>
      </c>
      <c r="I10" s="36">
        <v>99</v>
      </c>
      <c r="J10" s="36">
        <v>115</v>
      </c>
      <c r="K10" s="39">
        <v>76</v>
      </c>
      <c r="L10" s="48">
        <v>141</v>
      </c>
      <c r="M10" s="48">
        <v>113</v>
      </c>
      <c r="N10" s="48">
        <v>97</v>
      </c>
      <c r="O10" s="48">
        <v>49</v>
      </c>
      <c r="P10" s="48">
        <v>14</v>
      </c>
    </row>
    <row r="11" spans="1:16" ht="15" customHeight="1">
      <c r="A11" s="92">
        <v>5</v>
      </c>
      <c r="B11" s="16" t="s">
        <v>60</v>
      </c>
      <c r="C11" s="36">
        <v>2</v>
      </c>
      <c r="D11" s="36">
        <v>3</v>
      </c>
      <c r="E11" s="36">
        <v>3</v>
      </c>
      <c r="F11" s="36">
        <v>1</v>
      </c>
      <c r="G11" s="36">
        <v>2</v>
      </c>
      <c r="H11" s="36">
        <v>5</v>
      </c>
      <c r="I11" s="36">
        <v>6</v>
      </c>
      <c r="J11" s="36">
        <v>4</v>
      </c>
      <c r="K11" s="39">
        <v>4</v>
      </c>
      <c r="L11" s="48">
        <v>7</v>
      </c>
      <c r="M11" s="48">
        <v>1</v>
      </c>
      <c r="N11" s="48">
        <v>1</v>
      </c>
      <c r="O11" s="48">
        <v>3</v>
      </c>
      <c r="P11" s="48">
        <v>4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>
        <v>1</v>
      </c>
      <c r="O12" s="48"/>
      <c r="P12" s="48"/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>
        <v>615</v>
      </c>
      <c r="D16" s="36">
        <v>1266</v>
      </c>
      <c r="E16" s="36">
        <v>1142</v>
      </c>
      <c r="F16" s="36">
        <v>900</v>
      </c>
      <c r="G16" s="36">
        <v>574</v>
      </c>
      <c r="H16" s="36">
        <v>1193</v>
      </c>
      <c r="I16" s="36">
        <v>1033</v>
      </c>
      <c r="J16" s="36">
        <v>1051</v>
      </c>
      <c r="K16" s="39">
        <v>1123</v>
      </c>
      <c r="L16" s="48">
        <v>971</v>
      </c>
      <c r="M16" s="48">
        <v>907</v>
      </c>
      <c r="N16" s="48">
        <v>871</v>
      </c>
      <c r="O16" s="48">
        <v>936</v>
      </c>
      <c r="P16" s="48">
        <v>789</v>
      </c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7</v>
      </c>
      <c r="D18" s="36">
        <v>16</v>
      </c>
      <c r="E18" s="36">
        <v>6</v>
      </c>
      <c r="F18" s="36">
        <v>13</v>
      </c>
      <c r="G18" s="36">
        <v>1</v>
      </c>
      <c r="H18" s="36">
        <v>3</v>
      </c>
      <c r="I18" s="36">
        <v>3</v>
      </c>
      <c r="J18" s="36">
        <v>2</v>
      </c>
      <c r="K18" s="39">
        <v>3</v>
      </c>
      <c r="L18" s="48">
        <v>2</v>
      </c>
      <c r="M18" s="48">
        <v>2</v>
      </c>
      <c r="N18" s="48">
        <v>3</v>
      </c>
      <c r="O18" s="48">
        <v>4</v>
      </c>
      <c r="P18" s="48"/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>
        <v>5</v>
      </c>
      <c r="D20" s="36">
        <v>27</v>
      </c>
      <c r="E20" s="36">
        <v>42</v>
      </c>
      <c r="F20" s="36">
        <v>36</v>
      </c>
      <c r="G20" s="36">
        <v>18</v>
      </c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>
        <v>3</v>
      </c>
      <c r="D21" s="36">
        <v>6</v>
      </c>
      <c r="E21" s="36">
        <v>7</v>
      </c>
      <c r="F21" s="36">
        <v>10</v>
      </c>
      <c r="G21" s="36">
        <v>1</v>
      </c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36"/>
      <c r="J24" s="36"/>
      <c r="K24" s="39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9"/>
      <c r="D25" s="39"/>
      <c r="E25" s="39"/>
      <c r="F25" s="37"/>
      <c r="G25" s="36">
        <v>10</v>
      </c>
      <c r="H25" s="36"/>
      <c r="I25" s="36"/>
      <c r="J25" s="36">
        <v>11</v>
      </c>
      <c r="K25" s="39">
        <v>6</v>
      </c>
      <c r="L25" s="48">
        <v>10</v>
      </c>
      <c r="M25" s="48">
        <v>26</v>
      </c>
      <c r="N25" s="48">
        <v>18</v>
      </c>
      <c r="O25" s="48">
        <v>24</v>
      </c>
      <c r="P25" s="48">
        <v>5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837</v>
      </c>
      <c r="D27" s="40">
        <f t="shared" si="0"/>
        <v>1726</v>
      </c>
      <c r="E27" s="40">
        <f t="shared" si="0"/>
        <v>1656</v>
      </c>
      <c r="F27" s="40">
        <f t="shared" si="0"/>
        <v>1419</v>
      </c>
      <c r="G27" s="40">
        <f t="shared" si="0"/>
        <v>760</v>
      </c>
      <c r="H27" s="40">
        <f t="shared" si="0"/>
        <v>1597</v>
      </c>
      <c r="I27" s="40">
        <f t="shared" si="0"/>
        <v>1387</v>
      </c>
      <c r="J27" s="40">
        <f t="shared" si="0"/>
        <v>1399</v>
      </c>
      <c r="K27" s="40">
        <f t="shared" si="0"/>
        <v>1565</v>
      </c>
      <c r="L27" s="40">
        <f t="shared" si="0"/>
        <v>1386</v>
      </c>
      <c r="M27" s="40">
        <f t="shared" si="0"/>
        <v>1290</v>
      </c>
      <c r="N27" s="40">
        <f>SUM(N7:N26)-N20-N21</f>
        <v>1145</v>
      </c>
      <c r="O27" s="40">
        <f>SUM(O7:O26)-O20-O21</f>
        <v>1224</v>
      </c>
      <c r="P27" s="40">
        <f>SUM(P7:P26)-P20-P21</f>
        <v>875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0:O30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198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126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 thickBo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 thickTop="1">
      <c r="A7" s="92">
        <v>1</v>
      </c>
      <c r="B7" s="16" t="s">
        <v>56</v>
      </c>
      <c r="C7" s="36">
        <v>25</v>
      </c>
      <c r="D7" s="36">
        <v>78</v>
      </c>
      <c r="E7" s="36">
        <v>137</v>
      </c>
      <c r="F7" s="36">
        <v>100</v>
      </c>
      <c r="G7" s="36">
        <v>36</v>
      </c>
      <c r="H7" s="36">
        <v>85</v>
      </c>
      <c r="I7" s="36">
        <v>54</v>
      </c>
      <c r="J7" s="58">
        <v>68</v>
      </c>
      <c r="K7" s="38">
        <v>88</v>
      </c>
      <c r="L7" s="39">
        <v>68</v>
      </c>
      <c r="M7" s="39">
        <v>71</v>
      </c>
      <c r="N7" s="39">
        <v>34</v>
      </c>
      <c r="O7" s="39">
        <v>53</v>
      </c>
      <c r="P7" s="39">
        <v>6</v>
      </c>
    </row>
    <row r="8" spans="1:16" ht="15" customHeight="1">
      <c r="A8" s="92">
        <v>2</v>
      </c>
      <c r="B8" s="16" t="s">
        <v>57</v>
      </c>
      <c r="C8" s="36"/>
      <c r="D8" s="36">
        <v>0</v>
      </c>
      <c r="E8" s="36">
        <v>0</v>
      </c>
      <c r="F8" s="36">
        <v>1</v>
      </c>
      <c r="G8" s="36">
        <v>0</v>
      </c>
      <c r="H8" s="36">
        <v>0</v>
      </c>
      <c r="I8" s="36">
        <v>2</v>
      </c>
      <c r="J8" s="37">
        <v>2</v>
      </c>
      <c r="K8" s="39">
        <v>0</v>
      </c>
      <c r="L8" s="48"/>
      <c r="M8" s="48"/>
      <c r="N8" s="48"/>
      <c r="O8" s="48"/>
      <c r="P8" s="48">
        <v>1</v>
      </c>
    </row>
    <row r="9" spans="1:16" ht="15" customHeight="1">
      <c r="A9" s="92">
        <v>3</v>
      </c>
      <c r="B9" s="19" t="s">
        <v>58</v>
      </c>
      <c r="C9" s="36">
        <v>1</v>
      </c>
      <c r="D9" s="36">
        <v>4</v>
      </c>
      <c r="E9" s="36">
        <v>3</v>
      </c>
      <c r="F9" s="36">
        <v>4</v>
      </c>
      <c r="G9" s="36">
        <v>1</v>
      </c>
      <c r="H9" s="36">
        <v>2</v>
      </c>
      <c r="I9" s="36">
        <v>1</v>
      </c>
      <c r="J9" s="37">
        <v>1</v>
      </c>
      <c r="K9" s="39">
        <v>5</v>
      </c>
      <c r="L9" s="48">
        <v>5</v>
      </c>
      <c r="M9" s="48">
        <v>4</v>
      </c>
      <c r="N9" s="48">
        <v>4</v>
      </c>
      <c r="O9" s="48">
        <v>6</v>
      </c>
      <c r="P9" s="48">
        <v>2</v>
      </c>
    </row>
    <row r="10" spans="1:16" ht="15" customHeight="1">
      <c r="A10" s="92">
        <v>4</v>
      </c>
      <c r="B10" s="19" t="s">
        <v>59</v>
      </c>
      <c r="C10" s="36">
        <v>25</v>
      </c>
      <c r="D10" s="36">
        <v>51</v>
      </c>
      <c r="E10" s="36">
        <v>45</v>
      </c>
      <c r="F10" s="36">
        <v>57</v>
      </c>
      <c r="G10" s="36">
        <v>15</v>
      </c>
      <c r="H10" s="36">
        <v>27</v>
      </c>
      <c r="I10" s="36">
        <v>25</v>
      </c>
      <c r="J10" s="39">
        <v>35</v>
      </c>
      <c r="K10" s="39">
        <v>21</v>
      </c>
      <c r="L10" s="48">
        <v>44</v>
      </c>
      <c r="M10" s="48">
        <v>22</v>
      </c>
      <c r="N10" s="48">
        <v>16</v>
      </c>
      <c r="O10" s="48">
        <v>20</v>
      </c>
      <c r="P10" s="48">
        <v>3</v>
      </c>
    </row>
    <row r="11" spans="1:16" ht="15" customHeight="1">
      <c r="A11" s="92">
        <v>5</v>
      </c>
      <c r="B11" s="16" t="s">
        <v>60</v>
      </c>
      <c r="C11" s="36">
        <v>2</v>
      </c>
      <c r="D11" s="36">
        <v>2</v>
      </c>
      <c r="E11" s="36">
        <v>1</v>
      </c>
      <c r="F11" s="36">
        <v>1</v>
      </c>
      <c r="G11" s="36">
        <v>2</v>
      </c>
      <c r="H11" s="36">
        <v>0</v>
      </c>
      <c r="I11" s="36">
        <v>1</v>
      </c>
      <c r="J11" s="37">
        <v>1</v>
      </c>
      <c r="K11" s="39">
        <v>1</v>
      </c>
      <c r="L11" s="48">
        <v>6</v>
      </c>
      <c r="M11" s="48">
        <v>1</v>
      </c>
      <c r="N11" s="48"/>
      <c r="O11" s="48">
        <v>3</v>
      </c>
      <c r="P11" s="48">
        <v>1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/>
      <c r="O12" s="48"/>
      <c r="P12" s="48"/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>
        <v>216</v>
      </c>
      <c r="D16" s="36">
        <v>400</v>
      </c>
      <c r="E16" s="36">
        <v>420</v>
      </c>
      <c r="F16" s="36">
        <v>205</v>
      </c>
      <c r="G16" s="36">
        <v>129</v>
      </c>
      <c r="H16" s="36">
        <v>290</v>
      </c>
      <c r="I16" s="36">
        <v>390</v>
      </c>
      <c r="J16" s="37">
        <v>219</v>
      </c>
      <c r="K16" s="39">
        <v>184</v>
      </c>
      <c r="L16" s="48">
        <v>235</v>
      </c>
      <c r="M16" s="48">
        <v>232</v>
      </c>
      <c r="N16" s="48">
        <v>152</v>
      </c>
      <c r="O16" s="48">
        <v>203</v>
      </c>
      <c r="P16" s="48">
        <v>186</v>
      </c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2</v>
      </c>
      <c r="D18" s="36">
        <v>11</v>
      </c>
      <c r="E18" s="36">
        <v>3</v>
      </c>
      <c r="F18" s="36">
        <v>8</v>
      </c>
      <c r="G18" s="36">
        <v>0</v>
      </c>
      <c r="H18" s="36">
        <v>2</v>
      </c>
      <c r="I18" s="36">
        <v>2</v>
      </c>
      <c r="J18" s="37">
        <v>2</v>
      </c>
      <c r="K18" s="39">
        <v>3</v>
      </c>
      <c r="L18" s="48">
        <v>2</v>
      </c>
      <c r="M18" s="48">
        <v>1</v>
      </c>
      <c r="N18" s="48">
        <v>3</v>
      </c>
      <c r="O18" s="48">
        <v>2</v>
      </c>
      <c r="P18" s="48"/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>
        <v>1</v>
      </c>
      <c r="D20" s="36"/>
      <c r="E20" s="36"/>
      <c r="F20" s="37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/>
      <c r="D21" s="36"/>
      <c r="E21" s="36"/>
      <c r="F21" s="37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36"/>
      <c r="J24" s="37"/>
      <c r="K24" s="39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6"/>
      <c r="D25" s="36"/>
      <c r="E25" s="36"/>
      <c r="F25" s="36"/>
      <c r="G25" s="36">
        <v>1</v>
      </c>
      <c r="H25" s="36"/>
      <c r="I25" s="36"/>
      <c r="J25" s="37">
        <v>5</v>
      </c>
      <c r="K25" s="39">
        <v>2</v>
      </c>
      <c r="L25" s="48">
        <v>3</v>
      </c>
      <c r="M25" s="48">
        <v>7</v>
      </c>
      <c r="N25" s="48">
        <v>5</v>
      </c>
      <c r="O25" s="48">
        <v>10</v>
      </c>
      <c r="P25" s="48">
        <v>1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SUM(C7:C26)-C20-C21</f>
        <v>271</v>
      </c>
      <c r="D27" s="40">
        <f t="shared" si="0"/>
        <v>546</v>
      </c>
      <c r="E27" s="40">
        <f t="shared" si="0"/>
        <v>609</v>
      </c>
      <c r="F27" s="40">
        <f t="shared" si="0"/>
        <v>376</v>
      </c>
      <c r="G27" s="40">
        <f t="shared" si="0"/>
        <v>184</v>
      </c>
      <c r="H27" s="40">
        <f t="shared" si="0"/>
        <v>406</v>
      </c>
      <c r="I27" s="40">
        <f t="shared" si="0"/>
        <v>475</v>
      </c>
      <c r="J27" s="40">
        <f t="shared" si="0"/>
        <v>333</v>
      </c>
      <c r="K27" s="40">
        <f t="shared" si="0"/>
        <v>304</v>
      </c>
      <c r="L27" s="40">
        <f t="shared" si="0"/>
        <v>363</v>
      </c>
      <c r="M27" s="40">
        <f t="shared" si="0"/>
        <v>338</v>
      </c>
      <c r="N27" s="40">
        <f>SUM(N7:N26)-N20-N21</f>
        <v>214</v>
      </c>
      <c r="O27" s="40">
        <f>SUM(O7:O26)-O20-O21</f>
        <v>297</v>
      </c>
      <c r="P27" s="40">
        <f>SUM(P7:P26)-P20-P21</f>
        <v>200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124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29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128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6066</v>
      </c>
      <c r="D7" s="36">
        <v>13289</v>
      </c>
      <c r="E7" s="36">
        <v>13369</v>
      </c>
      <c r="F7" s="36">
        <v>11322</v>
      </c>
      <c r="G7" s="36">
        <v>6139</v>
      </c>
      <c r="H7" s="36">
        <v>10762</v>
      </c>
      <c r="I7" s="36">
        <v>9791</v>
      </c>
      <c r="J7" s="36">
        <v>8956</v>
      </c>
      <c r="K7" s="38">
        <v>9977</v>
      </c>
      <c r="L7" s="39">
        <v>9546</v>
      </c>
      <c r="M7" s="39">
        <v>8672</v>
      </c>
      <c r="N7" s="39">
        <v>7977</v>
      </c>
      <c r="O7" s="39">
        <v>9085</v>
      </c>
      <c r="P7" s="39">
        <v>4169</v>
      </c>
    </row>
    <row r="8" spans="1:16" ht="15" customHeight="1">
      <c r="A8" s="92">
        <v>2</v>
      </c>
      <c r="B8" s="16" t="s">
        <v>57</v>
      </c>
      <c r="C8" s="36">
        <v>2567</v>
      </c>
      <c r="D8" s="36">
        <v>57</v>
      </c>
      <c r="E8" s="36">
        <v>24</v>
      </c>
      <c r="F8" s="36">
        <v>80</v>
      </c>
      <c r="G8" s="36">
        <v>20</v>
      </c>
      <c r="H8" s="36">
        <v>46</v>
      </c>
      <c r="I8" s="36">
        <v>93</v>
      </c>
      <c r="J8" s="36">
        <v>128</v>
      </c>
      <c r="K8" s="39">
        <v>178</v>
      </c>
      <c r="L8" s="48">
        <v>179</v>
      </c>
      <c r="M8" s="48">
        <v>74</v>
      </c>
      <c r="N8" s="48">
        <v>382</v>
      </c>
      <c r="O8" s="48">
        <v>336</v>
      </c>
      <c r="P8" s="48">
        <v>59</v>
      </c>
    </row>
    <row r="9" spans="1:16" ht="15" customHeight="1">
      <c r="A9" s="92">
        <v>3</v>
      </c>
      <c r="B9" s="19" t="s">
        <v>58</v>
      </c>
      <c r="C9" s="36">
        <v>480</v>
      </c>
      <c r="D9" s="36">
        <v>1225</v>
      </c>
      <c r="E9" s="36">
        <v>1472</v>
      </c>
      <c r="F9" s="36">
        <v>1779</v>
      </c>
      <c r="G9" s="36">
        <v>676</v>
      </c>
      <c r="H9" s="36">
        <v>1195</v>
      </c>
      <c r="I9" s="36">
        <v>1251</v>
      </c>
      <c r="J9" s="36">
        <v>1246</v>
      </c>
      <c r="K9" s="39">
        <v>900</v>
      </c>
      <c r="L9" s="48">
        <v>879</v>
      </c>
      <c r="M9" s="48">
        <v>989</v>
      </c>
      <c r="N9" s="48">
        <v>810</v>
      </c>
      <c r="O9" s="48">
        <v>1008</v>
      </c>
      <c r="P9" s="48">
        <v>437</v>
      </c>
    </row>
    <row r="10" spans="1:16" ht="15" customHeight="1">
      <c r="A10" s="92">
        <v>4</v>
      </c>
      <c r="B10" s="19" t="s">
        <v>59</v>
      </c>
      <c r="C10" s="36">
        <v>2608</v>
      </c>
      <c r="D10" s="36">
        <v>5557</v>
      </c>
      <c r="E10" s="36">
        <v>6125</v>
      </c>
      <c r="F10" s="36">
        <v>6223</v>
      </c>
      <c r="G10" s="36">
        <v>2484</v>
      </c>
      <c r="H10" s="36">
        <v>4281</v>
      </c>
      <c r="I10" s="36">
        <v>4988</v>
      </c>
      <c r="J10" s="36">
        <v>4779</v>
      </c>
      <c r="K10" s="39">
        <v>3891</v>
      </c>
      <c r="L10" s="48">
        <v>5569</v>
      </c>
      <c r="M10" s="48">
        <v>4504</v>
      </c>
      <c r="N10" s="48">
        <v>3853</v>
      </c>
      <c r="O10" s="48">
        <v>2320</v>
      </c>
      <c r="P10" s="48">
        <v>520</v>
      </c>
    </row>
    <row r="11" spans="1:16" ht="15" customHeight="1">
      <c r="A11" s="92">
        <v>5</v>
      </c>
      <c r="B11" s="16" t="s">
        <v>60</v>
      </c>
      <c r="C11" s="36">
        <v>4</v>
      </c>
      <c r="D11" s="36">
        <v>5</v>
      </c>
      <c r="E11" s="36">
        <v>11</v>
      </c>
      <c r="F11" s="36">
        <v>1</v>
      </c>
      <c r="G11" s="36">
        <v>10</v>
      </c>
      <c r="H11" s="36">
        <v>67</v>
      </c>
      <c r="I11" s="36">
        <v>97</v>
      </c>
      <c r="J11" s="36">
        <v>80</v>
      </c>
      <c r="K11" s="39">
        <v>30</v>
      </c>
      <c r="L11" s="48">
        <v>105</v>
      </c>
      <c r="M11" s="48">
        <v>180</v>
      </c>
      <c r="N11" s="48">
        <v>124</v>
      </c>
      <c r="O11" s="48">
        <v>102</v>
      </c>
      <c r="P11" s="48">
        <v>43</v>
      </c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7"/>
      <c r="G12" s="37"/>
      <c r="H12" s="37"/>
      <c r="I12" s="39"/>
      <c r="J12" s="39"/>
      <c r="K12" s="39"/>
      <c r="L12" s="48"/>
      <c r="M12" s="48"/>
      <c r="N12" s="48">
        <v>1</v>
      </c>
      <c r="O12" s="48"/>
      <c r="P12" s="48">
        <v>15</v>
      </c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7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7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7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36">
        <v>37669</v>
      </c>
      <c r="D16" s="36">
        <v>53266</v>
      </c>
      <c r="E16" s="36">
        <v>53680</v>
      </c>
      <c r="F16" s="36">
        <v>65460</v>
      </c>
      <c r="G16" s="36">
        <v>39156</v>
      </c>
      <c r="H16" s="36">
        <v>66570</v>
      </c>
      <c r="I16" s="36">
        <v>62514</v>
      </c>
      <c r="J16" s="36">
        <v>69110</v>
      </c>
      <c r="K16" s="39">
        <v>72192</v>
      </c>
      <c r="L16" s="48">
        <v>63084</v>
      </c>
      <c r="M16" s="48">
        <v>57644</v>
      </c>
      <c r="N16" s="48">
        <v>57518</v>
      </c>
      <c r="O16" s="48">
        <v>59641</v>
      </c>
      <c r="P16" s="48">
        <v>39732</v>
      </c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7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36">
        <v>207</v>
      </c>
      <c r="D18" s="36">
        <v>335</v>
      </c>
      <c r="E18" s="36">
        <v>424</v>
      </c>
      <c r="F18" s="36">
        <v>887</v>
      </c>
      <c r="G18" s="36">
        <v>302</v>
      </c>
      <c r="H18" s="36">
        <v>362</v>
      </c>
      <c r="I18" s="36">
        <v>381</v>
      </c>
      <c r="J18" s="36">
        <v>46</v>
      </c>
      <c r="K18" s="39">
        <v>15</v>
      </c>
      <c r="L18" s="48">
        <v>36</v>
      </c>
      <c r="M18" s="48">
        <v>42</v>
      </c>
      <c r="N18" s="48">
        <v>25</v>
      </c>
      <c r="O18" s="48">
        <v>45</v>
      </c>
      <c r="P18" s="48">
        <v>21</v>
      </c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36"/>
      <c r="D20" s="36"/>
      <c r="E20" s="36"/>
      <c r="F20" s="37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36">
        <v>18536</v>
      </c>
      <c r="D21" s="36">
        <v>31142</v>
      </c>
      <c r="E21" s="36">
        <v>26828</v>
      </c>
      <c r="F21" s="36">
        <v>60121</v>
      </c>
      <c r="G21" s="36">
        <v>56210</v>
      </c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36">
        <v>12518</v>
      </c>
      <c r="D22" s="36">
        <v>16221</v>
      </c>
      <c r="E22" s="36">
        <v>16389</v>
      </c>
      <c r="F22" s="36">
        <v>14573</v>
      </c>
      <c r="G22" s="36">
        <v>9234</v>
      </c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36"/>
      <c r="J24" s="36"/>
      <c r="K24" s="39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6"/>
      <c r="D25" s="36"/>
      <c r="E25" s="36"/>
      <c r="F25" s="36"/>
      <c r="G25" s="36">
        <v>712</v>
      </c>
      <c r="H25" s="36"/>
      <c r="I25" s="36"/>
      <c r="J25" s="36">
        <v>120</v>
      </c>
      <c r="K25" s="39">
        <v>37</v>
      </c>
      <c r="L25" s="48">
        <v>92</v>
      </c>
      <c r="M25" s="48">
        <v>173</v>
      </c>
      <c r="N25" s="48">
        <v>112</v>
      </c>
      <c r="O25" s="48">
        <v>170</v>
      </c>
      <c r="P25" s="48">
        <v>31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SUM(C7:C26)-C21-C22</f>
        <v>49601</v>
      </c>
      <c r="D27" s="40">
        <f t="shared" si="0"/>
        <v>73734</v>
      </c>
      <c r="E27" s="40">
        <f t="shared" si="0"/>
        <v>75105</v>
      </c>
      <c r="F27" s="40">
        <f t="shared" si="0"/>
        <v>85752</v>
      </c>
      <c r="G27" s="40">
        <f t="shared" si="0"/>
        <v>49499</v>
      </c>
      <c r="H27" s="40">
        <f t="shared" si="0"/>
        <v>83283</v>
      </c>
      <c r="I27" s="40">
        <f t="shared" si="0"/>
        <v>79115</v>
      </c>
      <c r="J27" s="40">
        <f t="shared" si="0"/>
        <v>84465</v>
      </c>
      <c r="K27" s="40">
        <f t="shared" si="0"/>
        <v>87220</v>
      </c>
      <c r="L27" s="40">
        <f t="shared" si="0"/>
        <v>79490</v>
      </c>
      <c r="M27" s="40">
        <f t="shared" si="0"/>
        <v>72278</v>
      </c>
      <c r="N27" s="40">
        <f>SUM(N7:N26)-N21-N22</f>
        <v>70802</v>
      </c>
      <c r="O27" s="40">
        <f>SUM(O7:O26)-O21-O22</f>
        <v>72707</v>
      </c>
      <c r="P27" s="40">
        <f>SUM(P7:P26)-P21-P22</f>
        <v>45027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102" t="s">
        <v>124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228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130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36"/>
      <c r="H7" s="36">
        <v>5</v>
      </c>
      <c r="I7" s="36">
        <v>19</v>
      </c>
      <c r="J7" s="36"/>
      <c r="K7" s="36">
        <v>3</v>
      </c>
      <c r="L7" s="39"/>
      <c r="M7" s="39">
        <v>1</v>
      </c>
      <c r="N7" s="39">
        <v>3</v>
      </c>
      <c r="O7" s="39">
        <v>6</v>
      </c>
      <c r="P7" s="39">
        <v>4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36"/>
      <c r="H8" s="36"/>
      <c r="I8" s="36"/>
      <c r="J8" s="36"/>
      <c r="K8" s="36"/>
      <c r="L8" s="48"/>
      <c r="M8" s="48"/>
      <c r="N8" s="48"/>
      <c r="O8" s="48"/>
      <c r="P8" s="48"/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36">
        <v>2</v>
      </c>
      <c r="H9" s="36">
        <v>1</v>
      </c>
      <c r="I9" s="36"/>
      <c r="J9" s="36">
        <v>2</v>
      </c>
      <c r="K9" s="36">
        <v>2</v>
      </c>
      <c r="L9" s="48">
        <v>3</v>
      </c>
      <c r="M9" s="48">
        <v>3</v>
      </c>
      <c r="N9" s="48">
        <v>2</v>
      </c>
      <c r="O9" s="48">
        <v>3</v>
      </c>
      <c r="P9" s="48">
        <v>4</v>
      </c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36"/>
      <c r="H10" s="36"/>
      <c r="I10" s="36"/>
      <c r="J10" s="36"/>
      <c r="K10" s="36"/>
      <c r="L10" s="48"/>
      <c r="M10" s="48"/>
      <c r="N10" s="48"/>
      <c r="O10" s="48"/>
      <c r="P10" s="48"/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36"/>
      <c r="H11" s="36"/>
      <c r="I11" s="36"/>
      <c r="J11" s="36"/>
      <c r="K11" s="36"/>
      <c r="L11" s="48"/>
      <c r="M11" s="48"/>
      <c r="N11" s="48"/>
      <c r="O11" s="48"/>
      <c r="P11" s="48"/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37"/>
      <c r="H12" s="37"/>
      <c r="I12" s="39"/>
      <c r="J12" s="39"/>
      <c r="K12" s="39"/>
      <c r="L12" s="48"/>
      <c r="M12" s="48"/>
      <c r="N12" s="48">
        <v>1</v>
      </c>
      <c r="O12" s="48"/>
      <c r="P12" s="48"/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36">
        <v>32</v>
      </c>
      <c r="H16" s="36">
        <v>41</v>
      </c>
      <c r="I16" s="36"/>
      <c r="J16" s="36">
        <v>2</v>
      </c>
      <c r="K16" s="36">
        <v>3</v>
      </c>
      <c r="L16" s="48">
        <v>7</v>
      </c>
      <c r="M16" s="48">
        <v>9</v>
      </c>
      <c r="N16" s="48">
        <v>8</v>
      </c>
      <c r="O16" s="48">
        <v>19</v>
      </c>
      <c r="P16" s="48">
        <v>14</v>
      </c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36"/>
      <c r="H18" s="36">
        <v>2</v>
      </c>
      <c r="I18" s="36"/>
      <c r="J18" s="36">
        <v>1</v>
      </c>
      <c r="K18" s="36"/>
      <c r="L18" s="48"/>
      <c r="M18" s="48"/>
      <c r="N18" s="48"/>
      <c r="O18" s="48">
        <v>1</v>
      </c>
      <c r="P18" s="48"/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60"/>
      <c r="D23" s="60"/>
      <c r="E23" s="60"/>
      <c r="F23" s="1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60"/>
      <c r="D24" s="60"/>
      <c r="E24" s="60"/>
      <c r="F24" s="1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17"/>
      <c r="D25" s="17"/>
      <c r="E25" s="17"/>
      <c r="F25" s="18"/>
      <c r="G25" s="37"/>
      <c r="H25" s="37"/>
      <c r="I25" s="37"/>
      <c r="J25" s="37"/>
      <c r="K25" s="48"/>
      <c r="L25" s="48"/>
      <c r="M25" s="48"/>
      <c r="N25" s="48"/>
      <c r="O25" s="48"/>
      <c r="P25" s="48"/>
    </row>
    <row r="26" spans="1:16" ht="15" customHeight="1">
      <c r="A26" s="92">
        <v>20</v>
      </c>
      <c r="B26" s="16"/>
      <c r="C26" s="17"/>
      <c r="D26" s="17"/>
      <c r="E26" s="17"/>
      <c r="F26" s="18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57">
        <f aca="true" t="shared" si="0" ref="C27:M27">SUM(C7:C26)-C20-C21</f>
        <v>0</v>
      </c>
      <c r="D27" s="57">
        <f t="shared" si="0"/>
        <v>0</v>
      </c>
      <c r="E27" s="57">
        <f t="shared" si="0"/>
        <v>0</v>
      </c>
      <c r="F27" s="57">
        <f t="shared" si="0"/>
        <v>0</v>
      </c>
      <c r="G27" s="40">
        <f t="shared" si="0"/>
        <v>34</v>
      </c>
      <c r="H27" s="40">
        <f t="shared" si="0"/>
        <v>49</v>
      </c>
      <c r="I27" s="40">
        <f t="shared" si="0"/>
        <v>19</v>
      </c>
      <c r="J27" s="40">
        <f t="shared" si="0"/>
        <v>5</v>
      </c>
      <c r="K27" s="40">
        <f t="shared" si="0"/>
        <v>8</v>
      </c>
      <c r="L27" s="40">
        <f t="shared" si="0"/>
        <v>10</v>
      </c>
      <c r="M27" s="40">
        <f t="shared" si="0"/>
        <v>13</v>
      </c>
      <c r="N27" s="40">
        <f>SUM(N7:N26)-N20-N21</f>
        <v>14</v>
      </c>
      <c r="O27" s="40">
        <f>SUM(O7:O26)-O20-O21</f>
        <v>29</v>
      </c>
      <c r="P27" s="40">
        <f>SUM(P7:P26)-P20-P21</f>
        <v>22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3" ht="12.75" customHeight="1">
      <c r="A30" s="102" t="s">
        <v>124</v>
      </c>
      <c r="B30" s="5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6" ht="12.75" customHeight="1">
      <c r="A31" s="135" t="s">
        <v>31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71"/>
    </row>
    <row r="32" ht="12.75" customHeight="1"/>
    <row r="33" ht="12.75" customHeight="1"/>
  </sheetData>
  <sheetProtection/>
  <mergeCells count="20">
    <mergeCell ref="E4:E5"/>
    <mergeCell ref="L4:L5"/>
    <mergeCell ref="M4:M5"/>
    <mergeCell ref="A27:B27"/>
    <mergeCell ref="F4:F5"/>
    <mergeCell ref="G4:G5"/>
    <mergeCell ref="H4:H5"/>
    <mergeCell ref="I4:I5"/>
    <mergeCell ref="J4:J5"/>
    <mergeCell ref="K4:K5"/>
    <mergeCell ref="P4:P5"/>
    <mergeCell ref="O4:O5"/>
    <mergeCell ref="A2:O2"/>
    <mergeCell ref="A31:O31"/>
    <mergeCell ref="N4:N5"/>
    <mergeCell ref="L1:M1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45" t="s">
        <v>227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132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36"/>
      <c r="H7" s="36">
        <v>7</v>
      </c>
      <c r="I7" s="36">
        <v>30</v>
      </c>
      <c r="J7" s="36">
        <v>1</v>
      </c>
      <c r="K7" s="36">
        <v>1</v>
      </c>
      <c r="L7" s="39"/>
      <c r="M7" s="39">
        <v>1</v>
      </c>
      <c r="N7" s="39">
        <v>11</v>
      </c>
      <c r="O7" s="39">
        <v>21</v>
      </c>
      <c r="P7" s="39">
        <v>26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36"/>
      <c r="H8" s="36"/>
      <c r="I8" s="36"/>
      <c r="J8" s="36"/>
      <c r="K8" s="36"/>
      <c r="L8" s="48"/>
      <c r="M8" s="48"/>
      <c r="N8" s="48"/>
      <c r="O8" s="48"/>
      <c r="P8" s="48"/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36">
        <v>1</v>
      </c>
      <c r="H9" s="36"/>
      <c r="I9" s="36"/>
      <c r="J9" s="36"/>
      <c r="K9" s="36"/>
      <c r="L9" s="48"/>
      <c r="M9" s="48"/>
      <c r="N9" s="48"/>
      <c r="O9" s="48"/>
      <c r="P9" s="48"/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36">
        <v>1</v>
      </c>
      <c r="H10" s="36"/>
      <c r="I10" s="36"/>
      <c r="J10" s="36"/>
      <c r="K10" s="36"/>
      <c r="L10" s="48"/>
      <c r="M10" s="48"/>
      <c r="N10" s="48"/>
      <c r="O10" s="48"/>
      <c r="P10" s="48"/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36"/>
      <c r="H11" s="36"/>
      <c r="I11" s="36"/>
      <c r="J11" s="36"/>
      <c r="K11" s="36"/>
      <c r="L11" s="48"/>
      <c r="M11" s="48"/>
      <c r="N11" s="48"/>
      <c r="O11" s="48"/>
      <c r="P11" s="48"/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37"/>
      <c r="H12" s="37"/>
      <c r="I12" s="39"/>
      <c r="J12" s="39"/>
      <c r="K12" s="39"/>
      <c r="L12" s="48"/>
      <c r="M12" s="48"/>
      <c r="N12" s="48">
        <v>1</v>
      </c>
      <c r="O12" s="48"/>
      <c r="P12" s="48"/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37"/>
      <c r="H13" s="37"/>
      <c r="I13" s="39"/>
      <c r="J13" s="39"/>
      <c r="K13" s="39"/>
      <c r="L13" s="48"/>
      <c r="M13" s="48"/>
      <c r="N13" s="48"/>
      <c r="O13" s="48"/>
      <c r="P13" s="48"/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37"/>
      <c r="H14" s="37"/>
      <c r="I14" s="39"/>
      <c r="J14" s="39"/>
      <c r="K14" s="39"/>
      <c r="L14" s="48"/>
      <c r="M14" s="48"/>
      <c r="N14" s="48"/>
      <c r="O14" s="48"/>
      <c r="P14" s="48"/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37"/>
      <c r="H15" s="37"/>
      <c r="I15" s="39"/>
      <c r="J15" s="39"/>
      <c r="K15" s="39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36">
        <v>3</v>
      </c>
      <c r="H16" s="36">
        <v>44</v>
      </c>
      <c r="I16" s="36"/>
      <c r="J16" s="36">
        <v>16</v>
      </c>
      <c r="K16" s="36">
        <v>12</v>
      </c>
      <c r="L16" s="48">
        <v>27</v>
      </c>
      <c r="M16" s="48">
        <v>31</v>
      </c>
      <c r="N16" s="48">
        <v>36</v>
      </c>
      <c r="O16" s="48">
        <v>12</v>
      </c>
      <c r="P16" s="48">
        <v>16</v>
      </c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37"/>
      <c r="H17" s="37"/>
      <c r="I17" s="39"/>
      <c r="J17" s="39"/>
      <c r="K17" s="39"/>
      <c r="L17" s="48"/>
      <c r="M17" s="48"/>
      <c r="N17" s="48"/>
      <c r="O17" s="48"/>
      <c r="P17" s="48"/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36"/>
      <c r="H18" s="36"/>
      <c r="I18" s="36"/>
      <c r="J18" s="36"/>
      <c r="K18" s="36">
        <v>7</v>
      </c>
      <c r="L18" s="48"/>
      <c r="M18" s="48"/>
      <c r="N18" s="48"/>
      <c r="O18" s="48"/>
      <c r="P18" s="48"/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60"/>
      <c r="D23" s="60"/>
      <c r="E23" s="60"/>
      <c r="F23" s="1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60"/>
      <c r="D24" s="60"/>
      <c r="E24" s="60"/>
      <c r="F24" s="1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17"/>
      <c r="D25" s="17"/>
      <c r="E25" s="17"/>
      <c r="F25" s="18"/>
      <c r="G25" s="37"/>
      <c r="H25" s="37"/>
      <c r="I25" s="37"/>
      <c r="J25" s="37"/>
      <c r="K25" s="48"/>
      <c r="L25" s="48"/>
      <c r="M25" s="48"/>
      <c r="N25" s="48"/>
      <c r="O25" s="48"/>
      <c r="P25" s="48"/>
    </row>
    <row r="26" spans="1:16" ht="15" customHeight="1">
      <c r="A26" s="92">
        <v>20</v>
      </c>
      <c r="B26" s="16"/>
      <c r="C26" s="17"/>
      <c r="D26" s="17"/>
      <c r="E26" s="17"/>
      <c r="F26" s="18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91">
        <f aca="true" t="shared" si="0" ref="C27:M27">SUM(C7:C26)</f>
        <v>0</v>
      </c>
      <c r="D27" s="91">
        <f t="shared" si="0"/>
        <v>0</v>
      </c>
      <c r="E27" s="91">
        <f t="shared" si="0"/>
        <v>0</v>
      </c>
      <c r="F27" s="91">
        <f t="shared" si="0"/>
        <v>0</v>
      </c>
      <c r="G27" s="40">
        <f t="shared" si="0"/>
        <v>5</v>
      </c>
      <c r="H27" s="40">
        <f t="shared" si="0"/>
        <v>51</v>
      </c>
      <c r="I27" s="40">
        <f t="shared" si="0"/>
        <v>30</v>
      </c>
      <c r="J27" s="40">
        <f t="shared" si="0"/>
        <v>17</v>
      </c>
      <c r="K27" s="40">
        <f t="shared" si="0"/>
        <v>20</v>
      </c>
      <c r="L27" s="40">
        <f t="shared" si="0"/>
        <v>27</v>
      </c>
      <c r="M27" s="40">
        <f t="shared" si="0"/>
        <v>32</v>
      </c>
      <c r="N27" s="40">
        <f>SUM(N7:N26)</f>
        <v>48</v>
      </c>
      <c r="O27" s="40">
        <f>SUM(O7:O26)</f>
        <v>33</v>
      </c>
      <c r="P27" s="40">
        <f>SUM(P7:P26)</f>
        <v>42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7.7109375" style="9" hidden="1" customWidth="1"/>
    <col min="19" max="23" width="7.7109375" style="9" customWidth="1"/>
    <col min="24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175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134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66</v>
      </c>
      <c r="D7" s="36">
        <v>165</v>
      </c>
      <c r="E7" s="36">
        <v>169</v>
      </c>
      <c r="F7" s="39">
        <v>169</v>
      </c>
      <c r="G7" s="39">
        <v>65</v>
      </c>
      <c r="H7" s="39">
        <v>156</v>
      </c>
      <c r="I7" s="39">
        <v>137</v>
      </c>
      <c r="J7" s="39">
        <v>54</v>
      </c>
      <c r="K7" s="39">
        <v>142</v>
      </c>
      <c r="L7" s="39">
        <v>97</v>
      </c>
      <c r="M7" s="39">
        <v>187</v>
      </c>
      <c r="N7" s="39">
        <v>34</v>
      </c>
      <c r="O7" s="39">
        <v>35</v>
      </c>
      <c r="P7" s="80">
        <v>1</v>
      </c>
    </row>
    <row r="8" spans="1:16" ht="15" customHeight="1">
      <c r="A8" s="92">
        <v>2</v>
      </c>
      <c r="B8" s="16" t="s">
        <v>57</v>
      </c>
      <c r="C8" s="36"/>
      <c r="D8" s="36"/>
      <c r="E8" s="36">
        <v>34</v>
      </c>
      <c r="F8" s="39">
        <v>26</v>
      </c>
      <c r="G8" s="39">
        <v>9</v>
      </c>
      <c r="H8" s="39">
        <v>14</v>
      </c>
      <c r="I8" s="39">
        <v>21</v>
      </c>
      <c r="J8" s="39">
        <v>26</v>
      </c>
      <c r="K8" s="39">
        <v>22</v>
      </c>
      <c r="L8" s="48">
        <v>10</v>
      </c>
      <c r="M8" s="48">
        <v>17</v>
      </c>
      <c r="N8" s="48">
        <v>7</v>
      </c>
      <c r="O8" s="48">
        <v>35</v>
      </c>
      <c r="P8" s="101">
        <v>9</v>
      </c>
    </row>
    <row r="9" spans="1:16" ht="15" customHeight="1">
      <c r="A9" s="92">
        <v>3</v>
      </c>
      <c r="B9" s="19" t="s">
        <v>58</v>
      </c>
      <c r="C9" s="36">
        <v>11</v>
      </c>
      <c r="D9" s="36">
        <v>69</v>
      </c>
      <c r="E9" s="36">
        <v>89</v>
      </c>
      <c r="F9" s="39">
        <v>52</v>
      </c>
      <c r="G9" s="39">
        <v>10</v>
      </c>
      <c r="H9" s="39">
        <v>21</v>
      </c>
      <c r="I9" s="39">
        <v>12</v>
      </c>
      <c r="J9" s="39">
        <v>9</v>
      </c>
      <c r="K9" s="39">
        <v>6</v>
      </c>
      <c r="L9" s="48">
        <v>4</v>
      </c>
      <c r="M9" s="48">
        <v>11</v>
      </c>
      <c r="N9" s="48">
        <v>13</v>
      </c>
      <c r="O9" s="48">
        <v>14</v>
      </c>
      <c r="P9" s="101">
        <v>15</v>
      </c>
    </row>
    <row r="10" spans="1:16" ht="15" customHeight="1">
      <c r="A10" s="92">
        <v>4</v>
      </c>
      <c r="B10" s="19" t="s">
        <v>59</v>
      </c>
      <c r="C10" s="36">
        <v>6</v>
      </c>
      <c r="D10" s="36">
        <v>5</v>
      </c>
      <c r="E10" s="36">
        <v>32</v>
      </c>
      <c r="F10" s="39">
        <v>39</v>
      </c>
      <c r="G10" s="39">
        <v>8</v>
      </c>
      <c r="H10" s="39">
        <v>31</v>
      </c>
      <c r="I10" s="39">
        <v>49</v>
      </c>
      <c r="J10" s="39">
        <v>24</v>
      </c>
      <c r="K10" s="39">
        <v>27</v>
      </c>
      <c r="L10" s="48">
        <v>45</v>
      </c>
      <c r="M10" s="48">
        <v>21</v>
      </c>
      <c r="N10" s="48">
        <v>26</v>
      </c>
      <c r="O10" s="48">
        <v>29</v>
      </c>
      <c r="P10" s="101">
        <v>1</v>
      </c>
    </row>
    <row r="11" spans="1:16" ht="15" customHeight="1">
      <c r="A11" s="92">
        <v>5</v>
      </c>
      <c r="B11" s="16" t="s">
        <v>60</v>
      </c>
      <c r="C11" s="36">
        <v>8</v>
      </c>
      <c r="D11" s="36">
        <v>87</v>
      </c>
      <c r="E11" s="36">
        <v>61</v>
      </c>
      <c r="F11" s="39">
        <v>79</v>
      </c>
      <c r="G11" s="39">
        <v>25</v>
      </c>
      <c r="H11" s="39">
        <v>66</v>
      </c>
      <c r="I11" s="39">
        <v>75</v>
      </c>
      <c r="J11" s="39">
        <v>53</v>
      </c>
      <c r="K11" s="39">
        <v>67</v>
      </c>
      <c r="L11" s="48">
        <v>111</v>
      </c>
      <c r="M11" s="48">
        <v>84</v>
      </c>
      <c r="N11" s="48">
        <v>81</v>
      </c>
      <c r="O11" s="48">
        <v>50</v>
      </c>
      <c r="P11" s="101">
        <v>17</v>
      </c>
    </row>
    <row r="12" spans="1:16" ht="15" customHeight="1">
      <c r="A12" s="92">
        <v>6</v>
      </c>
      <c r="B12" s="16" t="s">
        <v>61</v>
      </c>
      <c r="C12" s="36">
        <v>1</v>
      </c>
      <c r="D12" s="36">
        <v>3</v>
      </c>
      <c r="E12" s="36">
        <v>1</v>
      </c>
      <c r="F12" s="39">
        <v>1</v>
      </c>
      <c r="G12" s="39">
        <v>1</v>
      </c>
      <c r="H12" s="39">
        <v>2</v>
      </c>
      <c r="I12" s="39">
        <v>3</v>
      </c>
      <c r="J12" s="39">
        <v>10</v>
      </c>
      <c r="K12" s="39">
        <v>5</v>
      </c>
      <c r="L12" s="48">
        <v>7</v>
      </c>
      <c r="M12" s="48">
        <v>4</v>
      </c>
      <c r="N12" s="48">
        <v>12</v>
      </c>
      <c r="O12" s="48">
        <v>8</v>
      </c>
      <c r="P12" s="101">
        <v>14</v>
      </c>
    </row>
    <row r="13" spans="1:16" ht="15" customHeight="1">
      <c r="A13" s="92">
        <v>7</v>
      </c>
      <c r="B13" s="16" t="s">
        <v>62</v>
      </c>
      <c r="C13" s="36"/>
      <c r="D13" s="36">
        <v>2</v>
      </c>
      <c r="E13" s="36">
        <v>6</v>
      </c>
      <c r="F13" s="39">
        <v>19</v>
      </c>
      <c r="G13" s="39">
        <v>4</v>
      </c>
      <c r="H13" s="39">
        <v>6</v>
      </c>
      <c r="I13" s="39"/>
      <c r="J13" s="39">
        <v>5</v>
      </c>
      <c r="K13" s="39">
        <v>8</v>
      </c>
      <c r="L13" s="48">
        <v>6</v>
      </c>
      <c r="M13" s="48">
        <v>7</v>
      </c>
      <c r="N13" s="48">
        <v>14</v>
      </c>
      <c r="O13" s="48">
        <v>9</v>
      </c>
      <c r="P13" s="101">
        <v>6</v>
      </c>
    </row>
    <row r="14" spans="1:16" ht="15" customHeight="1">
      <c r="A14" s="92">
        <v>8</v>
      </c>
      <c r="B14" s="16" t="s">
        <v>63</v>
      </c>
      <c r="C14" s="36"/>
      <c r="D14" s="36"/>
      <c r="E14" s="36"/>
      <c r="F14" s="39"/>
      <c r="G14" s="39"/>
      <c r="H14" s="39"/>
      <c r="I14" s="39"/>
      <c r="J14" s="39"/>
      <c r="K14" s="39"/>
      <c r="L14" s="48">
        <v>1</v>
      </c>
      <c r="M14" s="48"/>
      <c r="N14" s="48"/>
      <c r="O14" s="48"/>
      <c r="P14" s="101"/>
    </row>
    <row r="15" spans="1:16" ht="15" customHeight="1">
      <c r="A15" s="92">
        <v>9</v>
      </c>
      <c r="B15" s="16" t="s">
        <v>64</v>
      </c>
      <c r="C15" s="36"/>
      <c r="D15" s="36"/>
      <c r="E15" s="36"/>
      <c r="F15" s="39"/>
      <c r="G15" s="39"/>
      <c r="H15" s="39"/>
      <c r="I15" s="39"/>
      <c r="J15" s="39"/>
      <c r="K15" s="39"/>
      <c r="L15" s="48"/>
      <c r="M15" s="48"/>
      <c r="N15" s="48"/>
      <c r="O15" s="48"/>
      <c r="P15" s="101"/>
    </row>
    <row r="16" spans="1:16" ht="24.75" customHeight="1">
      <c r="A16" s="92">
        <v>10</v>
      </c>
      <c r="B16" s="16" t="s">
        <v>65</v>
      </c>
      <c r="C16" s="36">
        <v>23</v>
      </c>
      <c r="D16" s="36">
        <v>26</v>
      </c>
      <c r="E16" s="36">
        <v>23</v>
      </c>
      <c r="F16" s="39">
        <v>40</v>
      </c>
      <c r="G16" s="39">
        <v>4</v>
      </c>
      <c r="H16" s="39">
        <v>19</v>
      </c>
      <c r="I16" s="39">
        <v>8</v>
      </c>
      <c r="J16" s="39">
        <v>11</v>
      </c>
      <c r="K16" s="39">
        <v>2</v>
      </c>
      <c r="L16" s="48">
        <v>3</v>
      </c>
      <c r="M16" s="48">
        <v>6</v>
      </c>
      <c r="N16" s="48">
        <v>2</v>
      </c>
      <c r="O16" s="48">
        <v>3</v>
      </c>
      <c r="P16" s="101">
        <v>1</v>
      </c>
    </row>
    <row r="17" spans="1:16" ht="24.75" customHeight="1">
      <c r="A17" s="92">
        <v>11</v>
      </c>
      <c r="B17" s="16" t="s">
        <v>66</v>
      </c>
      <c r="C17" s="36"/>
      <c r="D17" s="36">
        <v>1</v>
      </c>
      <c r="E17" s="36">
        <v>4</v>
      </c>
      <c r="F17" s="39">
        <v>20</v>
      </c>
      <c r="G17" s="39">
        <v>7</v>
      </c>
      <c r="H17" s="39">
        <v>10</v>
      </c>
      <c r="I17" s="39">
        <v>5</v>
      </c>
      <c r="J17" s="39">
        <v>4</v>
      </c>
      <c r="K17" s="39"/>
      <c r="L17" s="48"/>
      <c r="M17" s="48"/>
      <c r="N17" s="48">
        <v>3</v>
      </c>
      <c r="O17" s="48">
        <v>1</v>
      </c>
      <c r="P17" s="101"/>
    </row>
    <row r="18" spans="1:16" ht="15" customHeight="1">
      <c r="A18" s="92">
        <v>12</v>
      </c>
      <c r="B18" s="16" t="s">
        <v>67</v>
      </c>
      <c r="C18" s="36"/>
      <c r="D18" s="36"/>
      <c r="E18" s="36"/>
      <c r="F18" s="39"/>
      <c r="G18" s="36"/>
      <c r="H18" s="36"/>
      <c r="I18" s="36"/>
      <c r="J18" s="36"/>
      <c r="K18" s="36"/>
      <c r="L18" s="48"/>
      <c r="M18" s="48"/>
      <c r="N18" s="48"/>
      <c r="O18" s="48"/>
      <c r="P18" s="101"/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7"/>
      <c r="G19" s="37"/>
      <c r="H19" s="37"/>
      <c r="I19" s="39"/>
      <c r="J19" s="39"/>
      <c r="K19" s="39"/>
      <c r="L19" s="48"/>
      <c r="M19" s="48"/>
      <c r="N19" s="48"/>
      <c r="O19" s="48"/>
      <c r="P19" s="101"/>
    </row>
    <row r="20" spans="1:16" ht="15" customHeight="1">
      <c r="A20" s="92">
        <v>14</v>
      </c>
      <c r="B20" s="16" t="s">
        <v>69</v>
      </c>
      <c r="C20" s="36"/>
      <c r="D20" s="36"/>
      <c r="E20" s="36"/>
      <c r="F20" s="37"/>
      <c r="G20" s="37"/>
      <c r="H20" s="37"/>
      <c r="I20" s="39"/>
      <c r="J20" s="39"/>
      <c r="K20" s="39"/>
      <c r="L20" s="48"/>
      <c r="M20" s="48"/>
      <c r="N20" s="48"/>
      <c r="O20" s="48"/>
      <c r="P20" s="101"/>
    </row>
    <row r="21" spans="1:16" ht="15" customHeight="1">
      <c r="A21" s="92">
        <v>15</v>
      </c>
      <c r="B21" s="16" t="s">
        <v>70</v>
      </c>
      <c r="C21" s="36"/>
      <c r="D21" s="36"/>
      <c r="E21" s="36"/>
      <c r="F21" s="37"/>
      <c r="G21" s="37"/>
      <c r="H21" s="37"/>
      <c r="I21" s="39"/>
      <c r="J21" s="39"/>
      <c r="K21" s="39"/>
      <c r="L21" s="48"/>
      <c r="M21" s="48"/>
      <c r="N21" s="48"/>
      <c r="O21" s="48"/>
      <c r="P21" s="101"/>
    </row>
    <row r="22" spans="1:16" ht="24.75" customHeight="1">
      <c r="A22" s="92">
        <v>16</v>
      </c>
      <c r="B22" s="16" t="s">
        <v>71</v>
      </c>
      <c r="C22" s="36"/>
      <c r="D22" s="36"/>
      <c r="E22" s="36"/>
      <c r="F22" s="36"/>
      <c r="G22" s="36"/>
      <c r="H22" s="36"/>
      <c r="I22" s="39"/>
      <c r="J22" s="39"/>
      <c r="K22" s="39"/>
      <c r="L22" s="48"/>
      <c r="M22" s="48"/>
      <c r="N22" s="48"/>
      <c r="O22" s="48"/>
      <c r="P22" s="101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36"/>
      <c r="D24" s="36"/>
      <c r="E24" s="36"/>
      <c r="F24" s="36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39"/>
      <c r="D25" s="39"/>
      <c r="E25" s="39"/>
      <c r="F25" s="37"/>
      <c r="G25" s="37"/>
      <c r="H25" s="37"/>
      <c r="I25" s="37"/>
      <c r="J25" s="37"/>
      <c r="K25" s="48"/>
      <c r="L25" s="48"/>
      <c r="M25" s="48"/>
      <c r="N25" s="48"/>
      <c r="O25" s="48"/>
      <c r="P25" s="48"/>
    </row>
    <row r="26" spans="1:16" ht="15" customHeight="1">
      <c r="A26" s="92">
        <v>20</v>
      </c>
      <c r="B26" s="16"/>
      <c r="C26" s="42"/>
      <c r="D26" s="42"/>
      <c r="E26" s="42"/>
      <c r="F26" s="49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115</v>
      </c>
      <c r="D27" s="40">
        <f t="shared" si="0"/>
        <v>358</v>
      </c>
      <c r="E27" s="40">
        <f t="shared" si="0"/>
        <v>419</v>
      </c>
      <c r="F27" s="40">
        <f t="shared" si="0"/>
        <v>445</v>
      </c>
      <c r="G27" s="40">
        <f t="shared" si="0"/>
        <v>133</v>
      </c>
      <c r="H27" s="40">
        <f t="shared" si="0"/>
        <v>325</v>
      </c>
      <c r="I27" s="40">
        <f t="shared" si="0"/>
        <v>310</v>
      </c>
      <c r="J27" s="40">
        <f t="shared" si="0"/>
        <v>196</v>
      </c>
      <c r="K27" s="40">
        <f t="shared" si="0"/>
        <v>279</v>
      </c>
      <c r="L27" s="40">
        <f t="shared" si="0"/>
        <v>284</v>
      </c>
      <c r="M27" s="40">
        <f t="shared" si="0"/>
        <v>337</v>
      </c>
      <c r="N27" s="40">
        <f>SUM(N7:N26)</f>
        <v>192</v>
      </c>
      <c r="O27" s="40">
        <f>SUM(O7:O26)</f>
        <v>184</v>
      </c>
      <c r="P27" s="40">
        <f>SUM(P7:P26)</f>
        <v>64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/>
      <c r="B29" s="5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229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136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36">
        <v>94</v>
      </c>
      <c r="H7" s="36">
        <v>211</v>
      </c>
      <c r="I7" s="36">
        <v>144</v>
      </c>
      <c r="J7" s="39">
        <v>60</v>
      </c>
      <c r="K7" s="39">
        <v>149</v>
      </c>
      <c r="L7" s="39">
        <v>136</v>
      </c>
      <c r="M7" s="39">
        <v>206</v>
      </c>
      <c r="N7" s="39">
        <v>34</v>
      </c>
      <c r="O7" s="39">
        <v>35</v>
      </c>
      <c r="P7" s="80">
        <v>1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36">
        <v>16</v>
      </c>
      <c r="H8" s="36">
        <v>22</v>
      </c>
      <c r="I8" s="36">
        <v>22</v>
      </c>
      <c r="J8" s="39">
        <v>32</v>
      </c>
      <c r="K8" s="39">
        <v>29</v>
      </c>
      <c r="L8" s="48">
        <v>15</v>
      </c>
      <c r="M8" s="48">
        <v>19</v>
      </c>
      <c r="N8" s="48">
        <v>12</v>
      </c>
      <c r="O8" s="48">
        <v>40</v>
      </c>
      <c r="P8" s="101">
        <v>9</v>
      </c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36">
        <v>11</v>
      </c>
      <c r="H9" s="36">
        <v>21</v>
      </c>
      <c r="I9" s="36">
        <v>12</v>
      </c>
      <c r="J9" s="39">
        <v>9</v>
      </c>
      <c r="K9" s="39">
        <v>7</v>
      </c>
      <c r="L9" s="48">
        <v>5</v>
      </c>
      <c r="M9" s="48">
        <v>11</v>
      </c>
      <c r="N9" s="48">
        <v>13</v>
      </c>
      <c r="O9" s="48">
        <v>14</v>
      </c>
      <c r="P9" s="101">
        <v>15</v>
      </c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36">
        <v>15</v>
      </c>
      <c r="H10" s="36">
        <v>35</v>
      </c>
      <c r="I10" s="36">
        <v>54</v>
      </c>
      <c r="J10" s="39">
        <v>42</v>
      </c>
      <c r="K10" s="39">
        <v>53</v>
      </c>
      <c r="L10" s="48">
        <v>68</v>
      </c>
      <c r="M10" s="48">
        <v>23</v>
      </c>
      <c r="N10" s="48">
        <v>35</v>
      </c>
      <c r="O10" s="48">
        <v>40</v>
      </c>
      <c r="P10" s="101">
        <v>3</v>
      </c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36">
        <v>28</v>
      </c>
      <c r="H11" s="36">
        <v>106</v>
      </c>
      <c r="I11" s="36">
        <v>100</v>
      </c>
      <c r="J11" s="39">
        <v>69</v>
      </c>
      <c r="K11" s="39">
        <v>107</v>
      </c>
      <c r="L11" s="48">
        <v>132</v>
      </c>
      <c r="M11" s="48">
        <v>141</v>
      </c>
      <c r="N11" s="48">
        <v>105</v>
      </c>
      <c r="O11" s="48">
        <v>59</v>
      </c>
      <c r="P11" s="101">
        <v>17</v>
      </c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36">
        <v>1</v>
      </c>
      <c r="H12" s="36">
        <v>2</v>
      </c>
      <c r="I12" s="36">
        <v>3</v>
      </c>
      <c r="J12" s="39">
        <v>10</v>
      </c>
      <c r="K12" s="39">
        <v>5</v>
      </c>
      <c r="L12" s="48">
        <v>7</v>
      </c>
      <c r="M12" s="48">
        <v>4</v>
      </c>
      <c r="N12" s="48">
        <v>12</v>
      </c>
      <c r="O12" s="48">
        <v>8</v>
      </c>
      <c r="P12" s="101">
        <v>14</v>
      </c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36">
        <v>4</v>
      </c>
      <c r="H13" s="36">
        <v>6</v>
      </c>
      <c r="I13" s="36"/>
      <c r="J13" s="39">
        <v>5</v>
      </c>
      <c r="K13" s="39">
        <v>8</v>
      </c>
      <c r="L13" s="48">
        <v>8</v>
      </c>
      <c r="M13" s="48">
        <v>7</v>
      </c>
      <c r="N13" s="48">
        <v>14</v>
      </c>
      <c r="O13" s="48">
        <v>9</v>
      </c>
      <c r="P13" s="101">
        <v>6</v>
      </c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37"/>
      <c r="H14" s="37"/>
      <c r="I14" s="39"/>
      <c r="J14" s="39"/>
      <c r="K14" s="39"/>
      <c r="L14" s="48"/>
      <c r="M14" s="48"/>
      <c r="N14" s="48"/>
      <c r="O14" s="48"/>
      <c r="P14" s="101"/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37"/>
      <c r="H15" s="37"/>
      <c r="I15" s="39"/>
      <c r="J15" s="39"/>
      <c r="K15" s="39"/>
      <c r="L15" s="48"/>
      <c r="M15" s="48"/>
      <c r="N15" s="48"/>
      <c r="O15" s="48"/>
      <c r="P15" s="101"/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36">
        <v>4</v>
      </c>
      <c r="H16" s="36">
        <v>20</v>
      </c>
      <c r="I16" s="36">
        <v>8</v>
      </c>
      <c r="J16" s="39">
        <v>11</v>
      </c>
      <c r="K16" s="39">
        <v>2</v>
      </c>
      <c r="L16" s="48">
        <v>3</v>
      </c>
      <c r="M16" s="48">
        <v>6</v>
      </c>
      <c r="N16" s="48">
        <v>2</v>
      </c>
      <c r="O16" s="48">
        <v>3</v>
      </c>
      <c r="P16" s="101">
        <v>1</v>
      </c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36">
        <v>7</v>
      </c>
      <c r="H17" s="36">
        <v>10</v>
      </c>
      <c r="I17" s="36">
        <v>5</v>
      </c>
      <c r="J17" s="39">
        <v>4</v>
      </c>
      <c r="K17" s="39"/>
      <c r="L17" s="48"/>
      <c r="M17" s="48">
        <v>2</v>
      </c>
      <c r="N17" s="48">
        <v>3</v>
      </c>
      <c r="O17" s="48">
        <v>1</v>
      </c>
      <c r="P17" s="48"/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36"/>
      <c r="H18" s="36"/>
      <c r="I18" s="36"/>
      <c r="J18" s="36"/>
      <c r="K18" s="36"/>
      <c r="L18" s="48"/>
      <c r="M18" s="48"/>
      <c r="N18" s="48"/>
      <c r="O18" s="48"/>
      <c r="P18" s="48"/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37"/>
      <c r="H19" s="37"/>
      <c r="I19" s="39"/>
      <c r="J19" s="39"/>
      <c r="K19" s="39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37"/>
      <c r="H20" s="37"/>
      <c r="I20" s="39"/>
      <c r="J20" s="39"/>
      <c r="K20" s="39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37"/>
      <c r="H21" s="37"/>
      <c r="I21" s="39"/>
      <c r="J21" s="39"/>
      <c r="K21" s="39"/>
      <c r="L21" s="48"/>
      <c r="M21" s="48"/>
      <c r="N21" s="48"/>
      <c r="O21" s="48"/>
      <c r="P21" s="48"/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74">
        <v>17</v>
      </c>
      <c r="B23" s="73" t="s">
        <v>167</v>
      </c>
      <c r="C23" s="60"/>
      <c r="D23" s="60"/>
      <c r="E23" s="60"/>
      <c r="F23" s="1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74">
        <v>18</v>
      </c>
      <c r="B24" s="73" t="s">
        <v>72</v>
      </c>
      <c r="C24" s="60"/>
      <c r="D24" s="60"/>
      <c r="E24" s="60"/>
      <c r="F24" s="1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74">
        <v>19</v>
      </c>
      <c r="B25" s="73" t="s">
        <v>73</v>
      </c>
      <c r="C25" s="17"/>
      <c r="D25" s="17"/>
      <c r="E25" s="17"/>
      <c r="F25" s="18"/>
      <c r="G25" s="37"/>
      <c r="H25" s="37"/>
      <c r="I25" s="37"/>
      <c r="J25" s="37"/>
      <c r="K25" s="48"/>
      <c r="L25" s="48"/>
      <c r="M25" s="48"/>
      <c r="N25" s="48"/>
      <c r="O25" s="48"/>
      <c r="P25" s="48"/>
    </row>
    <row r="26" spans="1:16" ht="15" customHeight="1">
      <c r="A26" s="92">
        <v>20</v>
      </c>
      <c r="B26" s="16"/>
      <c r="C26" s="17"/>
      <c r="D26" s="17"/>
      <c r="E26" s="17"/>
      <c r="F26" s="18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91">
        <f aca="true" t="shared" si="0" ref="C27:M27">SUM(C7:C26)</f>
        <v>0</v>
      </c>
      <c r="D27" s="91">
        <f t="shared" si="0"/>
        <v>0</v>
      </c>
      <c r="E27" s="91">
        <f t="shared" si="0"/>
        <v>0</v>
      </c>
      <c r="F27" s="91">
        <f t="shared" si="0"/>
        <v>0</v>
      </c>
      <c r="G27" s="40">
        <f t="shared" si="0"/>
        <v>180</v>
      </c>
      <c r="H27" s="40">
        <f t="shared" si="0"/>
        <v>433</v>
      </c>
      <c r="I27" s="40">
        <f t="shared" si="0"/>
        <v>348</v>
      </c>
      <c r="J27" s="40">
        <f t="shared" si="0"/>
        <v>242</v>
      </c>
      <c r="K27" s="40">
        <f t="shared" si="0"/>
        <v>360</v>
      </c>
      <c r="L27" s="40">
        <f t="shared" si="0"/>
        <v>374</v>
      </c>
      <c r="M27" s="40">
        <f t="shared" si="0"/>
        <v>419</v>
      </c>
      <c r="N27" s="40">
        <f>SUM(N7:N26)</f>
        <v>230</v>
      </c>
      <c r="O27" s="40">
        <f>SUM(O7:O26)</f>
        <v>209</v>
      </c>
      <c r="P27" s="40">
        <f>SUM(P7:P26)</f>
        <v>66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6">
      <selection activeCell="S14" sqref="S1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7.7109375" style="9" hidden="1" customWidth="1"/>
    <col min="19" max="22" width="7.7109375" style="9" customWidth="1"/>
    <col min="23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142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1334</v>
      </c>
      <c r="D7" s="36">
        <v>1334</v>
      </c>
      <c r="E7" s="36">
        <v>1314</v>
      </c>
      <c r="F7" s="36">
        <v>1363</v>
      </c>
      <c r="G7" s="43"/>
      <c r="H7" s="43"/>
      <c r="I7" s="53"/>
      <c r="J7" s="53"/>
      <c r="K7" s="43"/>
      <c r="L7" s="46"/>
      <c r="M7" s="46"/>
      <c r="N7" s="46"/>
      <c r="O7" s="46"/>
      <c r="P7" s="46"/>
    </row>
    <row r="8" spans="1:16" ht="15" customHeight="1">
      <c r="A8" s="92">
        <v>2</v>
      </c>
      <c r="B8" s="16" t="s">
        <v>57</v>
      </c>
      <c r="C8" s="36">
        <v>220</v>
      </c>
      <c r="D8" s="36">
        <v>220</v>
      </c>
      <c r="E8" s="36">
        <v>220</v>
      </c>
      <c r="F8" s="36">
        <v>147</v>
      </c>
      <c r="G8" s="43"/>
      <c r="H8" s="43"/>
      <c r="I8" s="53"/>
      <c r="J8" s="53"/>
      <c r="K8" s="43"/>
      <c r="L8" s="47"/>
      <c r="M8" s="47"/>
      <c r="N8" s="47"/>
      <c r="O8" s="47"/>
      <c r="P8" s="47"/>
    </row>
    <row r="9" spans="1:16" ht="15" customHeight="1">
      <c r="A9" s="92">
        <v>3</v>
      </c>
      <c r="B9" s="19" t="s">
        <v>58</v>
      </c>
      <c r="C9" s="36">
        <v>261</v>
      </c>
      <c r="D9" s="36">
        <v>261</v>
      </c>
      <c r="E9" s="36">
        <v>261</v>
      </c>
      <c r="F9" s="36">
        <v>472</v>
      </c>
      <c r="G9" s="43"/>
      <c r="H9" s="43"/>
      <c r="I9" s="53"/>
      <c r="J9" s="53"/>
      <c r="K9" s="43"/>
      <c r="L9" s="47"/>
      <c r="M9" s="47"/>
      <c r="N9" s="47"/>
      <c r="O9" s="47"/>
      <c r="P9" s="47"/>
    </row>
    <row r="10" spans="1:16" ht="15" customHeight="1">
      <c r="A10" s="92">
        <v>4</v>
      </c>
      <c r="B10" s="19" t="s">
        <v>59</v>
      </c>
      <c r="C10" s="36">
        <v>266</v>
      </c>
      <c r="D10" s="36">
        <v>266</v>
      </c>
      <c r="E10" s="36">
        <v>266</v>
      </c>
      <c r="F10" s="36">
        <v>526</v>
      </c>
      <c r="G10" s="43"/>
      <c r="H10" s="43"/>
      <c r="I10" s="53"/>
      <c r="J10" s="53"/>
      <c r="K10" s="43"/>
      <c r="L10" s="47"/>
      <c r="M10" s="47"/>
      <c r="N10" s="47"/>
      <c r="O10" s="47"/>
      <c r="P10" s="47"/>
    </row>
    <row r="11" spans="1:16" ht="15" customHeight="1">
      <c r="A11" s="92">
        <v>5</v>
      </c>
      <c r="B11" s="16" t="s">
        <v>60</v>
      </c>
      <c r="C11" s="36">
        <v>198</v>
      </c>
      <c r="D11" s="36">
        <v>200</v>
      </c>
      <c r="E11" s="36">
        <v>200</v>
      </c>
      <c r="F11" s="36">
        <v>423</v>
      </c>
      <c r="G11" s="43"/>
      <c r="H11" s="43"/>
      <c r="I11" s="53"/>
      <c r="J11" s="53"/>
      <c r="K11" s="43"/>
      <c r="L11" s="47"/>
      <c r="M11" s="47"/>
      <c r="N11" s="47"/>
      <c r="O11" s="47"/>
      <c r="P11" s="47"/>
    </row>
    <row r="12" spans="1:16" ht="15" customHeight="1">
      <c r="A12" s="92">
        <v>6</v>
      </c>
      <c r="B12" s="16" t="s">
        <v>61</v>
      </c>
      <c r="C12" s="36">
        <v>42</v>
      </c>
      <c r="D12" s="36">
        <v>42</v>
      </c>
      <c r="E12" s="36">
        <v>42</v>
      </c>
      <c r="F12" s="36">
        <v>32</v>
      </c>
      <c r="G12" s="44"/>
      <c r="H12" s="44"/>
      <c r="I12" s="46"/>
      <c r="J12" s="46"/>
      <c r="K12" s="46"/>
      <c r="L12" s="47"/>
      <c r="M12" s="47"/>
      <c r="N12" s="47"/>
      <c r="O12" s="47"/>
      <c r="P12" s="47"/>
    </row>
    <row r="13" spans="1:16" ht="15" customHeight="1">
      <c r="A13" s="92">
        <v>7</v>
      </c>
      <c r="B13" s="16" t="s">
        <v>62</v>
      </c>
      <c r="C13" s="36">
        <v>256</v>
      </c>
      <c r="D13" s="36">
        <v>251</v>
      </c>
      <c r="E13" s="36">
        <v>251</v>
      </c>
      <c r="F13" s="36">
        <v>81</v>
      </c>
      <c r="G13" s="44"/>
      <c r="H13" s="44"/>
      <c r="I13" s="46"/>
      <c r="J13" s="46"/>
      <c r="K13" s="46"/>
      <c r="L13" s="47"/>
      <c r="M13" s="47"/>
      <c r="N13" s="47"/>
      <c r="O13" s="47"/>
      <c r="P13" s="47"/>
    </row>
    <row r="14" spans="1:16" ht="15" customHeight="1">
      <c r="A14" s="92">
        <v>8</v>
      </c>
      <c r="B14" s="16" t="s">
        <v>63</v>
      </c>
      <c r="C14" s="36">
        <v>100</v>
      </c>
      <c r="D14" s="36">
        <v>120</v>
      </c>
      <c r="E14" s="36">
        <v>120</v>
      </c>
      <c r="F14" s="36">
        <v>1</v>
      </c>
      <c r="G14" s="44"/>
      <c r="H14" s="44"/>
      <c r="I14" s="46"/>
      <c r="J14" s="46"/>
      <c r="K14" s="46"/>
      <c r="L14" s="47"/>
      <c r="M14" s="47"/>
      <c r="N14" s="47"/>
      <c r="O14" s="47"/>
      <c r="P14" s="47"/>
    </row>
    <row r="15" spans="1:16" ht="15" customHeight="1">
      <c r="A15" s="92">
        <v>9</v>
      </c>
      <c r="B15" s="16" t="s">
        <v>64</v>
      </c>
      <c r="C15" s="36">
        <v>170</v>
      </c>
      <c r="D15" s="36">
        <v>170</v>
      </c>
      <c r="E15" s="36">
        <v>170</v>
      </c>
      <c r="F15" s="36"/>
      <c r="G15" s="44"/>
      <c r="H15" s="44"/>
      <c r="I15" s="46"/>
      <c r="J15" s="46"/>
      <c r="K15" s="46"/>
      <c r="L15" s="47"/>
      <c r="M15" s="47"/>
      <c r="N15" s="47"/>
      <c r="O15" s="47"/>
      <c r="P15" s="47"/>
    </row>
    <row r="16" spans="1:16" ht="24.75" customHeight="1">
      <c r="A16" s="92">
        <v>10</v>
      </c>
      <c r="B16" s="16" t="s">
        <v>65</v>
      </c>
      <c r="C16" s="36">
        <v>248</v>
      </c>
      <c r="D16" s="36">
        <v>250</v>
      </c>
      <c r="E16" s="36">
        <v>250</v>
      </c>
      <c r="F16" s="36">
        <v>1420</v>
      </c>
      <c r="G16" s="44"/>
      <c r="H16" s="44"/>
      <c r="I16" s="46"/>
      <c r="J16" s="46"/>
      <c r="K16" s="46"/>
      <c r="L16" s="47"/>
      <c r="M16" s="47"/>
      <c r="N16" s="47"/>
      <c r="O16" s="47"/>
      <c r="P16" s="47"/>
    </row>
    <row r="17" spans="1:16" ht="24.75" customHeight="1">
      <c r="A17" s="92">
        <v>11</v>
      </c>
      <c r="B17" s="16" t="s">
        <v>66</v>
      </c>
      <c r="C17" s="36">
        <v>550</v>
      </c>
      <c r="D17" s="36">
        <v>550</v>
      </c>
      <c r="E17" s="36">
        <v>550</v>
      </c>
      <c r="F17" s="36">
        <v>36</v>
      </c>
      <c r="G17" s="44"/>
      <c r="H17" s="44"/>
      <c r="I17" s="46"/>
      <c r="J17" s="46"/>
      <c r="K17" s="46"/>
      <c r="L17" s="47"/>
      <c r="M17" s="47"/>
      <c r="N17" s="47"/>
      <c r="O17" s="47"/>
      <c r="P17" s="47"/>
    </row>
    <row r="18" spans="1:16" ht="15" customHeight="1">
      <c r="A18" s="92">
        <v>12</v>
      </c>
      <c r="B18" s="16" t="s">
        <v>67</v>
      </c>
      <c r="C18" s="36">
        <v>127</v>
      </c>
      <c r="D18" s="36">
        <v>127</v>
      </c>
      <c r="E18" s="36">
        <v>127</v>
      </c>
      <c r="F18" s="36">
        <v>192</v>
      </c>
      <c r="G18" s="43"/>
      <c r="H18" s="43"/>
      <c r="I18" s="53"/>
      <c r="J18" s="53"/>
      <c r="K18" s="43"/>
      <c r="L18" s="47"/>
      <c r="M18" s="47"/>
      <c r="N18" s="47"/>
      <c r="O18" s="47"/>
      <c r="P18" s="47"/>
    </row>
    <row r="19" spans="1:16" ht="15" customHeight="1">
      <c r="A19" s="92">
        <v>13</v>
      </c>
      <c r="B19" s="16" t="s">
        <v>68</v>
      </c>
      <c r="C19" s="36">
        <v>65</v>
      </c>
      <c r="D19" s="36">
        <v>65</v>
      </c>
      <c r="E19" s="36">
        <v>65</v>
      </c>
      <c r="F19" s="36">
        <v>0</v>
      </c>
      <c r="G19" s="44"/>
      <c r="H19" s="44"/>
      <c r="I19" s="46"/>
      <c r="J19" s="46"/>
      <c r="K19" s="46"/>
      <c r="L19" s="47"/>
      <c r="M19" s="47"/>
      <c r="N19" s="47"/>
      <c r="O19" s="47"/>
      <c r="P19" s="47"/>
    </row>
    <row r="20" spans="1:16" ht="15" customHeight="1">
      <c r="A20" s="92">
        <v>14</v>
      </c>
      <c r="B20" s="16" t="s">
        <v>69</v>
      </c>
      <c r="C20" s="36">
        <v>540</v>
      </c>
      <c r="D20" s="36">
        <v>540</v>
      </c>
      <c r="E20" s="36">
        <v>530</v>
      </c>
      <c r="F20" s="36">
        <v>61</v>
      </c>
      <c r="G20" s="44"/>
      <c r="H20" s="44"/>
      <c r="I20" s="46"/>
      <c r="J20" s="46"/>
      <c r="K20" s="46"/>
      <c r="L20" s="47"/>
      <c r="M20" s="47"/>
      <c r="N20" s="47"/>
      <c r="O20" s="47"/>
      <c r="P20" s="47"/>
    </row>
    <row r="21" spans="1:16" ht="15" customHeight="1">
      <c r="A21" s="92">
        <v>15</v>
      </c>
      <c r="B21" s="16" t="s">
        <v>70</v>
      </c>
      <c r="C21" s="36">
        <v>290</v>
      </c>
      <c r="D21" s="36">
        <v>290</v>
      </c>
      <c r="E21" s="36">
        <v>290</v>
      </c>
      <c r="F21" s="36">
        <v>17</v>
      </c>
      <c r="G21" s="44"/>
      <c r="H21" s="44"/>
      <c r="I21" s="46"/>
      <c r="J21" s="46"/>
      <c r="K21" s="46"/>
      <c r="L21" s="47"/>
      <c r="M21" s="47"/>
      <c r="N21" s="47"/>
      <c r="O21" s="47"/>
      <c r="P21" s="47"/>
    </row>
    <row r="22" spans="1:16" ht="24.75" customHeight="1">
      <c r="A22" s="92">
        <v>16</v>
      </c>
      <c r="B22" s="16" t="s">
        <v>71</v>
      </c>
      <c r="C22" s="36">
        <v>180</v>
      </c>
      <c r="D22" s="36">
        <v>180</v>
      </c>
      <c r="E22" s="36">
        <v>180</v>
      </c>
      <c r="F22" s="36">
        <v>3</v>
      </c>
      <c r="G22" s="53"/>
      <c r="H22" s="53"/>
      <c r="I22" s="46"/>
      <c r="J22" s="46"/>
      <c r="K22" s="46"/>
      <c r="L22" s="47"/>
      <c r="M22" s="47"/>
      <c r="N22" s="47"/>
      <c r="O22" s="47"/>
      <c r="P22" s="47"/>
    </row>
    <row r="23" spans="1:16" ht="15" customHeight="1">
      <c r="A23" s="74">
        <v>17</v>
      </c>
      <c r="B23" s="73" t="s">
        <v>167</v>
      </c>
      <c r="C23" s="36">
        <v>35</v>
      </c>
      <c r="D23" s="36"/>
      <c r="E23" s="36"/>
      <c r="F23" s="36"/>
      <c r="G23" s="53"/>
      <c r="H23" s="53"/>
      <c r="I23" s="54"/>
      <c r="J23" s="54"/>
      <c r="K23" s="46"/>
      <c r="L23" s="47"/>
      <c r="M23" s="47"/>
      <c r="N23" s="47"/>
      <c r="O23" s="47"/>
      <c r="P23" s="47"/>
    </row>
    <row r="24" spans="1:16" ht="15" customHeight="1">
      <c r="A24" s="74">
        <v>18</v>
      </c>
      <c r="B24" s="73" t="s">
        <v>72</v>
      </c>
      <c r="C24" s="36">
        <v>20</v>
      </c>
      <c r="D24" s="36">
        <v>20</v>
      </c>
      <c r="E24" s="36">
        <v>20</v>
      </c>
      <c r="F24" s="36"/>
      <c r="G24" s="53"/>
      <c r="H24" s="53"/>
      <c r="I24" s="55"/>
      <c r="J24" s="55"/>
      <c r="K24" s="45"/>
      <c r="L24" s="47"/>
      <c r="M24" s="47"/>
      <c r="N24" s="47"/>
      <c r="O24" s="47"/>
      <c r="P24" s="47"/>
    </row>
    <row r="25" spans="1:16" ht="15" customHeight="1">
      <c r="A25" s="74">
        <v>19</v>
      </c>
      <c r="B25" s="73" t="s">
        <v>73</v>
      </c>
      <c r="C25" s="36">
        <v>25</v>
      </c>
      <c r="D25" s="36">
        <v>25</v>
      </c>
      <c r="E25" s="36">
        <v>25</v>
      </c>
      <c r="F25" s="36">
        <v>70</v>
      </c>
      <c r="G25" s="44"/>
      <c r="H25" s="44"/>
      <c r="I25" s="44"/>
      <c r="J25" s="44"/>
      <c r="K25" s="47"/>
      <c r="L25" s="47"/>
      <c r="M25" s="47"/>
      <c r="N25" s="47"/>
      <c r="O25" s="47"/>
      <c r="P25" s="47"/>
    </row>
    <row r="26" spans="1:16" ht="15" customHeight="1">
      <c r="A26" s="92">
        <v>20</v>
      </c>
      <c r="B26" s="16"/>
      <c r="C26" s="39"/>
      <c r="D26" s="39"/>
      <c r="E26" s="39"/>
      <c r="F26" s="37"/>
      <c r="G26" s="44"/>
      <c r="H26" s="44"/>
      <c r="I26" s="44"/>
      <c r="J26" s="44"/>
      <c r="K26" s="47"/>
      <c r="L26" s="47"/>
      <c r="M26" s="47"/>
      <c r="N26" s="47"/>
      <c r="O26" s="47"/>
      <c r="P26" s="47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4927</v>
      </c>
      <c r="D27" s="40">
        <f t="shared" si="0"/>
        <v>4911</v>
      </c>
      <c r="E27" s="40">
        <f t="shared" si="0"/>
        <v>4881</v>
      </c>
      <c r="F27" s="40">
        <f t="shared" si="0"/>
        <v>4844</v>
      </c>
      <c r="G27" s="91">
        <f t="shared" si="0"/>
        <v>0</v>
      </c>
      <c r="H27" s="91">
        <f t="shared" si="0"/>
        <v>0</v>
      </c>
      <c r="I27" s="91">
        <f t="shared" si="0"/>
        <v>0</v>
      </c>
      <c r="J27" s="91">
        <f t="shared" si="0"/>
        <v>0</v>
      </c>
      <c r="K27" s="91">
        <f t="shared" si="0"/>
        <v>0</v>
      </c>
      <c r="L27" s="91">
        <f t="shared" si="0"/>
        <v>0</v>
      </c>
      <c r="M27" s="91">
        <f t="shared" si="0"/>
        <v>0</v>
      </c>
      <c r="N27" s="91">
        <f>SUM(N7:N26)</f>
        <v>0</v>
      </c>
      <c r="O27" s="91">
        <f>SUM(O7:O26)</f>
        <v>0</v>
      </c>
      <c r="P27" s="91">
        <f>SUM(P7:P26)</f>
        <v>0</v>
      </c>
    </row>
    <row r="28" spans="1:13" ht="12.75" customHeight="1">
      <c r="A28" s="98"/>
      <c r="B28" s="98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99" t="s">
        <v>84</v>
      </c>
      <c r="B29" s="100" t="s">
        <v>85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">
      <selection activeCell="W10" sqref="W10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230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144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7" t="s">
        <v>166</v>
      </c>
      <c r="O4" s="157" t="s">
        <v>170</v>
      </c>
      <c r="P4" s="157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8"/>
      <c r="O5" s="158"/>
      <c r="P5" s="158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76</v>
      </c>
      <c r="D7" s="36">
        <v>866</v>
      </c>
      <c r="E7" s="36">
        <v>363</v>
      </c>
      <c r="F7" s="39">
        <v>384</v>
      </c>
      <c r="G7" s="43"/>
      <c r="H7" s="43"/>
      <c r="I7" s="53"/>
      <c r="J7" s="53"/>
      <c r="K7" s="43"/>
      <c r="L7" s="46"/>
      <c r="M7" s="46"/>
      <c r="N7" s="46"/>
      <c r="O7" s="46"/>
      <c r="P7" s="46"/>
    </row>
    <row r="8" spans="1:16" ht="15" customHeight="1">
      <c r="A8" s="92">
        <v>2</v>
      </c>
      <c r="B8" s="16" t="s">
        <v>57</v>
      </c>
      <c r="C8" s="36">
        <v>114</v>
      </c>
      <c r="D8" s="36">
        <v>132</v>
      </c>
      <c r="E8" s="36">
        <v>184</v>
      </c>
      <c r="F8" s="39">
        <v>35</v>
      </c>
      <c r="G8" s="43"/>
      <c r="H8" s="43"/>
      <c r="I8" s="53"/>
      <c r="J8" s="53"/>
      <c r="K8" s="43"/>
      <c r="L8" s="47"/>
      <c r="M8" s="47"/>
      <c r="N8" s="47"/>
      <c r="O8" s="47"/>
      <c r="P8" s="47"/>
    </row>
    <row r="9" spans="1:16" ht="15" customHeight="1">
      <c r="A9" s="92">
        <v>3</v>
      </c>
      <c r="B9" s="19" t="s">
        <v>58</v>
      </c>
      <c r="C9" s="36">
        <v>62</v>
      </c>
      <c r="D9" s="36">
        <v>49</v>
      </c>
      <c r="E9" s="36">
        <v>60</v>
      </c>
      <c r="F9" s="39">
        <v>125</v>
      </c>
      <c r="G9" s="43"/>
      <c r="H9" s="43"/>
      <c r="I9" s="53"/>
      <c r="J9" s="53"/>
      <c r="K9" s="43"/>
      <c r="L9" s="47"/>
      <c r="M9" s="47"/>
      <c r="N9" s="47"/>
      <c r="O9" s="47"/>
      <c r="P9" s="47"/>
    </row>
    <row r="10" spans="1:16" ht="15" customHeight="1">
      <c r="A10" s="92">
        <v>4</v>
      </c>
      <c r="B10" s="19" t="s">
        <v>59</v>
      </c>
      <c r="C10" s="36"/>
      <c r="D10" s="36">
        <v>14</v>
      </c>
      <c r="E10" s="36">
        <v>50</v>
      </c>
      <c r="F10" s="39">
        <v>81</v>
      </c>
      <c r="G10" s="43"/>
      <c r="H10" s="43"/>
      <c r="I10" s="53"/>
      <c r="J10" s="53"/>
      <c r="K10" s="43"/>
      <c r="L10" s="47"/>
      <c r="M10" s="47"/>
      <c r="N10" s="47"/>
      <c r="O10" s="47"/>
      <c r="P10" s="47"/>
    </row>
    <row r="11" spans="1:16" ht="15" customHeight="1">
      <c r="A11" s="92">
        <v>5</v>
      </c>
      <c r="B11" s="16" t="s">
        <v>60</v>
      </c>
      <c r="C11" s="36">
        <v>22</v>
      </c>
      <c r="D11" s="36">
        <v>92</v>
      </c>
      <c r="E11" s="36">
        <v>148</v>
      </c>
      <c r="F11" s="39">
        <v>86</v>
      </c>
      <c r="G11" s="43"/>
      <c r="H11" s="43"/>
      <c r="I11" s="53"/>
      <c r="J11" s="53"/>
      <c r="K11" s="43"/>
      <c r="L11" s="47"/>
      <c r="M11" s="47"/>
      <c r="N11" s="47"/>
      <c r="O11" s="47"/>
      <c r="P11" s="47"/>
    </row>
    <row r="12" spans="1:16" ht="15" customHeight="1">
      <c r="A12" s="92">
        <v>6</v>
      </c>
      <c r="B12" s="16" t="s">
        <v>61</v>
      </c>
      <c r="C12" s="36"/>
      <c r="D12" s="36"/>
      <c r="E12" s="36"/>
      <c r="F12" s="39"/>
      <c r="G12" s="44"/>
      <c r="H12" s="44"/>
      <c r="I12" s="46"/>
      <c r="J12" s="46"/>
      <c r="K12" s="46"/>
      <c r="L12" s="47"/>
      <c r="M12" s="47"/>
      <c r="N12" s="47"/>
      <c r="O12" s="47"/>
      <c r="P12" s="47"/>
    </row>
    <row r="13" spans="1:16" ht="15" customHeight="1">
      <c r="A13" s="92">
        <v>7</v>
      </c>
      <c r="B13" s="16" t="s">
        <v>62</v>
      </c>
      <c r="C13" s="36"/>
      <c r="D13" s="36"/>
      <c r="E13" s="36"/>
      <c r="F13" s="39"/>
      <c r="G13" s="44"/>
      <c r="H13" s="44"/>
      <c r="I13" s="46"/>
      <c r="J13" s="46"/>
      <c r="K13" s="46"/>
      <c r="L13" s="47"/>
      <c r="M13" s="47"/>
      <c r="N13" s="47"/>
      <c r="O13" s="47"/>
      <c r="P13" s="47"/>
    </row>
    <row r="14" spans="1:16" ht="15" customHeight="1">
      <c r="A14" s="92">
        <v>8</v>
      </c>
      <c r="B14" s="16" t="s">
        <v>63</v>
      </c>
      <c r="C14" s="36"/>
      <c r="D14" s="36">
        <v>30</v>
      </c>
      <c r="E14" s="36">
        <v>2</v>
      </c>
      <c r="F14" s="39">
        <v>1</v>
      </c>
      <c r="G14" s="44"/>
      <c r="H14" s="44"/>
      <c r="I14" s="46"/>
      <c r="J14" s="46"/>
      <c r="K14" s="46"/>
      <c r="L14" s="47"/>
      <c r="M14" s="47"/>
      <c r="N14" s="47"/>
      <c r="O14" s="47"/>
      <c r="P14" s="47"/>
    </row>
    <row r="15" spans="1:16" ht="15" customHeight="1">
      <c r="A15" s="92">
        <v>9</v>
      </c>
      <c r="B15" s="16" t="s">
        <v>64</v>
      </c>
      <c r="C15" s="36"/>
      <c r="D15" s="36"/>
      <c r="E15" s="36">
        <v>20</v>
      </c>
      <c r="F15" s="39">
        <v>7</v>
      </c>
      <c r="G15" s="44"/>
      <c r="H15" s="44"/>
      <c r="I15" s="46"/>
      <c r="J15" s="46"/>
      <c r="K15" s="46"/>
      <c r="L15" s="47"/>
      <c r="M15" s="47"/>
      <c r="N15" s="47"/>
      <c r="O15" s="47"/>
      <c r="P15" s="47"/>
    </row>
    <row r="16" spans="1:16" ht="24.75" customHeight="1">
      <c r="A16" s="92">
        <v>10</v>
      </c>
      <c r="B16" s="16" t="s">
        <v>65</v>
      </c>
      <c r="C16" s="36">
        <v>750</v>
      </c>
      <c r="D16" s="36">
        <v>166</v>
      </c>
      <c r="E16" s="36">
        <v>220</v>
      </c>
      <c r="F16" s="39">
        <v>236</v>
      </c>
      <c r="G16" s="44"/>
      <c r="H16" s="44"/>
      <c r="I16" s="46"/>
      <c r="J16" s="46"/>
      <c r="K16" s="46"/>
      <c r="L16" s="47"/>
      <c r="M16" s="47"/>
      <c r="N16" s="47"/>
      <c r="O16" s="47"/>
      <c r="P16" s="47"/>
    </row>
    <row r="17" spans="1:16" ht="24.75" customHeight="1">
      <c r="A17" s="92">
        <v>11</v>
      </c>
      <c r="B17" s="16" t="s">
        <v>66</v>
      </c>
      <c r="C17" s="36"/>
      <c r="D17" s="36"/>
      <c r="E17" s="36"/>
      <c r="F17" s="39">
        <v>24</v>
      </c>
      <c r="G17" s="44"/>
      <c r="H17" s="44"/>
      <c r="I17" s="46"/>
      <c r="J17" s="46"/>
      <c r="K17" s="46"/>
      <c r="L17" s="47"/>
      <c r="M17" s="47"/>
      <c r="N17" s="47"/>
      <c r="O17" s="47"/>
      <c r="P17" s="47"/>
    </row>
    <row r="18" spans="1:16" ht="15" customHeight="1">
      <c r="A18" s="92">
        <v>12</v>
      </c>
      <c r="B18" s="16" t="s">
        <v>67</v>
      </c>
      <c r="C18" s="36">
        <v>74</v>
      </c>
      <c r="D18" s="36">
        <v>229</v>
      </c>
      <c r="E18" s="36">
        <v>210</v>
      </c>
      <c r="F18" s="39">
        <v>270</v>
      </c>
      <c r="G18" s="43"/>
      <c r="H18" s="43"/>
      <c r="I18" s="53"/>
      <c r="J18" s="53"/>
      <c r="K18" s="43"/>
      <c r="L18" s="47"/>
      <c r="M18" s="47"/>
      <c r="N18" s="47"/>
      <c r="O18" s="47"/>
      <c r="P18" s="47"/>
    </row>
    <row r="19" spans="1:16" ht="15" customHeight="1">
      <c r="A19" s="92">
        <v>13</v>
      </c>
      <c r="B19" s="16" t="s">
        <v>68</v>
      </c>
      <c r="C19" s="36"/>
      <c r="D19" s="36"/>
      <c r="E19" s="36"/>
      <c r="F19" s="39"/>
      <c r="G19" s="44"/>
      <c r="H19" s="44"/>
      <c r="I19" s="46"/>
      <c r="J19" s="46"/>
      <c r="K19" s="46"/>
      <c r="L19" s="47"/>
      <c r="M19" s="47"/>
      <c r="N19" s="47"/>
      <c r="O19" s="47"/>
      <c r="P19" s="47"/>
    </row>
    <row r="20" spans="1:16" ht="15" customHeight="1">
      <c r="A20" s="92">
        <v>14</v>
      </c>
      <c r="B20" s="16" t="s">
        <v>69</v>
      </c>
      <c r="C20" s="36">
        <v>33</v>
      </c>
      <c r="D20" s="36">
        <v>116</v>
      </c>
      <c r="E20" s="36">
        <v>86</v>
      </c>
      <c r="F20" s="39">
        <v>149</v>
      </c>
      <c r="G20" s="44"/>
      <c r="H20" s="44"/>
      <c r="I20" s="46"/>
      <c r="J20" s="46"/>
      <c r="K20" s="46"/>
      <c r="L20" s="47"/>
      <c r="M20" s="47"/>
      <c r="N20" s="47"/>
      <c r="O20" s="47"/>
      <c r="P20" s="47"/>
    </row>
    <row r="21" spans="1:16" ht="15" customHeight="1">
      <c r="A21" s="92">
        <v>15</v>
      </c>
      <c r="B21" s="16" t="s">
        <v>70</v>
      </c>
      <c r="C21" s="36">
        <v>8</v>
      </c>
      <c r="D21" s="36">
        <v>12</v>
      </c>
      <c r="E21" s="36">
        <v>16</v>
      </c>
      <c r="F21" s="39">
        <v>12</v>
      </c>
      <c r="G21" s="44"/>
      <c r="H21" s="44"/>
      <c r="I21" s="46"/>
      <c r="J21" s="46"/>
      <c r="K21" s="46"/>
      <c r="L21" s="47"/>
      <c r="M21" s="47"/>
      <c r="N21" s="47"/>
      <c r="O21" s="47"/>
      <c r="P21" s="47"/>
    </row>
    <row r="22" spans="1:16" ht="24.75" customHeight="1">
      <c r="A22" s="92">
        <v>16</v>
      </c>
      <c r="B22" s="16" t="s">
        <v>71</v>
      </c>
      <c r="C22" s="36">
        <v>14</v>
      </c>
      <c r="D22" s="36">
        <v>18</v>
      </c>
      <c r="E22" s="36">
        <v>30</v>
      </c>
      <c r="F22" s="36">
        <v>43</v>
      </c>
      <c r="G22" s="53"/>
      <c r="H22" s="53"/>
      <c r="I22" s="46"/>
      <c r="J22" s="46"/>
      <c r="K22" s="46"/>
      <c r="L22" s="47"/>
      <c r="M22" s="47"/>
      <c r="N22" s="47"/>
      <c r="O22" s="47"/>
      <c r="P22" s="47"/>
    </row>
    <row r="23" spans="1:16" ht="15" customHeight="1">
      <c r="A23" s="74">
        <v>17</v>
      </c>
      <c r="B23" s="73" t="s">
        <v>167</v>
      </c>
      <c r="C23" s="36"/>
      <c r="D23" s="36"/>
      <c r="E23" s="36"/>
      <c r="F23" s="36"/>
      <c r="G23" s="53"/>
      <c r="H23" s="53"/>
      <c r="I23" s="54"/>
      <c r="J23" s="54"/>
      <c r="K23" s="46"/>
      <c r="L23" s="47"/>
      <c r="M23" s="47"/>
      <c r="N23" s="47"/>
      <c r="O23" s="47"/>
      <c r="P23" s="47"/>
    </row>
    <row r="24" spans="1:16" ht="15" customHeight="1">
      <c r="A24" s="74">
        <v>18</v>
      </c>
      <c r="B24" s="73" t="s">
        <v>72</v>
      </c>
      <c r="C24" s="36">
        <v>2</v>
      </c>
      <c r="D24" s="36">
        <v>6</v>
      </c>
      <c r="E24" s="36">
        <v>8</v>
      </c>
      <c r="F24" s="36">
        <v>12</v>
      </c>
      <c r="G24" s="53"/>
      <c r="H24" s="53"/>
      <c r="I24" s="55"/>
      <c r="J24" s="55"/>
      <c r="K24" s="45"/>
      <c r="L24" s="47"/>
      <c r="M24" s="47"/>
      <c r="N24" s="47"/>
      <c r="O24" s="47"/>
      <c r="P24" s="47"/>
    </row>
    <row r="25" spans="1:16" ht="15" customHeight="1">
      <c r="A25" s="74">
        <v>19</v>
      </c>
      <c r="B25" s="73" t="s">
        <v>73</v>
      </c>
      <c r="C25" s="36">
        <v>8</v>
      </c>
      <c r="D25" s="36">
        <v>15</v>
      </c>
      <c r="E25" s="36">
        <v>29</v>
      </c>
      <c r="F25" s="36">
        <v>20</v>
      </c>
      <c r="G25" s="44"/>
      <c r="H25" s="44"/>
      <c r="I25" s="44"/>
      <c r="J25" s="44"/>
      <c r="K25" s="47"/>
      <c r="L25" s="47"/>
      <c r="M25" s="47"/>
      <c r="N25" s="47"/>
      <c r="O25" s="47"/>
      <c r="P25" s="47"/>
    </row>
    <row r="26" spans="1:16" ht="15" customHeight="1">
      <c r="A26" s="92">
        <v>20</v>
      </c>
      <c r="B26" s="16"/>
      <c r="C26" s="42"/>
      <c r="D26" s="42"/>
      <c r="E26" s="42"/>
      <c r="F26" s="49"/>
      <c r="G26" s="44"/>
      <c r="H26" s="44"/>
      <c r="I26" s="44"/>
      <c r="J26" s="44"/>
      <c r="K26" s="47"/>
      <c r="L26" s="47"/>
      <c r="M26" s="47"/>
      <c r="N26" s="47"/>
      <c r="O26" s="47"/>
      <c r="P26" s="47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1163</v>
      </c>
      <c r="D27" s="40">
        <f t="shared" si="0"/>
        <v>1745</v>
      </c>
      <c r="E27" s="40">
        <f t="shared" si="0"/>
        <v>1426</v>
      </c>
      <c r="F27" s="40">
        <f t="shared" si="0"/>
        <v>1485</v>
      </c>
      <c r="G27" s="91">
        <f t="shared" si="0"/>
        <v>0</v>
      </c>
      <c r="H27" s="91">
        <f t="shared" si="0"/>
        <v>0</v>
      </c>
      <c r="I27" s="91">
        <f t="shared" si="0"/>
        <v>0</v>
      </c>
      <c r="J27" s="91">
        <f t="shared" si="0"/>
        <v>0</v>
      </c>
      <c r="K27" s="91">
        <f t="shared" si="0"/>
        <v>0</v>
      </c>
      <c r="L27" s="91">
        <f t="shared" si="0"/>
        <v>0</v>
      </c>
      <c r="M27" s="91">
        <f t="shared" si="0"/>
        <v>0</v>
      </c>
      <c r="N27" s="91">
        <f>SUM(N7:N26)</f>
        <v>0</v>
      </c>
      <c r="O27" s="91">
        <f>SUM(O7:O26)</f>
        <v>0</v>
      </c>
      <c r="P27" s="91">
        <f>SUM(P7:P26)</f>
        <v>0</v>
      </c>
    </row>
    <row r="28" spans="1:13" ht="12.75" customHeight="1">
      <c r="A28" s="98"/>
      <c r="B28" s="98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99" t="s">
        <v>84</v>
      </c>
      <c r="B29" s="100" t="s">
        <v>85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30:O30"/>
    <mergeCell ref="A2:O2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10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24.75" customHeight="1">
      <c r="A2" s="145" t="s">
        <v>177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78</v>
      </c>
    </row>
    <row r="4" spans="1:18" ht="20.2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25" t="s">
        <v>153</v>
      </c>
      <c r="R4" s="126"/>
    </row>
    <row r="5" spans="1:18" ht="20.2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25"/>
      <c r="R5" s="126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25"/>
      <c r="R6" s="126"/>
    </row>
    <row r="7" spans="1:18" ht="15" customHeight="1">
      <c r="A7" s="90">
        <v>1</v>
      </c>
      <c r="B7" s="22" t="s">
        <v>56</v>
      </c>
      <c r="C7" s="24">
        <f>'TAB 240'!C7*182/'TAB 239'!C7</f>
        <v>0.7962131592715315</v>
      </c>
      <c r="D7" s="24">
        <f>'TAB 240'!D7*365/'TAB 239'!D7</f>
        <v>0.5169917528472313</v>
      </c>
      <c r="E7" s="24">
        <f>'TAB 240'!E7*365/'TAB 239'!E7</f>
        <v>0.5637201199211214</v>
      </c>
      <c r="F7" s="25">
        <f>'TAB 240'!F7*365/'TAB 239'!F7</f>
        <v>0.5082769907349692</v>
      </c>
      <c r="G7" s="24">
        <f>'TAB 240'!G7*182/'TAB 239'!G7</f>
        <v>0.5398161376483012</v>
      </c>
      <c r="H7" s="24">
        <f>'TAB 240'!H7*365/'TAB 239'!H7</f>
        <v>0.5634521869148807</v>
      </c>
      <c r="I7" s="24">
        <f>'TAB 240'!I7*365/'TAB 239'!I7</f>
        <v>0.5681550266308018</v>
      </c>
      <c r="J7" s="24">
        <f>'TAB 240'!J7*365/'TAB 239'!J7</f>
        <v>0.538782844948844</v>
      </c>
      <c r="K7" s="24">
        <f>'TAB 240'!K7*365/'TAB 239'!K7</f>
        <v>0.4954550496220904</v>
      </c>
      <c r="L7" s="24">
        <f>'TAB 240'!L7*365/'TAB 239'!L7</f>
        <v>0.5115199543279687</v>
      </c>
      <c r="M7" s="24">
        <f>'TAB 240'!M7*365/'TAB 239'!M7</f>
        <v>0.5225177551872998</v>
      </c>
      <c r="N7" s="24">
        <f>'TAB 240'!N7*365/'TAB 239'!N7</f>
        <v>0.8211381199311594</v>
      </c>
      <c r="O7" s="24">
        <f>'TAB 240'!O7*365/'TAB 239'!O7</f>
        <v>0.852743286509221</v>
      </c>
      <c r="P7" s="24">
        <f>'TAB 240'!P7*365/'TAB 239'!P7</f>
        <v>1.1866479246043</v>
      </c>
      <c r="Q7" s="125"/>
      <c r="R7" s="126"/>
    </row>
    <row r="8" spans="1:18" ht="15" customHeight="1">
      <c r="A8" s="90">
        <v>2</v>
      </c>
      <c r="B8" s="22" t="s">
        <v>57</v>
      </c>
      <c r="C8" s="24">
        <v>0.42810447533221324</v>
      </c>
      <c r="D8" s="24">
        <f>'TAB 240'!D8*365/'TAB 239'!D8</f>
        <v>0.3968062232744667</v>
      </c>
      <c r="E8" s="24">
        <f>'TAB 240'!E8*365/'TAB 239'!E8</f>
        <v>0.3637841949274792</v>
      </c>
      <c r="F8" s="24">
        <f>'TAB 240'!F8*365/'TAB 239'!F8</f>
        <v>0.8852508716083068</v>
      </c>
      <c r="G8" s="24">
        <v>0.42810447533221324</v>
      </c>
      <c r="H8" s="24">
        <f>'TAB 240'!H8*365/'TAB 239'!H8</f>
        <v>0.6440589507170018</v>
      </c>
      <c r="I8" s="24">
        <f>'TAB 240'!I8*365/'TAB 239'!I8</f>
        <v>0.7031221604332497</v>
      </c>
      <c r="J8" s="24">
        <f>'TAB 240'!J8*365/'TAB 239'!J8</f>
        <v>0.8412044733262808</v>
      </c>
      <c r="K8" s="24">
        <f>'TAB 240'!K8*365/'TAB 239'!K8</f>
        <v>0.7474495494824633</v>
      </c>
      <c r="L8" s="24">
        <f>'TAB 240'!L8*365/'TAB 239'!L8</f>
        <v>0.7358870967741935</v>
      </c>
      <c r="M8" s="24">
        <f>'TAB 240'!M8*365/'TAB 239'!M8</f>
        <v>0.6213778614894233</v>
      </c>
      <c r="N8" s="24">
        <f>'TAB 240'!N8*365/'TAB 239'!N8</f>
        <v>0.7636534160594474</v>
      </c>
      <c r="O8" s="24">
        <f>'TAB 240'!O8*365/'TAB 239'!O8</f>
        <v>0.7630349237579931</v>
      </c>
      <c r="P8" s="24">
        <f>'TAB 240'!P8*365/'TAB 239'!P8</f>
        <v>0.5246469941658916</v>
      </c>
      <c r="Q8" s="125"/>
      <c r="R8" s="126"/>
    </row>
    <row r="9" spans="1:16" ht="15" customHeight="1">
      <c r="A9" s="90">
        <v>3</v>
      </c>
      <c r="B9" s="23" t="s">
        <v>58</v>
      </c>
      <c r="C9" s="24">
        <v>0.9752037849854643</v>
      </c>
      <c r="D9" s="24">
        <f>'TAB 240'!D9*365/'TAB 239'!D9</f>
        <v>0.8943063081749592</v>
      </c>
      <c r="E9" s="24">
        <f>'TAB 240'!E9*365/'TAB 239'!E9</f>
        <v>0.8952741749068961</v>
      </c>
      <c r="F9" s="24">
        <f>'TAB 240'!F9*365/'TAB 239'!F9</f>
        <v>0.9689682723781541</v>
      </c>
      <c r="G9" s="24">
        <v>0.9752037849854643</v>
      </c>
      <c r="H9" s="24">
        <f>'TAB 240'!H9*365/'TAB 239'!H9</f>
        <v>0.908576040804699</v>
      </c>
      <c r="I9" s="24">
        <f>'TAB 240'!I9*365/'TAB 239'!I9</f>
        <v>0.824044979959424</v>
      </c>
      <c r="J9" s="24">
        <f>'TAB 240'!J9*365/'TAB 239'!J9</f>
        <v>0.9922230785399005</v>
      </c>
      <c r="K9" s="24">
        <f>'TAB 240'!K9*365/'TAB 239'!K9</f>
        <v>0.8804547262532558</v>
      </c>
      <c r="L9" s="24">
        <f>'TAB 240'!L9*365/'TAB 239'!L9</f>
        <v>0.8746492048643593</v>
      </c>
      <c r="M9" s="24">
        <f>'TAB 240'!M9*365/'TAB 239'!M9</f>
        <v>0.9034653465346535</v>
      </c>
      <c r="N9" s="24">
        <f>'TAB 240'!N9*365/'TAB 239'!N9</f>
        <v>0.9596679143623152</v>
      </c>
      <c r="O9" s="24">
        <f>'TAB 240'!O9*365/'TAB 239'!O9</f>
        <v>0.9595933432623195</v>
      </c>
      <c r="P9" s="24">
        <f>'TAB 240'!P9*365/'TAB 239'!P9</f>
        <v>1.0956003289473684</v>
      </c>
    </row>
    <row r="10" spans="1:18" ht="15" customHeight="1">
      <c r="A10" s="90">
        <v>4</v>
      </c>
      <c r="B10" s="23" t="s">
        <v>59</v>
      </c>
      <c r="C10" s="24">
        <v>0.5918827508455468</v>
      </c>
      <c r="D10" s="24">
        <f>'TAB 240'!D10*365/'TAB 239'!D10</f>
        <v>0.6273943929975897</v>
      </c>
      <c r="E10" s="24">
        <f>'TAB 240'!E10*365/'TAB 239'!E10</f>
        <v>0.6526235011990408</v>
      </c>
      <c r="F10" s="24">
        <f>'TAB 240'!F10*365/'TAB 239'!F10</f>
        <v>0.5860121025569275</v>
      </c>
      <c r="G10" s="24">
        <v>0.5918827508455468</v>
      </c>
      <c r="H10" s="24">
        <f>'TAB 240'!H10*365/'TAB 239'!H10</f>
        <v>0.6105312458182791</v>
      </c>
      <c r="I10" s="24">
        <f>'TAB 240'!I10*365/'TAB 239'!I10</f>
        <v>0.6285477390139678</v>
      </c>
      <c r="J10" s="24">
        <f>'TAB 240'!J10*365/'TAB 239'!J10</f>
        <v>0.688083708059495</v>
      </c>
      <c r="K10" s="24">
        <f>'TAB 240'!K10*365/'TAB 239'!K10</f>
        <v>0.6420509145397983</v>
      </c>
      <c r="L10" s="24">
        <f>'TAB 240'!L10*365/'TAB 239'!L10</f>
        <v>0.5762820887667388</v>
      </c>
      <c r="M10" s="24">
        <f>'TAB 240'!M10*365/'TAB 239'!M10</f>
        <v>0.6158605174353206</v>
      </c>
      <c r="N10" s="24">
        <f>'TAB 240'!N10*365/'TAB 239'!N10</f>
        <v>0.643452616317385</v>
      </c>
      <c r="O10" s="24">
        <f>'TAB 240'!O10*365/'TAB 239'!O10</f>
        <v>0.6947888652160246</v>
      </c>
      <c r="P10" s="24">
        <f>'TAB 240'!P10*365/'TAB 239'!P10</f>
        <v>0.704044235838745</v>
      </c>
      <c r="Q10" s="125"/>
      <c r="R10" s="126"/>
    </row>
    <row r="11" spans="1:18" ht="15" customHeight="1">
      <c r="A11" s="90">
        <v>5</v>
      </c>
      <c r="B11" s="22" t="s">
        <v>60</v>
      </c>
      <c r="C11" s="24">
        <v>1.439627159226954</v>
      </c>
      <c r="D11" s="24">
        <f>'TAB 240'!D11*365/'TAB 239'!D11</f>
        <v>0.8032652643431086</v>
      </c>
      <c r="E11" s="24">
        <f>'TAB 240'!E11*365/'TAB 239'!E11</f>
        <v>0.7563665633402408</v>
      </c>
      <c r="F11" s="24">
        <f>'TAB 240'!F11*365/'TAB 239'!F11</f>
        <v>0.8488372093023255</v>
      </c>
      <c r="G11" s="24">
        <v>1.439627159226954</v>
      </c>
      <c r="H11" s="24">
        <f>'TAB 240'!H11*365/'TAB 239'!H11</f>
        <v>0.7648796351530779</v>
      </c>
      <c r="I11" s="24">
        <f>'TAB 240'!I11*365/'TAB 239'!I11</f>
        <v>0.7420890750169427</v>
      </c>
      <c r="J11" s="24">
        <f>'TAB 240'!J11*365/'TAB 239'!J11</f>
        <v>0.6601020096217277</v>
      </c>
      <c r="K11" s="24">
        <f>'TAB 240'!K11*365/'TAB 239'!K11</f>
        <v>0.6418314223249815</v>
      </c>
      <c r="L11" s="24">
        <f>'TAB 240'!L11*365/'TAB 239'!L11</f>
        <v>0.5990857633722446</v>
      </c>
      <c r="M11" s="24">
        <f>'TAB 240'!M11*365/'TAB 239'!M11</f>
        <v>0.6128144237895724</v>
      </c>
      <c r="N11" s="24">
        <f>'TAB 240'!N11*365/'TAB 239'!N11</f>
        <v>0.5494539254389333</v>
      </c>
      <c r="O11" s="24">
        <f>'TAB 240'!O11*365/'TAB 239'!O11</f>
        <v>0.6923224167333728</v>
      </c>
      <c r="P11" s="24">
        <f>'TAB 240'!P11*365/'TAB 239'!P11</f>
        <v>0.56747236730232</v>
      </c>
      <c r="Q11" s="107" t="s">
        <v>79</v>
      </c>
      <c r="R11" s="108"/>
    </row>
    <row r="12" spans="1:18" ht="15" customHeight="1">
      <c r="A12" s="90">
        <v>6</v>
      </c>
      <c r="B12" s="22" t="s">
        <v>61</v>
      </c>
      <c r="C12" s="24">
        <v>0.5229885057471264</v>
      </c>
      <c r="D12" s="24">
        <f>'TAB 240'!D12*365/'TAB 239'!D12</f>
        <v>0.36259135741148085</v>
      </c>
      <c r="E12" s="24">
        <f>'TAB 240'!E12*365/'TAB 239'!E12</f>
        <v>0.3308085712436072</v>
      </c>
      <c r="F12" s="24">
        <f>'TAB 240'!F12*365/'TAB 239'!F12</f>
        <v>0.3446415323396506</v>
      </c>
      <c r="G12" s="24">
        <v>0.5229885057471264</v>
      </c>
      <c r="H12" s="24">
        <f>'TAB 240'!H12*365/'TAB 239'!H12</f>
        <v>0.49510706326906306</v>
      </c>
      <c r="I12" s="24">
        <f>'TAB 240'!I12*365/'TAB 239'!I12</f>
        <v>0.5025076212016915</v>
      </c>
      <c r="J12" s="24">
        <f>'TAB 240'!J12*365/'TAB 239'!J12</f>
        <v>0.38012348434129284</v>
      </c>
      <c r="K12" s="24">
        <f>'TAB 240'!K12*365/'TAB 239'!K12</f>
        <v>0.4026792750197006</v>
      </c>
      <c r="L12" s="24">
        <f>'TAB 240'!L12*365/'TAB 239'!L12</f>
        <v>0.39769631877967154</v>
      </c>
      <c r="M12" s="24">
        <f>'TAB 240'!M12*365/'TAB 239'!M12</f>
        <v>0.3976653696498054</v>
      </c>
      <c r="N12" s="24">
        <f>'TAB 240'!N12*365/'TAB 239'!N12</f>
        <v>2.460674157303371</v>
      </c>
      <c r="O12" s="24">
        <f>'TAB 240'!O12*365/'TAB 239'!O12</f>
        <v>0.8149026721551664</v>
      </c>
      <c r="P12" s="24">
        <f>'TAB 240'!P12*365/'TAB 239'!P12</f>
        <v>1.693623226832825</v>
      </c>
      <c r="Q12" s="107"/>
      <c r="R12" s="108"/>
    </row>
    <row r="13" spans="1:16" ht="15" customHeight="1">
      <c r="A13" s="90">
        <v>7</v>
      </c>
      <c r="B13" s="22" t="s">
        <v>62</v>
      </c>
      <c r="C13" s="24">
        <v>0.49349643221202855</v>
      </c>
      <c r="D13" s="24">
        <f>'TAB 240'!D13*365/'TAB 239'!D13</f>
        <v>0.495603517186251</v>
      </c>
      <c r="E13" s="24">
        <f>'TAB 240'!E13*365/'TAB 239'!E13</f>
        <v>0.5114951866444616</v>
      </c>
      <c r="F13" s="24">
        <f>'TAB 240'!F13*365/'TAB 239'!F13</f>
        <v>1.1829678086413615</v>
      </c>
      <c r="G13" s="24">
        <v>0.49349643221202855</v>
      </c>
      <c r="H13" s="24">
        <f>'TAB 240'!H13*365/'TAB 239'!H13</f>
        <v>0.49281991166188693</v>
      </c>
      <c r="I13" s="24">
        <f>'TAB 240'!I13*365/'TAB 239'!I13</f>
        <v>0.5268842129663777</v>
      </c>
      <c r="J13" s="24">
        <f>'TAB 240'!J13*365/'TAB 239'!J13</f>
        <v>0.6336058635063168</v>
      </c>
      <c r="K13" s="24">
        <f>'TAB 240'!K13*365/'TAB 239'!K13</f>
        <v>0.6753623519468208</v>
      </c>
      <c r="L13" s="24">
        <f>'TAB 240'!L13*365/'TAB 239'!L13</f>
        <v>0.6060568511313227</v>
      </c>
      <c r="M13" s="24">
        <f>'TAB 240'!M13*365/'TAB 239'!M13</f>
        <v>0.6734317343173432</v>
      </c>
      <c r="N13" s="24">
        <f>'TAB 240'!N13*365/'TAB 239'!N13</f>
        <v>0.6120146243066061</v>
      </c>
      <c r="O13" s="24">
        <f>'TAB 240'!O13*365/'TAB 239'!O13</f>
        <v>0.6047164712241205</v>
      </c>
      <c r="P13" s="24">
        <f>'TAB 240'!P13*365/'TAB 239'!P13</f>
        <v>0.7831589087883698</v>
      </c>
    </row>
    <row r="14" spans="1:16" ht="15" customHeight="1">
      <c r="A14" s="90">
        <v>8</v>
      </c>
      <c r="B14" s="22" t="s">
        <v>63</v>
      </c>
      <c r="C14" s="24">
        <v>0.4720849802371542</v>
      </c>
      <c r="D14" s="24">
        <f>'TAB 240'!D14*365/'TAB 239'!D14</f>
        <v>0.4577551187327899</v>
      </c>
      <c r="E14" s="24">
        <f>'TAB 240'!E14*365/'TAB 239'!E14</f>
        <v>0.4318249038745933</v>
      </c>
      <c r="F14" s="24">
        <f>'TAB 240'!F14*365/'TAB 239'!F14</f>
        <v>0.4605742807470136</v>
      </c>
      <c r="G14" s="24">
        <v>0.4720849802371542</v>
      </c>
      <c r="H14" s="24">
        <f>'TAB 240'!H14*365/'TAB 239'!H14</f>
        <v>0.47069047685795184</v>
      </c>
      <c r="I14" s="24">
        <f>'TAB 240'!I14*365/'TAB 239'!I14</f>
        <v>0.44004822446295483</v>
      </c>
      <c r="J14" s="24">
        <f>'TAB 240'!J14*365/'TAB 239'!J14</f>
        <v>0.5511673829713091</v>
      </c>
      <c r="K14" s="24">
        <f>'TAB 240'!K14*365/'TAB 239'!K14</f>
        <v>0.5513255240443896</v>
      </c>
      <c r="L14" s="24">
        <f>'TAB 240'!L14*365/'TAB 239'!L14</f>
        <v>0.6130332549546523</v>
      </c>
      <c r="M14" s="24">
        <f>'TAB 240'!M14*365/'TAB 239'!M14</f>
        <v>0.6103090131515483</v>
      </c>
      <c r="N14" s="24">
        <f>'TAB 240'!N14*365/'TAB 239'!N14</f>
        <v>0.6021262296083583</v>
      </c>
      <c r="O14" s="24">
        <f>'TAB 240'!O14*365/'TAB 239'!O14</f>
        <v>0.5534907231208372</v>
      </c>
      <c r="P14" s="24">
        <f>'TAB 240'!P14*365/'TAB 239'!P14</f>
        <v>0.8242033955005437</v>
      </c>
    </row>
    <row r="15" spans="1:16" ht="15" customHeight="1">
      <c r="A15" s="90">
        <v>9</v>
      </c>
      <c r="B15" s="22" t="s">
        <v>64</v>
      </c>
      <c r="C15" s="24">
        <v>0.2003302146395157</v>
      </c>
      <c r="D15" s="24">
        <f>'TAB 240'!D15*365/'TAB 239'!D15</f>
        <v>0.3568031704095112</v>
      </c>
      <c r="E15" s="24">
        <f>'TAB 240'!E15*365/'TAB 239'!E15</f>
        <v>0.44418749589975726</v>
      </c>
      <c r="F15" s="24">
        <f>'TAB 240'!F15*365/'TAB 239'!F15</f>
        <v>0.41678530958537924</v>
      </c>
      <c r="G15" s="24">
        <v>0.2003302146395157</v>
      </c>
      <c r="H15" s="24">
        <f>'TAB 240'!H15*365/'TAB 239'!H15</f>
        <v>0.46469544817326125</v>
      </c>
      <c r="I15" s="24">
        <f>'TAB 240'!I15*365/'TAB 239'!I15</f>
        <v>0.46565364628948447</v>
      </c>
      <c r="J15" s="24">
        <f>'TAB 240'!J15*365/'TAB 239'!J15</f>
        <v>0.4933636419112711</v>
      </c>
      <c r="K15" s="24">
        <f>'TAB 240'!K15*365/'TAB 239'!K15</f>
        <v>0.47961773928624757</v>
      </c>
      <c r="L15" s="24">
        <f>'TAB 240'!L15*365/'TAB 239'!L15</f>
        <v>0.508842419261559</v>
      </c>
      <c r="M15" s="24">
        <f>'TAB 240'!M15*365/'TAB 239'!M15</f>
        <v>0.4741010613020751</v>
      </c>
      <c r="N15" s="24">
        <f>'TAB 240'!N15*365/'TAB 239'!N15</f>
        <v>0.46198354579151973</v>
      </c>
      <c r="O15" s="24">
        <f>'TAB 240'!O15*365/'TAB 239'!O15</f>
        <v>0.4859467455621302</v>
      </c>
      <c r="P15" s="24">
        <f>'TAB 240'!P15*365/'TAB 239'!P15</f>
        <v>1.7707234760599029</v>
      </c>
    </row>
    <row r="16" spans="1:16" ht="24.75" customHeight="1">
      <c r="A16" s="90">
        <v>10</v>
      </c>
      <c r="B16" s="22" t="s">
        <v>65</v>
      </c>
      <c r="C16" s="24">
        <v>0.806870370861982</v>
      </c>
      <c r="D16" s="24">
        <f>'TAB 240'!D16*365/'TAB 239'!D16</f>
        <v>0.7369241192411924</v>
      </c>
      <c r="E16" s="24">
        <f>'TAB 240'!E16*365/'TAB 239'!E16</f>
        <v>0.7724022183304144</v>
      </c>
      <c r="F16" s="24">
        <f>'TAB 240'!F16*365/'TAB 239'!F16</f>
        <v>1.031127386868951</v>
      </c>
      <c r="G16" s="24">
        <v>0.806870370861982</v>
      </c>
      <c r="H16" s="24">
        <f>'TAB 240'!H16*365/'TAB 239'!H16</f>
        <v>0.5768392370572207</v>
      </c>
      <c r="I16" s="24">
        <f>'TAB 240'!I16*365/'TAB 239'!I16</f>
        <v>0.8621962382260017</v>
      </c>
      <c r="J16" s="24">
        <f>'TAB 240'!J16*365/'TAB 239'!J16</f>
        <v>0.7380514705882353</v>
      </c>
      <c r="K16" s="24">
        <f>'TAB 240'!K16*365/'TAB 239'!K16</f>
        <v>0.7161576246535496</v>
      </c>
      <c r="L16" s="24">
        <f>'TAB 240'!L16*365/'TAB 239'!L16</f>
        <v>0.7850728612141743</v>
      </c>
      <c r="M16" s="24">
        <f>'TAB 240'!M16*365/'TAB 239'!M16</f>
        <v>0.8239401646375416</v>
      </c>
      <c r="N16" s="24">
        <f>'TAB 240'!N16*365/'TAB 239'!N16</f>
        <v>0.8168504196149415</v>
      </c>
      <c r="O16" s="24">
        <f>'TAB 240'!O16*365/'TAB 239'!O16</f>
        <v>0.8089460486936828</v>
      </c>
      <c r="P16" s="24">
        <f>'TAB 240'!P16*365/'TAB 239'!P16</f>
        <v>0.8803631657384893</v>
      </c>
    </row>
    <row r="17" spans="1:16" ht="24.75" customHeight="1">
      <c r="A17" s="90">
        <v>11</v>
      </c>
      <c r="B17" s="22" t="s">
        <v>66</v>
      </c>
      <c r="C17" s="24">
        <v>0.49569377990430624</v>
      </c>
      <c r="D17" s="24">
        <f>'TAB 240'!D17*365/'TAB 239'!D17</f>
        <v>0.5157292101352192</v>
      </c>
      <c r="E17" s="24">
        <f>'TAB 240'!E17*365/'TAB 239'!E17</f>
        <v>0.5889179817422687</v>
      </c>
      <c r="F17" s="24">
        <f>'TAB 240'!F17*365/'TAB 239'!F17</f>
        <v>0.5687083915093385</v>
      </c>
      <c r="G17" s="24">
        <v>0.49569377990430624</v>
      </c>
      <c r="H17" s="24">
        <f>'TAB 240'!H17*365/'TAB 239'!H17</f>
        <v>0.6465852464210617</v>
      </c>
      <c r="I17" s="24">
        <f>'TAB 240'!I17*365/'TAB 239'!I17</f>
        <v>0.6730960925039873</v>
      </c>
      <c r="J17" s="24">
        <f>'TAB 240'!J17*365/'TAB 239'!J17</f>
        <v>0.8680768260603221</v>
      </c>
      <c r="K17" s="24">
        <f>'TAB 240'!K17*365/'TAB 239'!K17</f>
        <v>0.9851146021117693</v>
      </c>
      <c r="L17" s="24">
        <f>'TAB 240'!L17*365/'TAB 239'!L17</f>
        <v>0.7782064045130247</v>
      </c>
      <c r="M17" s="24">
        <f>'TAB 240'!M17*365/'TAB 239'!M17</f>
        <v>0.8475955936433429</v>
      </c>
      <c r="N17" s="24">
        <f>'TAB 240'!N17*365/'TAB 239'!N17</f>
        <v>1.039329529964154</v>
      </c>
      <c r="O17" s="24">
        <f>'TAB 240'!O17*365/'TAB 239'!O17</f>
        <v>0.9456338367609255</v>
      </c>
      <c r="P17" s="24">
        <f>'TAB 240'!P17*365/'TAB 239'!P17</f>
        <v>1.372338586533752</v>
      </c>
    </row>
    <row r="18" spans="1:16" ht="15" customHeight="1">
      <c r="A18" s="90">
        <v>12</v>
      </c>
      <c r="B18" s="22" t="s">
        <v>67</v>
      </c>
      <c r="C18" s="24">
        <v>0.2951241333035115</v>
      </c>
      <c r="D18" s="24">
        <f>'TAB 240'!D18*365/'TAB 239'!D18</f>
        <v>0.3028542980418188</v>
      </c>
      <c r="E18" s="24">
        <f>'TAB 240'!E18*365/'TAB 239'!E18</f>
        <v>0.3129912819779906</v>
      </c>
      <c r="F18" s="24">
        <f>'TAB 240'!F18*365/'TAB 239'!F18</f>
        <v>0.4167130764089998</v>
      </c>
      <c r="G18" s="24">
        <v>0.2951241333035115</v>
      </c>
      <c r="H18" s="24">
        <f>'TAB 240'!H18*365/'TAB 239'!H18</f>
        <v>0.4792885281126895</v>
      </c>
      <c r="I18" s="24">
        <f>'TAB 240'!I18*365/'TAB 239'!I18</f>
        <v>0.4814725986329296</v>
      </c>
      <c r="J18" s="24">
        <f>'TAB 240'!J18*365/'TAB 239'!J18</f>
        <v>0.46408137317228226</v>
      </c>
      <c r="K18" s="24">
        <f>'TAB 240'!K18*365/'TAB 239'!K18</f>
        <v>0.40593141797961074</v>
      </c>
      <c r="L18" s="24">
        <f>'TAB 240'!L18*365/'TAB 239'!L18</f>
        <v>0.4100611658968918</v>
      </c>
      <c r="M18" s="24">
        <f>'TAB 240'!M18*365/'TAB 239'!M18</f>
        <v>0.4831939556359175</v>
      </c>
      <c r="N18" s="24">
        <f>'TAB 240'!N18*365/'TAB 239'!N18</f>
        <v>0.49504311040785354</v>
      </c>
      <c r="O18" s="24">
        <f>'TAB 240'!O18*365/'TAB 239'!O18</f>
        <v>0.5020961614044281</v>
      </c>
      <c r="P18" s="24">
        <f>'TAB 240'!P18*365/'TAB 239'!P18</f>
        <v>1.1881510416666667</v>
      </c>
    </row>
    <row r="19" spans="1:16" ht="15" customHeight="1">
      <c r="A19" s="90">
        <v>13</v>
      </c>
      <c r="B19" s="22" t="s">
        <v>68</v>
      </c>
      <c r="C19" s="24">
        <v>0.8219633943427621</v>
      </c>
      <c r="D19" s="24">
        <f>'TAB 240'!D19*365/'TAB 239'!D19</f>
        <v>0.7704713904536021</v>
      </c>
      <c r="E19" s="24">
        <f>'TAB 240'!E19*365/'TAB 239'!E19</f>
        <v>0.819930696618473</v>
      </c>
      <c r="F19" s="24">
        <f>'TAB 240'!F19*365/'TAB 239'!F19</f>
        <v>0.8481491488786814</v>
      </c>
      <c r="G19" s="24">
        <v>0.8219633943427621</v>
      </c>
      <c r="H19" s="24">
        <f>'TAB 240'!H19*365/'TAB 239'!H19</f>
        <v>1.0950413223140496</v>
      </c>
      <c r="I19" s="24">
        <f>'TAB 240'!I19*365/'TAB 239'!I19</f>
        <v>1.1630377057886352</v>
      </c>
      <c r="J19" s="24">
        <f>'TAB 240'!J19*365/'TAB 239'!J19</f>
        <v>1.3340295000652655</v>
      </c>
      <c r="K19" s="24">
        <f>'TAB 240'!K19*365/'TAB 239'!K19</f>
        <v>0.9195173693980376</v>
      </c>
      <c r="L19" s="24">
        <f>'TAB 240'!L19*365/'TAB 239'!L19</f>
        <v>1.10840395480226</v>
      </c>
      <c r="M19" s="24">
        <f>'TAB 240'!M19*365/'TAB 239'!M19</f>
        <v>1.1081691731977688</v>
      </c>
      <c r="N19" s="24">
        <f>'TAB 240'!N19*365/'TAB 239'!N19</f>
        <v>1.0591690848609243</v>
      </c>
      <c r="O19" s="24">
        <f>'TAB 240'!O19*365/'TAB 239'!O19</f>
        <v>1.216473575622917</v>
      </c>
      <c r="P19" s="24">
        <f>'TAB 240'!P19*365/'TAB 239'!P19</f>
        <v>2.9545454545454546</v>
      </c>
    </row>
    <row r="20" spans="1:16" ht="15" customHeight="1">
      <c r="A20" s="90">
        <v>14</v>
      </c>
      <c r="B20" s="22" t="s">
        <v>69</v>
      </c>
      <c r="C20" s="24">
        <v>0.1849662266840181</v>
      </c>
      <c r="D20" s="24">
        <f>'TAB 240'!D20*365/'TAB 239'!D20</f>
        <v>0.20766081654360383</v>
      </c>
      <c r="E20" s="24">
        <f>'TAB 240'!E20*365/'TAB 239'!E20</f>
        <v>0.28138973120213806</v>
      </c>
      <c r="F20" s="24">
        <f>'TAB 240'!F20*365/'TAB 239'!F20</f>
        <v>0.1940248585950892</v>
      </c>
      <c r="G20" s="24">
        <v>0.1849662266840181</v>
      </c>
      <c r="H20" s="24">
        <f>'TAB 240'!H20*365/'TAB 239'!H20</f>
        <v>0.21472988157499956</v>
      </c>
      <c r="I20" s="24">
        <f>'TAB 240'!I20*365/'TAB 239'!I20</f>
        <v>0.20499071851685446</v>
      </c>
      <c r="J20" s="24">
        <f>'TAB 240'!J20*365/'TAB 239'!J20</f>
        <v>0.16830816888752262</v>
      </c>
      <c r="K20" s="24">
        <f>'TAB 240'!K20*365/'TAB 239'!K20</f>
        <v>0.22244560572733513</v>
      </c>
      <c r="L20" s="24">
        <f>'TAB 240'!L20*365/'TAB 239'!L20</f>
        <v>0.2745035257675153</v>
      </c>
      <c r="M20" s="24">
        <f>'TAB 240'!M20*365/'TAB 239'!M20</f>
        <v>0.2883450169501925</v>
      </c>
      <c r="N20" s="24">
        <f>'TAB 240'!N20*365/'TAB 239'!N20</f>
        <v>0.2796040399232474</v>
      </c>
      <c r="O20" s="24">
        <f>'TAB 240'!O20*365/'TAB 239'!O20</f>
        <v>0.27204312746481424</v>
      </c>
      <c r="P20" s="24">
        <f>'TAB 240'!P20*365/'TAB 239'!P20</f>
        <v>0.40769297503632856</v>
      </c>
    </row>
    <row r="21" spans="1:16" ht="15" customHeight="1">
      <c r="A21" s="90">
        <v>15</v>
      </c>
      <c r="B21" s="22" t="s">
        <v>70</v>
      </c>
      <c r="C21" s="24">
        <v>0.28277847983261173</v>
      </c>
      <c r="D21" s="24">
        <f>'TAB 240'!D21*365/'TAB 239'!D21</f>
        <v>0.27468169059919456</v>
      </c>
      <c r="E21" s="24">
        <f>'TAB 240'!E21*365/'TAB 239'!E21</f>
        <v>0.28988988792689263</v>
      </c>
      <c r="F21" s="24">
        <f>'TAB 240'!F21*365/'TAB 239'!F21</f>
        <v>0.3487796454064011</v>
      </c>
      <c r="G21" s="24">
        <v>0.28277847983261173</v>
      </c>
      <c r="H21" s="24">
        <f>'TAB 240'!H21*365/'TAB 239'!H21</f>
        <v>0.32060536916817267</v>
      </c>
      <c r="I21" s="24">
        <f>'TAB 240'!I21*365/'TAB 239'!I21</f>
        <v>0.3079272727272727</v>
      </c>
      <c r="J21" s="24">
        <f>'TAB 240'!J21*365/'TAB 239'!J21</f>
        <v>0.3052941735576466</v>
      </c>
      <c r="K21" s="24">
        <f>'TAB 240'!K21*365/'TAB 239'!K21</f>
        <v>0.298055376201147</v>
      </c>
      <c r="L21" s="24">
        <f>'TAB 240'!L21*365/'TAB 239'!L21</f>
        <v>0.321506334125099</v>
      </c>
      <c r="M21" s="24">
        <f>'TAB 240'!M21*365/'TAB 239'!M21</f>
        <v>0.29683030204456523</v>
      </c>
      <c r="N21" s="24">
        <f>'TAB 240'!N21*365/'TAB 239'!N21</f>
        <v>0.3346135659625387</v>
      </c>
      <c r="O21" s="24">
        <f>'TAB 240'!O21*365/'TAB 239'!O21</f>
        <v>0.34260855438324145</v>
      </c>
      <c r="P21" s="24">
        <f>'TAB 240'!P21*365/'TAB 239'!P21</f>
        <v>0.7374015822366558</v>
      </c>
    </row>
    <row r="22" spans="1:16" ht="24.75" customHeight="1">
      <c r="A22" s="90">
        <v>16</v>
      </c>
      <c r="B22" s="22" t="s">
        <v>71</v>
      </c>
      <c r="C22" s="24">
        <v>0.26838859594244346</v>
      </c>
      <c r="D22" s="24">
        <f>'TAB 240'!D22*365/'TAB 239'!D22</f>
        <v>0.24316580268913007</v>
      </c>
      <c r="E22" s="24">
        <f>'TAB 240'!E22*365/'TAB 239'!E22</f>
        <v>0.2803085547604941</v>
      </c>
      <c r="F22" s="24">
        <f>'TAB 240'!F22*365/'TAB 239'!F22</f>
        <v>0.24916442157716698</v>
      </c>
      <c r="G22" s="24">
        <v>0.26838859594244346</v>
      </c>
      <c r="H22" s="24">
        <f>'TAB 240'!H22*365/'TAB 239'!H22</f>
        <v>0.30013098212336575</v>
      </c>
      <c r="I22" s="24">
        <f>'TAB 240'!I22*365/'TAB 239'!I22</f>
        <v>0.35668465227817747</v>
      </c>
      <c r="J22" s="24">
        <f>'TAB 240'!J22*365/'TAB 239'!J22</f>
        <v>0.3409878552270741</v>
      </c>
      <c r="K22" s="24">
        <f>'TAB 240'!K22*365/'TAB 239'!K22</f>
        <v>0.30489714942048657</v>
      </c>
      <c r="L22" s="24">
        <f>'TAB 240'!L22*365/'TAB 239'!L22</f>
        <v>0.26497918884909494</v>
      </c>
      <c r="M22" s="24">
        <f>'TAB 240'!M22*365/'TAB 239'!M22</f>
        <v>0.25515246474629383</v>
      </c>
      <c r="N22" s="24">
        <f>'TAB 240'!N22*365/'TAB 239'!N22</f>
        <v>0.24652971865101547</v>
      </c>
      <c r="O22" s="24">
        <f>'TAB 240'!O22*365/'TAB 239'!O22</f>
        <v>0.28563975479326986</v>
      </c>
      <c r="P22" s="24">
        <f>'TAB 240'!P22*365/'TAB 239'!P22</f>
        <v>0.3841813276589277</v>
      </c>
    </row>
    <row r="23" spans="1:16" ht="15" customHeight="1">
      <c r="A23" s="90">
        <v>17</v>
      </c>
      <c r="B23" s="22" t="s">
        <v>167</v>
      </c>
      <c r="C23" s="24">
        <v>1.067448680351906</v>
      </c>
      <c r="D23" s="24" t="e">
        <f>'TAB 240'!D23*365/'TAB 239'!D23</f>
        <v>#DIV/0!</v>
      </c>
      <c r="E23" s="24" t="e">
        <f>'TAB 240'!E23*365/'TAB 239'!E23</f>
        <v>#DIV/0!</v>
      </c>
      <c r="F23" s="24" t="e">
        <f>'TAB 240'!F23*365/'TAB 239'!F23</f>
        <v>#DIV/0!</v>
      </c>
      <c r="G23" s="24">
        <v>1.067448680351906</v>
      </c>
      <c r="H23" s="24" t="e">
        <f>'TAB 240'!H23*365/'TAB 239'!H23</f>
        <v>#DIV/0!</v>
      </c>
      <c r="I23" s="24" t="e">
        <f>'TAB 240'!I23*365/'TAB 239'!I23</f>
        <v>#DIV/0!</v>
      </c>
      <c r="J23" s="24" t="e">
        <f>'TAB 240'!J23*365/'TAB 239'!J23</f>
        <v>#DIV/0!</v>
      </c>
      <c r="K23" s="24" t="e">
        <f>'TAB 240'!K23*365/'TAB 239'!K23</f>
        <v>#DIV/0!</v>
      </c>
      <c r="L23" s="24" t="e">
        <f>'TAB 240'!L23*365/'TAB 239'!L23</f>
        <v>#DIV/0!</v>
      </c>
      <c r="M23" s="24" t="e">
        <f>'TAB 240'!M23*365/'TAB 239'!M23</f>
        <v>#DIV/0!</v>
      </c>
      <c r="N23" s="24" t="e">
        <f>'TAB 240'!N23*365/'TAB 239'!N23</f>
        <v>#DIV/0!</v>
      </c>
      <c r="O23" s="24" t="e">
        <f>'TAB 240'!O23*365/'TAB 239'!O23</f>
        <v>#DIV/0!</v>
      </c>
      <c r="P23" s="24" t="e">
        <f>'TAB 240'!P23*365/'TAB 239'!P23</f>
        <v>#DIV/0!</v>
      </c>
    </row>
    <row r="24" spans="1:16" ht="15" customHeight="1">
      <c r="A24" s="90">
        <v>18</v>
      </c>
      <c r="B24" s="22" t="s">
        <v>72</v>
      </c>
      <c r="C24" s="24">
        <v>0.5372388737511353</v>
      </c>
      <c r="D24" s="24">
        <f>'TAB 240'!D24*365/'TAB 239'!D24</f>
        <v>0.8215169930227324</v>
      </c>
      <c r="E24" s="24">
        <f>'TAB 240'!E24*365/'TAB 239'!E24</f>
        <v>0.8242660644631492</v>
      </c>
      <c r="F24" s="24">
        <f>'TAB 240'!F24*365/'TAB 239'!F24</f>
        <v>0.9081655733996833</v>
      </c>
      <c r="G24" s="24">
        <v>0.5372388737511353</v>
      </c>
      <c r="H24" s="24" t="e">
        <f>'TAB 240'!H24*365/'TAB 239'!H24</f>
        <v>#DIV/0!</v>
      </c>
      <c r="I24" s="24">
        <f>'TAB 240'!I24*365/'TAB 239'!I24</f>
        <v>0.7156862745098039</v>
      </c>
      <c r="J24" s="24">
        <f>'TAB 240'!J24*365/'TAB 239'!J24</f>
        <v>0.717374213836478</v>
      </c>
      <c r="K24" s="24">
        <f>'TAB 240'!K24*365/'TAB 239'!K24</f>
        <v>0.6709558823529411</v>
      </c>
      <c r="L24" s="24">
        <f>'TAB 240'!L24*365/'TAB 239'!L24</f>
        <v>0.7092887679751263</v>
      </c>
      <c r="M24" s="24">
        <f>'TAB 240'!M24*365/'TAB 239'!M24</f>
        <v>0.6655725747629467</v>
      </c>
      <c r="N24" s="24">
        <f>'TAB 240'!N24*365/'TAB 239'!N24</f>
        <v>0.89111328125</v>
      </c>
      <c r="O24" s="24">
        <f>'TAB 240'!O24*365/'TAB 239'!O24</f>
        <v>0.817652329749104</v>
      </c>
      <c r="P24" s="24">
        <f>'TAB 240'!P24*365/'TAB 239'!P24</f>
        <v>0.5771663504111322</v>
      </c>
    </row>
    <row r="25" spans="1:16" ht="15" customHeight="1">
      <c r="A25" s="90">
        <v>19</v>
      </c>
      <c r="B25" s="22" t="s">
        <v>73</v>
      </c>
      <c r="C25" s="24">
        <v>0.5372388737511353</v>
      </c>
      <c r="D25" s="24">
        <f>'TAB 240'!D25*365/'TAB 239'!D25</f>
        <v>0.6228668941979523</v>
      </c>
      <c r="E25" s="24">
        <f>'TAB 240'!E25*365/'TAB 239'!E25</f>
        <v>0.6208186869259553</v>
      </c>
      <c r="F25" s="24">
        <f>'TAB 240'!F25*365/'TAB 239'!F25</f>
        <v>0.559244126659857</v>
      </c>
      <c r="G25" s="24">
        <v>0.5372388737511353</v>
      </c>
      <c r="H25" s="24">
        <f>'TAB 240'!H25*365/'TAB 239'!H25</f>
        <v>0.6236180904522614</v>
      </c>
      <c r="I25" s="24">
        <f>'TAB 240'!I25*365/'TAB 239'!I25</f>
        <v>0.6300949458137528</v>
      </c>
      <c r="J25" s="24">
        <f>'TAB 240'!J25*365/'TAB 239'!J25</f>
        <v>0.6105947955390335</v>
      </c>
      <c r="K25" s="24">
        <f>'TAB 240'!K25*365/'TAB 239'!K25</f>
        <v>0.5940862645808843</v>
      </c>
      <c r="L25" s="24">
        <f>'TAB 240'!L25*365/'TAB 239'!L25</f>
        <v>0.5667184217736779</v>
      </c>
      <c r="M25" s="24">
        <f>'TAB 240'!M25*365/'TAB 239'!M25</f>
        <v>0.6824981301421092</v>
      </c>
      <c r="N25" s="24">
        <f>'TAB 240'!N25*365/'TAB 239'!N25</f>
        <v>0.7015183547953104</v>
      </c>
      <c r="O25" s="24">
        <f>'TAB 240'!O25*365/'TAB 239'!O25</f>
        <v>0.6837227644681061</v>
      </c>
      <c r="P25" s="24">
        <f>'TAB 240'!P25*365/'TAB 239'!P25</f>
        <v>1.5502229772775535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v>0.59</v>
      </c>
      <c r="D27" s="24">
        <f>'TAB 240'!D27*365/'TAB 239'!D27</f>
        <v>0.488773034297331</v>
      </c>
      <c r="E27" s="24">
        <f>'TAB 240'!E27*365/'TAB 239'!E27</f>
        <v>0.5251856522606055</v>
      </c>
      <c r="F27" s="24">
        <f>'TAB 240'!F27*365/'TAB 239'!F27</f>
        <v>0.5603082294445572</v>
      </c>
      <c r="G27" s="24">
        <v>0.59</v>
      </c>
      <c r="H27" s="24">
        <f>'TAB 240'!H27*365/'TAB 239'!H27</f>
        <v>0.5290120145259039</v>
      </c>
      <c r="I27" s="24">
        <f>'TAB 240'!I27*365/'TAB 239'!I27</f>
        <v>0.5481410431070066</v>
      </c>
      <c r="J27" s="24">
        <f>'TAB 240'!J27*365/'TAB 239'!J27</f>
        <v>0.5614396349063181</v>
      </c>
      <c r="K27" s="24">
        <f>'TAB 240'!K27*365/'TAB 239'!K27</f>
        <v>0.5516089613665086</v>
      </c>
      <c r="L27" s="24">
        <f>'TAB 240'!L27*365/'TAB 239'!L27</f>
        <v>0.5510071919638059</v>
      </c>
      <c r="M27" s="24">
        <f>'TAB 240'!M27*365/'TAB 239'!M27</f>
        <v>0.5694151882201963</v>
      </c>
      <c r="N27" s="24">
        <f>'TAB 240'!N27*365/'TAB 239'!N27</f>
        <v>0.6838338642706693</v>
      </c>
      <c r="O27" s="24">
        <f>'TAB 240'!O27*365/'TAB 239'!O27</f>
        <v>0.6769725535571475</v>
      </c>
      <c r="P27" s="24">
        <f>'TAB 240'!P27*365/'TAB 239'!P27</f>
        <v>0.9420438212761765</v>
      </c>
    </row>
    <row r="28" spans="1:16" ht="12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0"/>
      <c r="O28" s="70"/>
      <c r="P28" s="70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1">
    <mergeCell ref="G4:G5"/>
    <mergeCell ref="E4:E5"/>
    <mergeCell ref="F4:F5"/>
    <mergeCell ref="A2:O2"/>
    <mergeCell ref="N4:N5"/>
    <mergeCell ref="P4:P5"/>
    <mergeCell ref="O4:O5"/>
    <mergeCell ref="K4:K5"/>
    <mergeCell ref="L4:L5"/>
    <mergeCell ref="M4:M5"/>
    <mergeCell ref="I4:I5"/>
    <mergeCell ref="A29:L29"/>
    <mergeCell ref="J4:J5"/>
    <mergeCell ref="A28:M28"/>
    <mergeCell ref="A27:B27"/>
    <mergeCell ref="H4:H5"/>
    <mergeCell ref="A30:O30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3">
      <selection activeCell="T11" sqref="T11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76"/>
      <c r="N3" s="75"/>
      <c r="O3" s="75"/>
      <c r="P3" s="75" t="s">
        <v>120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2" t="s">
        <v>45</v>
      </c>
      <c r="E4" s="152" t="s">
        <v>46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52</v>
      </c>
      <c r="L4" s="152" t="s">
        <v>53</v>
      </c>
      <c r="M4" s="152" t="s">
        <v>54</v>
      </c>
      <c r="N4" s="152" t="s">
        <v>166</v>
      </c>
      <c r="O4" s="152" t="s">
        <v>170</v>
      </c>
      <c r="P4" s="152" t="s">
        <v>171</v>
      </c>
    </row>
    <row r="5" spans="1:16" ht="19.5" customHeight="1">
      <c r="A5" s="150"/>
      <c r="B5" s="154"/>
      <c r="C5" s="156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200695</v>
      </c>
      <c r="D7" s="36">
        <v>381950</v>
      </c>
      <c r="E7" s="36">
        <v>374246</v>
      </c>
      <c r="F7" s="36">
        <v>377009</v>
      </c>
      <c r="G7" s="36">
        <v>193188</v>
      </c>
      <c r="H7" s="36">
        <v>371185</v>
      </c>
      <c r="I7" s="56">
        <v>373252</v>
      </c>
      <c r="J7" s="56">
        <v>373954</v>
      </c>
      <c r="K7" s="36">
        <v>378662</v>
      </c>
      <c r="L7" s="39">
        <v>367840</v>
      </c>
      <c r="M7" s="42">
        <v>359050</v>
      </c>
      <c r="N7" s="42">
        <v>355604</v>
      </c>
      <c r="O7" s="42">
        <v>338572</v>
      </c>
      <c r="P7" s="42">
        <v>243303</v>
      </c>
    </row>
    <row r="8" spans="1:16" ht="15" customHeight="1">
      <c r="A8" s="92">
        <v>2</v>
      </c>
      <c r="B8" s="16" t="s">
        <v>57</v>
      </c>
      <c r="C8" s="36">
        <v>32735</v>
      </c>
      <c r="D8" s="36">
        <v>41393</v>
      </c>
      <c r="E8" s="36">
        <v>38127</v>
      </c>
      <c r="F8" s="36">
        <v>19791</v>
      </c>
      <c r="G8" s="36">
        <v>15568</v>
      </c>
      <c r="H8" s="36">
        <v>40237</v>
      </c>
      <c r="I8" s="39">
        <v>27513</v>
      </c>
      <c r="J8" s="39">
        <v>26468</v>
      </c>
      <c r="K8" s="36">
        <v>26858</v>
      </c>
      <c r="L8" s="48">
        <v>26288</v>
      </c>
      <c r="M8" s="69">
        <v>27608</v>
      </c>
      <c r="N8" s="69">
        <v>27722</v>
      </c>
      <c r="O8" s="69">
        <v>32528</v>
      </c>
      <c r="P8" s="69">
        <v>47308</v>
      </c>
    </row>
    <row r="9" spans="1:16" ht="15" customHeight="1">
      <c r="A9" s="92">
        <v>3</v>
      </c>
      <c r="B9" s="19" t="s">
        <v>58</v>
      </c>
      <c r="C9" s="36">
        <v>35086</v>
      </c>
      <c r="D9" s="36">
        <v>77138</v>
      </c>
      <c r="E9" s="36">
        <v>77870</v>
      </c>
      <c r="F9" s="36">
        <v>77598</v>
      </c>
      <c r="G9" s="36">
        <v>37169</v>
      </c>
      <c r="H9" s="36">
        <v>73717</v>
      </c>
      <c r="I9" s="39">
        <v>80836</v>
      </c>
      <c r="J9" s="39">
        <v>71365</v>
      </c>
      <c r="K9" s="36">
        <v>77937</v>
      </c>
      <c r="L9" s="48">
        <v>78037</v>
      </c>
      <c r="M9" s="69">
        <v>77972</v>
      </c>
      <c r="N9" s="69">
        <v>77209</v>
      </c>
      <c r="O9" s="69">
        <v>77215</v>
      </c>
      <c r="P9" s="69">
        <v>72960</v>
      </c>
    </row>
    <row r="10" spans="1:16" ht="15" customHeight="1">
      <c r="A10" s="92">
        <v>4</v>
      </c>
      <c r="B10" s="19" t="s">
        <v>59</v>
      </c>
      <c r="C10" s="36">
        <v>23062</v>
      </c>
      <c r="D10" s="36">
        <v>47298</v>
      </c>
      <c r="E10" s="36">
        <v>52125</v>
      </c>
      <c r="F10" s="36">
        <v>57178</v>
      </c>
      <c r="G10" s="36">
        <v>31589</v>
      </c>
      <c r="H10" s="36">
        <v>59784</v>
      </c>
      <c r="I10" s="39">
        <v>62716</v>
      </c>
      <c r="J10" s="39">
        <v>57820</v>
      </c>
      <c r="K10" s="36">
        <v>61397</v>
      </c>
      <c r="L10" s="48">
        <v>68404</v>
      </c>
      <c r="M10" s="69">
        <v>64008</v>
      </c>
      <c r="N10" s="69">
        <v>60696</v>
      </c>
      <c r="O10" s="69">
        <v>57262</v>
      </c>
      <c r="P10" s="69">
        <v>46659</v>
      </c>
    </row>
    <row r="11" spans="1:16" ht="15" customHeight="1">
      <c r="A11" s="92">
        <v>5</v>
      </c>
      <c r="B11" s="16" t="s">
        <v>60</v>
      </c>
      <c r="C11" s="36">
        <v>23388</v>
      </c>
      <c r="D11" s="36">
        <v>58617</v>
      </c>
      <c r="E11" s="36">
        <v>58391</v>
      </c>
      <c r="F11" s="36">
        <v>57190</v>
      </c>
      <c r="G11" s="36">
        <v>27729</v>
      </c>
      <c r="H11" s="36">
        <v>51967</v>
      </c>
      <c r="I11" s="39">
        <v>57547</v>
      </c>
      <c r="J11" s="39">
        <v>62151</v>
      </c>
      <c r="K11" s="36">
        <v>63579</v>
      </c>
      <c r="L11" s="48">
        <v>65191</v>
      </c>
      <c r="M11" s="69">
        <v>66113</v>
      </c>
      <c r="N11" s="69">
        <v>65101</v>
      </c>
      <c r="O11" s="69">
        <v>57466</v>
      </c>
      <c r="P11" s="69">
        <v>41165</v>
      </c>
    </row>
    <row r="12" spans="1:16" ht="15" customHeight="1">
      <c r="A12" s="92">
        <v>6</v>
      </c>
      <c r="B12" s="16" t="s">
        <v>61</v>
      </c>
      <c r="C12" s="36">
        <v>9048</v>
      </c>
      <c r="D12" s="36">
        <v>14093</v>
      </c>
      <c r="E12" s="36">
        <v>15447</v>
      </c>
      <c r="F12" s="36">
        <v>14827</v>
      </c>
      <c r="G12" s="36">
        <v>7531</v>
      </c>
      <c r="H12" s="36">
        <v>10321</v>
      </c>
      <c r="I12" s="39">
        <v>10169</v>
      </c>
      <c r="J12" s="39">
        <v>13443</v>
      </c>
      <c r="K12" s="36">
        <v>12690</v>
      </c>
      <c r="L12" s="48">
        <v>12849</v>
      </c>
      <c r="M12" s="69">
        <v>12850</v>
      </c>
      <c r="N12" s="69">
        <v>11570</v>
      </c>
      <c r="O12" s="69">
        <v>14333</v>
      </c>
      <c r="P12" s="69">
        <v>7543</v>
      </c>
    </row>
    <row r="13" spans="1:16" ht="15" customHeight="1">
      <c r="A13" s="92">
        <v>7</v>
      </c>
      <c r="B13" s="16" t="s">
        <v>62</v>
      </c>
      <c r="C13" s="36">
        <v>49050</v>
      </c>
      <c r="D13" s="36">
        <v>91323</v>
      </c>
      <c r="E13" s="36">
        <v>98476</v>
      </c>
      <c r="F13" s="36">
        <v>50293</v>
      </c>
      <c r="G13" s="36">
        <v>50105</v>
      </c>
      <c r="H13" s="36">
        <v>95542</v>
      </c>
      <c r="I13" s="39">
        <v>94907</v>
      </c>
      <c r="J13" s="39">
        <v>93323</v>
      </c>
      <c r="K13" s="36">
        <v>87553</v>
      </c>
      <c r="L13" s="48">
        <v>80702</v>
      </c>
      <c r="M13" s="69">
        <v>82926</v>
      </c>
      <c r="N13" s="69">
        <v>79320</v>
      </c>
      <c r="O13" s="69">
        <v>85106</v>
      </c>
      <c r="P13" s="69">
        <v>68511</v>
      </c>
    </row>
    <row r="14" spans="1:16" ht="15" customHeight="1">
      <c r="A14" s="92">
        <v>8</v>
      </c>
      <c r="B14" s="16" t="s">
        <v>63</v>
      </c>
      <c r="C14" s="36">
        <v>16192</v>
      </c>
      <c r="D14" s="36">
        <v>36679</v>
      </c>
      <c r="E14" s="36">
        <v>37191</v>
      </c>
      <c r="F14" s="36">
        <v>35662</v>
      </c>
      <c r="G14" s="36">
        <v>19104</v>
      </c>
      <c r="H14" s="36">
        <v>35671</v>
      </c>
      <c r="I14" s="39">
        <v>36496</v>
      </c>
      <c r="J14" s="39">
        <v>34436</v>
      </c>
      <c r="K14" s="36">
        <v>32440</v>
      </c>
      <c r="L14" s="48">
        <v>29770</v>
      </c>
      <c r="M14" s="69">
        <v>31099</v>
      </c>
      <c r="N14" s="69">
        <v>32734</v>
      </c>
      <c r="O14" s="69">
        <v>33632</v>
      </c>
      <c r="P14" s="69">
        <v>23914</v>
      </c>
    </row>
    <row r="15" spans="1:16" ht="15" customHeight="1">
      <c r="A15" s="92">
        <v>9</v>
      </c>
      <c r="B15" s="16" t="s">
        <v>64</v>
      </c>
      <c r="C15" s="36">
        <v>34523</v>
      </c>
      <c r="D15" s="36">
        <v>37850</v>
      </c>
      <c r="E15" s="36">
        <v>30486</v>
      </c>
      <c r="F15" s="36">
        <v>34417</v>
      </c>
      <c r="G15" s="36">
        <v>18303</v>
      </c>
      <c r="H15" s="36">
        <v>34953</v>
      </c>
      <c r="I15" s="39">
        <v>34254</v>
      </c>
      <c r="J15" s="39">
        <v>32774</v>
      </c>
      <c r="K15" s="36">
        <v>33485</v>
      </c>
      <c r="L15" s="48">
        <v>32853</v>
      </c>
      <c r="M15" s="69">
        <v>31565</v>
      </c>
      <c r="N15" s="69">
        <v>33183</v>
      </c>
      <c r="O15" s="69">
        <v>33800</v>
      </c>
      <c r="P15" s="69">
        <v>18964</v>
      </c>
    </row>
    <row r="16" spans="1:16" ht="24.75" customHeight="1">
      <c r="A16" s="92">
        <v>10</v>
      </c>
      <c r="B16" s="16" t="s">
        <v>65</v>
      </c>
      <c r="C16" s="36">
        <v>37669</v>
      </c>
      <c r="D16" s="36">
        <v>73800</v>
      </c>
      <c r="E16" s="36">
        <v>68520</v>
      </c>
      <c r="F16" s="36">
        <v>76460</v>
      </c>
      <c r="G16" s="36">
        <v>43646</v>
      </c>
      <c r="H16" s="36">
        <v>73400</v>
      </c>
      <c r="I16" s="39">
        <v>67734</v>
      </c>
      <c r="J16" s="39">
        <v>70720</v>
      </c>
      <c r="K16" s="36">
        <v>72882</v>
      </c>
      <c r="L16" s="48">
        <v>74388</v>
      </c>
      <c r="M16" s="69">
        <v>66449</v>
      </c>
      <c r="N16" s="69">
        <v>60770</v>
      </c>
      <c r="O16" s="69">
        <v>61815</v>
      </c>
      <c r="P16" s="69">
        <v>50996</v>
      </c>
    </row>
    <row r="17" spans="1:16" ht="24.75" customHeight="1">
      <c r="A17" s="92">
        <v>11</v>
      </c>
      <c r="B17" s="16" t="s">
        <v>66</v>
      </c>
      <c r="C17" s="36">
        <v>67925</v>
      </c>
      <c r="D17" s="36">
        <v>136593</v>
      </c>
      <c r="E17" s="36">
        <v>141310</v>
      </c>
      <c r="F17" s="36">
        <v>148257</v>
      </c>
      <c r="G17" s="36">
        <v>56465</v>
      </c>
      <c r="H17" s="36">
        <v>138868</v>
      </c>
      <c r="I17" s="39">
        <v>140448</v>
      </c>
      <c r="J17" s="39">
        <v>111004</v>
      </c>
      <c r="K17" s="36">
        <v>97075</v>
      </c>
      <c r="L17" s="48">
        <v>120540</v>
      </c>
      <c r="M17" s="69">
        <v>121007</v>
      </c>
      <c r="N17" s="69">
        <v>99035</v>
      </c>
      <c r="O17" s="69">
        <v>99584</v>
      </c>
      <c r="P17" s="69">
        <v>69418</v>
      </c>
    </row>
    <row r="18" spans="1:16" ht="15" customHeight="1">
      <c r="A18" s="92">
        <v>12</v>
      </c>
      <c r="B18" s="16" t="s">
        <v>67</v>
      </c>
      <c r="C18" s="36">
        <v>17884</v>
      </c>
      <c r="D18" s="36">
        <v>36156</v>
      </c>
      <c r="E18" s="36">
        <v>34985</v>
      </c>
      <c r="F18" s="36">
        <v>35912</v>
      </c>
      <c r="G18" s="36">
        <v>17724</v>
      </c>
      <c r="H18" s="36">
        <v>33508</v>
      </c>
      <c r="I18" s="39">
        <v>33356</v>
      </c>
      <c r="J18" s="39">
        <v>34606</v>
      </c>
      <c r="K18" s="36">
        <v>32370</v>
      </c>
      <c r="L18" s="48">
        <v>32044</v>
      </c>
      <c r="M18" s="69">
        <v>30971</v>
      </c>
      <c r="N18" s="69">
        <v>30967</v>
      </c>
      <c r="O18" s="69">
        <v>30532</v>
      </c>
      <c r="P18" s="69">
        <v>18432</v>
      </c>
    </row>
    <row r="19" spans="1:16" ht="15" customHeight="1">
      <c r="A19" s="92">
        <v>13</v>
      </c>
      <c r="B19" s="16" t="s">
        <v>68</v>
      </c>
      <c r="C19" s="36">
        <v>8414</v>
      </c>
      <c r="D19" s="36">
        <v>16865</v>
      </c>
      <c r="E19" s="36">
        <v>16738</v>
      </c>
      <c r="F19" s="36">
        <v>18505</v>
      </c>
      <c r="G19" s="36">
        <v>9570</v>
      </c>
      <c r="H19" s="36">
        <v>17666</v>
      </c>
      <c r="I19" s="39">
        <v>16947</v>
      </c>
      <c r="J19" s="39">
        <v>15322</v>
      </c>
      <c r="K19" s="36">
        <v>15084</v>
      </c>
      <c r="L19" s="48">
        <v>14160</v>
      </c>
      <c r="M19" s="69">
        <v>14163</v>
      </c>
      <c r="N19" s="69">
        <v>14129</v>
      </c>
      <c r="O19" s="69">
        <v>12602</v>
      </c>
      <c r="P19" s="69">
        <v>4818</v>
      </c>
    </row>
    <row r="20" spans="1:16" ht="15" customHeight="1">
      <c r="A20" s="92">
        <v>14</v>
      </c>
      <c r="B20" s="16" t="s">
        <v>69</v>
      </c>
      <c r="C20" s="36">
        <v>80685</v>
      </c>
      <c r="D20" s="36">
        <v>161706</v>
      </c>
      <c r="E20" s="36">
        <v>155656</v>
      </c>
      <c r="F20" s="36">
        <v>167427</v>
      </c>
      <c r="G20" s="36">
        <v>90001</v>
      </c>
      <c r="H20" s="36">
        <v>169981</v>
      </c>
      <c r="I20" s="39">
        <v>169154</v>
      </c>
      <c r="J20" s="39">
        <v>169154</v>
      </c>
      <c r="K20" s="36">
        <v>142754</v>
      </c>
      <c r="L20" s="69">
        <v>134297</v>
      </c>
      <c r="M20" s="69">
        <v>130382</v>
      </c>
      <c r="N20" s="69">
        <v>134458</v>
      </c>
      <c r="O20" s="69">
        <v>138195</v>
      </c>
      <c r="P20" s="69">
        <v>92214</v>
      </c>
    </row>
    <row r="21" spans="1:16" ht="15" customHeight="1">
      <c r="A21" s="92">
        <v>15</v>
      </c>
      <c r="B21" s="16" t="s">
        <v>70</v>
      </c>
      <c r="C21" s="36">
        <v>48271</v>
      </c>
      <c r="D21" s="36">
        <v>98332</v>
      </c>
      <c r="E21" s="36">
        <v>101987</v>
      </c>
      <c r="F21" s="36">
        <v>86860</v>
      </c>
      <c r="G21" s="36">
        <v>51124</v>
      </c>
      <c r="H21" s="36">
        <v>99047</v>
      </c>
      <c r="I21" s="39">
        <v>103125</v>
      </c>
      <c r="J21" s="39">
        <v>105210</v>
      </c>
      <c r="K21" s="36">
        <v>105316</v>
      </c>
      <c r="L21" s="48">
        <v>101040</v>
      </c>
      <c r="M21" s="48">
        <v>104521</v>
      </c>
      <c r="N21" s="48">
        <v>103627</v>
      </c>
      <c r="O21" s="48">
        <v>110797</v>
      </c>
      <c r="P21" s="48">
        <v>52963</v>
      </c>
    </row>
    <row r="22" spans="1:16" ht="24.75" customHeight="1">
      <c r="A22" s="92">
        <v>16</v>
      </c>
      <c r="B22" s="16" t="s">
        <v>71</v>
      </c>
      <c r="C22" s="36">
        <v>22378</v>
      </c>
      <c r="D22" s="36">
        <v>49384</v>
      </c>
      <c r="E22" s="36">
        <v>43882</v>
      </c>
      <c r="F22" s="36">
        <v>49367</v>
      </c>
      <c r="G22" s="36">
        <v>27259</v>
      </c>
      <c r="H22" s="36">
        <v>41227</v>
      </c>
      <c r="I22" s="39">
        <v>33360</v>
      </c>
      <c r="J22" s="39">
        <v>33183</v>
      </c>
      <c r="K22" s="36">
        <v>38308</v>
      </c>
      <c r="L22" s="48">
        <v>41324</v>
      </c>
      <c r="M22" s="48">
        <v>41485</v>
      </c>
      <c r="N22" s="48">
        <v>42936</v>
      </c>
      <c r="O22" s="48">
        <v>38335</v>
      </c>
      <c r="P22" s="48">
        <v>26317</v>
      </c>
    </row>
    <row r="23" spans="1:16" ht="15" customHeight="1">
      <c r="A23" s="92">
        <v>17</v>
      </c>
      <c r="B23" s="73" t="s">
        <v>167</v>
      </c>
      <c r="C23" s="48">
        <v>4597</v>
      </c>
      <c r="D23" s="36"/>
      <c r="E23" s="36"/>
      <c r="F23" s="36"/>
      <c r="G23" s="36"/>
      <c r="H23" s="36"/>
      <c r="I23" s="39"/>
      <c r="J23" s="39"/>
      <c r="K23" s="36"/>
      <c r="L23" s="48"/>
      <c r="M23" s="48"/>
      <c r="N23" s="48"/>
      <c r="O23" s="48"/>
      <c r="P23" s="48"/>
    </row>
    <row r="24" spans="1:16" ht="15" customHeight="1">
      <c r="A24" s="92">
        <v>18</v>
      </c>
      <c r="B24" s="16" t="s">
        <v>72</v>
      </c>
      <c r="C24" s="36">
        <v>1705</v>
      </c>
      <c r="D24" s="36">
        <v>4443</v>
      </c>
      <c r="E24" s="36">
        <v>4871</v>
      </c>
      <c r="F24" s="36">
        <v>4421</v>
      </c>
      <c r="G24" s="36">
        <v>1235</v>
      </c>
      <c r="H24" s="36"/>
      <c r="I24" s="39">
        <v>2040</v>
      </c>
      <c r="J24" s="39">
        <v>2544</v>
      </c>
      <c r="K24" s="36">
        <v>2720</v>
      </c>
      <c r="L24" s="48">
        <v>2573</v>
      </c>
      <c r="M24" s="48">
        <v>2742</v>
      </c>
      <c r="N24" s="48">
        <v>2048</v>
      </c>
      <c r="O24" s="48">
        <v>2232</v>
      </c>
      <c r="P24" s="48">
        <v>3162</v>
      </c>
    </row>
    <row r="25" spans="1:16" ht="15" customHeight="1">
      <c r="A25" s="92">
        <v>19</v>
      </c>
      <c r="B25" s="16" t="s">
        <v>73</v>
      </c>
      <c r="C25" s="36">
        <v>4404</v>
      </c>
      <c r="D25" s="36">
        <v>8790</v>
      </c>
      <c r="E25" s="36">
        <v>8819</v>
      </c>
      <c r="F25" s="36">
        <v>9790</v>
      </c>
      <c r="G25" s="36">
        <v>5076</v>
      </c>
      <c r="H25" s="36">
        <v>9950</v>
      </c>
      <c r="I25" s="39">
        <v>10427</v>
      </c>
      <c r="J25" s="39">
        <v>10760</v>
      </c>
      <c r="K25" s="36">
        <v>11059</v>
      </c>
      <c r="L25" s="48">
        <v>10949</v>
      </c>
      <c r="M25" s="48">
        <v>10696</v>
      </c>
      <c r="N25" s="48">
        <v>10406</v>
      </c>
      <c r="O25" s="48">
        <v>10143</v>
      </c>
      <c r="P25" s="48">
        <v>4709</v>
      </c>
    </row>
    <row r="26" spans="1:16" ht="15" customHeight="1">
      <c r="A26" s="92">
        <v>20</v>
      </c>
      <c r="B26" s="16"/>
      <c r="C26" s="42"/>
      <c r="D26" s="42"/>
      <c r="E26" s="42"/>
      <c r="F26" s="49"/>
      <c r="G26" s="49"/>
      <c r="H26" s="49"/>
      <c r="I26" s="49"/>
      <c r="J26" s="49"/>
      <c r="K26" s="69"/>
      <c r="L26" s="69"/>
      <c r="M26" s="69"/>
      <c r="N26" s="69"/>
      <c r="O26" s="69"/>
      <c r="P26" s="69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717711</v>
      </c>
      <c r="D27" s="40">
        <f t="shared" si="0"/>
        <v>1372410</v>
      </c>
      <c r="E27" s="40">
        <f t="shared" si="0"/>
        <v>1359127</v>
      </c>
      <c r="F27" s="40">
        <f t="shared" si="0"/>
        <v>1320964</v>
      </c>
      <c r="G27" s="40">
        <f t="shared" si="0"/>
        <v>702386</v>
      </c>
      <c r="H27" s="40">
        <f t="shared" si="0"/>
        <v>1357024</v>
      </c>
      <c r="I27" s="40">
        <f t="shared" si="0"/>
        <v>1354281</v>
      </c>
      <c r="J27" s="40">
        <f t="shared" si="0"/>
        <v>1318237</v>
      </c>
      <c r="K27" s="40">
        <f t="shared" si="0"/>
        <v>1292169</v>
      </c>
      <c r="L27" s="40">
        <f t="shared" si="0"/>
        <v>1293249</v>
      </c>
      <c r="M27" s="40">
        <f t="shared" si="0"/>
        <v>1275607</v>
      </c>
      <c r="N27" s="40">
        <f>SUM(N7:N26)</f>
        <v>1241515</v>
      </c>
      <c r="O27" s="40">
        <f>SUM(O7:O26)</f>
        <v>1234149</v>
      </c>
      <c r="P27" s="40">
        <f>SUM(P7:P26)</f>
        <v>893356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  <row r="35" ht="12.75" customHeight="1"/>
  </sheetData>
  <sheetProtection/>
  <mergeCells count="20">
    <mergeCell ref="A27:B27"/>
    <mergeCell ref="L1:M1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O4:O5"/>
    <mergeCell ref="A2:O2"/>
    <mergeCell ref="A30:O30"/>
    <mergeCell ref="I4:I5"/>
    <mergeCell ref="N4:N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173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147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36">
        <v>878</v>
      </c>
      <c r="D7" s="36">
        <v>541</v>
      </c>
      <c r="E7" s="36">
        <v>578</v>
      </c>
      <c r="F7" s="39">
        <v>525</v>
      </c>
      <c r="G7" s="39">
        <v>573</v>
      </c>
      <c r="H7" s="39">
        <v>573</v>
      </c>
      <c r="I7" s="39">
        <v>581</v>
      </c>
      <c r="J7" s="39">
        <v>552</v>
      </c>
      <c r="K7" s="63">
        <v>514</v>
      </c>
      <c r="L7" s="39">
        <v>515.5</v>
      </c>
      <c r="M7" s="39">
        <v>514</v>
      </c>
      <c r="N7" s="39">
        <v>800</v>
      </c>
      <c r="O7" s="39">
        <v>791</v>
      </c>
      <c r="P7" s="39">
        <v>791</v>
      </c>
    </row>
    <row r="8" spans="1:16" ht="15" customHeight="1">
      <c r="A8" s="92">
        <v>2</v>
      </c>
      <c r="B8" s="16" t="s">
        <v>57</v>
      </c>
      <c r="C8" s="36">
        <v>77</v>
      </c>
      <c r="D8" s="36">
        <v>45</v>
      </c>
      <c r="E8" s="36">
        <v>38</v>
      </c>
      <c r="F8" s="39">
        <v>48</v>
      </c>
      <c r="G8" s="39">
        <v>67</v>
      </c>
      <c r="H8" s="39">
        <v>71</v>
      </c>
      <c r="I8" s="39">
        <v>53</v>
      </c>
      <c r="J8" s="39">
        <v>61</v>
      </c>
      <c r="K8" s="63">
        <v>55</v>
      </c>
      <c r="L8" s="48">
        <v>53</v>
      </c>
      <c r="M8" s="48">
        <v>47</v>
      </c>
      <c r="N8" s="48">
        <v>58</v>
      </c>
      <c r="O8" s="48">
        <v>68</v>
      </c>
      <c r="P8" s="48">
        <v>68</v>
      </c>
    </row>
    <row r="9" spans="1:16" ht="15" customHeight="1">
      <c r="A9" s="92">
        <v>3</v>
      </c>
      <c r="B9" s="19" t="s">
        <v>58</v>
      </c>
      <c r="C9" s="36">
        <v>188</v>
      </c>
      <c r="D9" s="36">
        <v>189</v>
      </c>
      <c r="E9" s="36">
        <v>191</v>
      </c>
      <c r="F9" s="39">
        <v>206</v>
      </c>
      <c r="G9" s="39">
        <v>214.4</v>
      </c>
      <c r="H9" s="39">
        <v>183.5</v>
      </c>
      <c r="I9" s="39">
        <v>182.5</v>
      </c>
      <c r="J9" s="39">
        <v>194</v>
      </c>
      <c r="K9" s="63">
        <v>188</v>
      </c>
      <c r="L9" s="48">
        <v>187</v>
      </c>
      <c r="M9" s="48">
        <v>193</v>
      </c>
      <c r="N9" s="48">
        <v>203</v>
      </c>
      <c r="O9" s="48">
        <v>203</v>
      </c>
      <c r="P9" s="48">
        <v>219</v>
      </c>
    </row>
    <row r="10" spans="1:16" ht="15" customHeight="1">
      <c r="A10" s="92">
        <v>4</v>
      </c>
      <c r="B10" s="19" t="s">
        <v>59</v>
      </c>
      <c r="C10" s="36">
        <v>75</v>
      </c>
      <c r="D10" s="36">
        <v>81.3</v>
      </c>
      <c r="E10" s="36">
        <v>93.2</v>
      </c>
      <c r="F10" s="39">
        <v>91.8</v>
      </c>
      <c r="G10" s="39">
        <v>95</v>
      </c>
      <c r="H10" s="39">
        <v>100</v>
      </c>
      <c r="I10" s="39">
        <v>108</v>
      </c>
      <c r="J10" s="39">
        <v>109</v>
      </c>
      <c r="K10" s="63">
        <v>108</v>
      </c>
      <c r="L10" s="48">
        <v>108</v>
      </c>
      <c r="M10" s="48">
        <v>108</v>
      </c>
      <c r="N10" s="48">
        <v>107</v>
      </c>
      <c r="O10" s="48">
        <v>109</v>
      </c>
      <c r="P10" s="48">
        <v>90</v>
      </c>
    </row>
    <row r="11" spans="1:16" ht="15" customHeight="1">
      <c r="A11" s="92">
        <v>5</v>
      </c>
      <c r="B11" s="16" t="s">
        <v>60</v>
      </c>
      <c r="C11" s="36">
        <v>185</v>
      </c>
      <c r="D11" s="36">
        <v>129</v>
      </c>
      <c r="E11" s="36">
        <v>121</v>
      </c>
      <c r="F11" s="39">
        <v>133</v>
      </c>
      <c r="G11" s="39">
        <v>137</v>
      </c>
      <c r="H11" s="39">
        <v>108.9</v>
      </c>
      <c r="I11" s="39">
        <v>117</v>
      </c>
      <c r="J11" s="39">
        <v>112.4</v>
      </c>
      <c r="K11" s="63">
        <v>111.8</v>
      </c>
      <c r="L11" s="48">
        <v>107</v>
      </c>
      <c r="M11" s="48">
        <v>111</v>
      </c>
      <c r="N11" s="48">
        <v>98</v>
      </c>
      <c r="O11" s="48">
        <v>109</v>
      </c>
      <c r="P11" s="48">
        <v>64</v>
      </c>
    </row>
    <row r="12" spans="1:16" ht="15" customHeight="1">
      <c r="A12" s="92">
        <v>6</v>
      </c>
      <c r="B12" s="16" t="s">
        <v>61</v>
      </c>
      <c r="C12" s="36">
        <v>26</v>
      </c>
      <c r="D12" s="36">
        <v>14</v>
      </c>
      <c r="E12" s="36">
        <v>14</v>
      </c>
      <c r="F12" s="39">
        <v>14</v>
      </c>
      <c r="G12" s="39">
        <v>14</v>
      </c>
      <c r="H12" s="39">
        <v>14</v>
      </c>
      <c r="I12" s="39">
        <v>14</v>
      </c>
      <c r="J12" s="39">
        <v>14</v>
      </c>
      <c r="K12" s="63">
        <v>14</v>
      </c>
      <c r="L12" s="48">
        <v>14</v>
      </c>
      <c r="M12" s="48">
        <v>14</v>
      </c>
      <c r="N12" s="48">
        <v>78</v>
      </c>
      <c r="O12" s="48">
        <v>32</v>
      </c>
      <c r="P12" s="48">
        <v>35</v>
      </c>
    </row>
    <row r="13" spans="1:16" ht="15" customHeight="1">
      <c r="A13" s="92">
        <v>7</v>
      </c>
      <c r="B13" s="16" t="s">
        <v>62</v>
      </c>
      <c r="C13" s="36">
        <v>133</v>
      </c>
      <c r="D13" s="36">
        <v>124</v>
      </c>
      <c r="E13" s="36">
        <v>138</v>
      </c>
      <c r="F13" s="39">
        <v>163</v>
      </c>
      <c r="G13" s="39">
        <v>163</v>
      </c>
      <c r="H13" s="39">
        <v>129</v>
      </c>
      <c r="I13" s="39">
        <v>137</v>
      </c>
      <c r="J13" s="39">
        <v>162</v>
      </c>
      <c r="K13" s="63">
        <v>162</v>
      </c>
      <c r="L13" s="48">
        <v>134</v>
      </c>
      <c r="M13" s="48">
        <v>153</v>
      </c>
      <c r="N13" s="48">
        <v>133</v>
      </c>
      <c r="O13" s="48">
        <v>141</v>
      </c>
      <c r="P13" s="48">
        <v>147</v>
      </c>
    </row>
    <row r="14" spans="1:16" ht="15" customHeight="1">
      <c r="A14" s="92">
        <v>8</v>
      </c>
      <c r="B14" s="16" t="s">
        <v>63</v>
      </c>
      <c r="C14" s="36">
        <v>42</v>
      </c>
      <c r="D14" s="36">
        <v>46</v>
      </c>
      <c r="E14" s="36">
        <v>44</v>
      </c>
      <c r="F14" s="39">
        <v>45</v>
      </c>
      <c r="G14" s="39">
        <v>45</v>
      </c>
      <c r="H14" s="39">
        <v>46</v>
      </c>
      <c r="I14" s="39">
        <v>44</v>
      </c>
      <c r="J14" s="39">
        <v>52</v>
      </c>
      <c r="K14" s="63">
        <v>49</v>
      </c>
      <c r="L14" s="48">
        <v>50</v>
      </c>
      <c r="M14" s="48">
        <v>52</v>
      </c>
      <c r="N14" s="48">
        <v>54</v>
      </c>
      <c r="O14" s="48">
        <v>51</v>
      </c>
      <c r="P14" s="48">
        <v>54</v>
      </c>
    </row>
    <row r="15" spans="1:16" ht="15" customHeight="1">
      <c r="A15" s="92">
        <v>9</v>
      </c>
      <c r="B15" s="16" t="s">
        <v>64</v>
      </c>
      <c r="C15" s="36">
        <v>38</v>
      </c>
      <c r="D15" s="36">
        <v>37</v>
      </c>
      <c r="E15" s="36">
        <v>37.1</v>
      </c>
      <c r="F15" s="39">
        <v>39.3</v>
      </c>
      <c r="G15" s="39">
        <v>48</v>
      </c>
      <c r="H15" s="39">
        <v>44.5</v>
      </c>
      <c r="I15" s="39">
        <v>43.7</v>
      </c>
      <c r="J15" s="39">
        <v>44.3</v>
      </c>
      <c r="K15" s="63">
        <v>44</v>
      </c>
      <c r="L15" s="48">
        <v>45.8</v>
      </c>
      <c r="M15" s="48">
        <v>41</v>
      </c>
      <c r="N15" s="48">
        <v>42</v>
      </c>
      <c r="O15" s="48">
        <v>45</v>
      </c>
      <c r="P15" s="48">
        <v>92</v>
      </c>
    </row>
    <row r="16" spans="1:16" ht="24.75" customHeight="1">
      <c r="A16" s="92">
        <v>10</v>
      </c>
      <c r="B16" s="16" t="s">
        <v>65</v>
      </c>
      <c r="C16" s="36">
        <v>167</v>
      </c>
      <c r="D16" s="36">
        <v>149</v>
      </c>
      <c r="E16" s="36">
        <v>145</v>
      </c>
      <c r="F16" s="39">
        <v>216</v>
      </c>
      <c r="G16" s="39">
        <v>95</v>
      </c>
      <c r="H16" s="39">
        <v>116</v>
      </c>
      <c r="I16" s="39">
        <v>160</v>
      </c>
      <c r="J16" s="39">
        <v>143</v>
      </c>
      <c r="K16" s="63">
        <v>143</v>
      </c>
      <c r="L16" s="48">
        <v>160</v>
      </c>
      <c r="M16" s="48">
        <v>150</v>
      </c>
      <c r="N16" s="48">
        <v>136</v>
      </c>
      <c r="O16" s="48">
        <v>137</v>
      </c>
      <c r="P16" s="48">
        <v>123</v>
      </c>
    </row>
    <row r="17" spans="1:16" ht="24.75" customHeight="1">
      <c r="A17" s="92">
        <v>11</v>
      </c>
      <c r="B17" s="16" t="s">
        <v>66</v>
      </c>
      <c r="C17" s="36">
        <v>185</v>
      </c>
      <c r="D17" s="36">
        <v>193</v>
      </c>
      <c r="E17" s="36">
        <v>228</v>
      </c>
      <c r="F17" s="39">
        <v>231</v>
      </c>
      <c r="G17" s="39">
        <v>231</v>
      </c>
      <c r="H17" s="39">
        <v>246</v>
      </c>
      <c r="I17" s="39">
        <v>259</v>
      </c>
      <c r="J17" s="39">
        <v>264</v>
      </c>
      <c r="K17" s="63">
        <v>262</v>
      </c>
      <c r="L17" s="48">
        <v>257</v>
      </c>
      <c r="M17" s="48">
        <v>281</v>
      </c>
      <c r="N17" s="48">
        <v>282</v>
      </c>
      <c r="O17" s="48">
        <v>258</v>
      </c>
      <c r="P17" s="48">
        <v>261</v>
      </c>
    </row>
    <row r="18" spans="1:16" ht="15" customHeight="1">
      <c r="A18" s="92">
        <v>12</v>
      </c>
      <c r="B18" s="16" t="s">
        <v>67</v>
      </c>
      <c r="C18" s="36">
        <v>29</v>
      </c>
      <c r="D18" s="36">
        <v>30</v>
      </c>
      <c r="E18" s="36">
        <v>30</v>
      </c>
      <c r="F18" s="39">
        <v>41</v>
      </c>
      <c r="G18" s="39">
        <v>44</v>
      </c>
      <c r="H18" s="39">
        <v>44</v>
      </c>
      <c r="I18" s="39">
        <v>44</v>
      </c>
      <c r="J18" s="39">
        <v>44</v>
      </c>
      <c r="K18" s="63">
        <v>36</v>
      </c>
      <c r="L18" s="48">
        <v>36</v>
      </c>
      <c r="M18" s="48">
        <v>41</v>
      </c>
      <c r="N18" s="48">
        <v>42</v>
      </c>
      <c r="O18" s="48">
        <v>42</v>
      </c>
      <c r="P18" s="48">
        <v>60</v>
      </c>
    </row>
    <row r="19" spans="1:16" ht="15" customHeight="1">
      <c r="A19" s="92">
        <v>13</v>
      </c>
      <c r="B19" s="16" t="s">
        <v>68</v>
      </c>
      <c r="C19" s="36">
        <v>38</v>
      </c>
      <c r="D19" s="36">
        <v>35.6</v>
      </c>
      <c r="E19" s="36">
        <v>37.6</v>
      </c>
      <c r="F19" s="39">
        <v>43</v>
      </c>
      <c r="G19" s="39">
        <v>53</v>
      </c>
      <c r="H19" s="39">
        <v>53</v>
      </c>
      <c r="I19" s="39">
        <v>54</v>
      </c>
      <c r="J19" s="39">
        <v>56</v>
      </c>
      <c r="K19" s="63">
        <v>38</v>
      </c>
      <c r="L19" s="48">
        <v>43</v>
      </c>
      <c r="M19" s="48">
        <v>43</v>
      </c>
      <c r="N19" s="48">
        <v>41</v>
      </c>
      <c r="O19" s="48">
        <v>42</v>
      </c>
      <c r="P19" s="48">
        <v>39</v>
      </c>
    </row>
    <row r="20" spans="1:16" ht="15" customHeight="1">
      <c r="A20" s="92">
        <v>14</v>
      </c>
      <c r="B20" s="16" t="s">
        <v>69</v>
      </c>
      <c r="C20" s="36">
        <v>82</v>
      </c>
      <c r="D20" s="36">
        <v>92</v>
      </c>
      <c r="E20" s="36">
        <v>120</v>
      </c>
      <c r="F20" s="39">
        <v>89</v>
      </c>
      <c r="G20" s="39">
        <v>89</v>
      </c>
      <c r="H20" s="39">
        <v>100</v>
      </c>
      <c r="I20" s="39">
        <v>95</v>
      </c>
      <c r="J20" s="39">
        <v>78</v>
      </c>
      <c r="K20" s="63">
        <v>87</v>
      </c>
      <c r="L20" s="48">
        <v>101</v>
      </c>
      <c r="M20" s="48">
        <v>103</v>
      </c>
      <c r="N20" s="48">
        <v>103</v>
      </c>
      <c r="O20" s="48">
        <v>103</v>
      </c>
      <c r="P20" s="48">
        <v>103</v>
      </c>
    </row>
    <row r="21" spans="1:16" ht="15" customHeight="1">
      <c r="A21" s="92">
        <v>15</v>
      </c>
      <c r="B21" s="16" t="s">
        <v>70</v>
      </c>
      <c r="C21" s="36">
        <v>75</v>
      </c>
      <c r="D21" s="36">
        <v>74</v>
      </c>
      <c r="E21" s="36">
        <v>81</v>
      </c>
      <c r="F21" s="39">
        <v>83</v>
      </c>
      <c r="G21" s="39">
        <v>79</v>
      </c>
      <c r="H21" s="39">
        <v>87</v>
      </c>
      <c r="I21" s="39">
        <v>87</v>
      </c>
      <c r="J21" s="39">
        <v>88</v>
      </c>
      <c r="K21" s="63">
        <v>86</v>
      </c>
      <c r="L21" s="48">
        <v>89</v>
      </c>
      <c r="M21" s="48">
        <v>85</v>
      </c>
      <c r="N21" s="48">
        <v>95</v>
      </c>
      <c r="O21" s="48">
        <v>104</v>
      </c>
      <c r="P21" s="48">
        <v>107</v>
      </c>
    </row>
    <row r="22" spans="1:16" ht="24.75" customHeight="1">
      <c r="A22" s="92">
        <v>16</v>
      </c>
      <c r="B22" s="16" t="s">
        <v>71</v>
      </c>
      <c r="C22" s="36">
        <v>33</v>
      </c>
      <c r="D22" s="36">
        <v>32.9</v>
      </c>
      <c r="E22" s="36">
        <v>33.7</v>
      </c>
      <c r="F22" s="36">
        <v>33.7</v>
      </c>
      <c r="G22" s="36">
        <v>35.5</v>
      </c>
      <c r="H22" s="36">
        <v>33.9</v>
      </c>
      <c r="I22" s="36">
        <v>32.6</v>
      </c>
      <c r="J22" s="36">
        <v>31</v>
      </c>
      <c r="K22" s="63">
        <v>32</v>
      </c>
      <c r="L22" s="48">
        <v>30</v>
      </c>
      <c r="M22" s="48">
        <v>29</v>
      </c>
      <c r="N22" s="48">
        <v>29</v>
      </c>
      <c r="O22" s="48">
        <v>30</v>
      </c>
      <c r="P22" s="48">
        <v>27.7</v>
      </c>
    </row>
    <row r="23" spans="1:16" ht="15" customHeight="1">
      <c r="A23" s="92">
        <v>17</v>
      </c>
      <c r="B23" s="73" t="s">
        <v>167</v>
      </c>
      <c r="C23" s="36">
        <v>5</v>
      </c>
      <c r="D23" s="36"/>
      <c r="E23" s="36"/>
      <c r="F23" s="36"/>
      <c r="G23" s="36"/>
      <c r="H23" s="36"/>
      <c r="I23" s="36"/>
      <c r="J23" s="36"/>
      <c r="K23" s="63"/>
      <c r="L23" s="48"/>
      <c r="M23" s="48"/>
      <c r="N23" s="48"/>
      <c r="O23" s="48"/>
      <c r="P23" s="48"/>
    </row>
    <row r="24" spans="1:16" ht="15" customHeight="1">
      <c r="A24" s="92">
        <v>18</v>
      </c>
      <c r="B24" s="16" t="s">
        <v>72</v>
      </c>
      <c r="C24" s="36">
        <v>10</v>
      </c>
      <c r="D24" s="36">
        <v>10</v>
      </c>
      <c r="E24" s="36">
        <v>11</v>
      </c>
      <c r="F24" s="36">
        <v>11</v>
      </c>
      <c r="G24" s="36">
        <v>11</v>
      </c>
      <c r="H24" s="36"/>
      <c r="I24" s="36">
        <v>4</v>
      </c>
      <c r="J24" s="36">
        <v>5</v>
      </c>
      <c r="K24" s="63">
        <v>5</v>
      </c>
      <c r="L24" s="48">
        <v>5</v>
      </c>
      <c r="M24" s="48">
        <v>5</v>
      </c>
      <c r="N24" s="48">
        <v>5</v>
      </c>
      <c r="O24" s="48">
        <v>5</v>
      </c>
      <c r="P24" s="48">
        <v>5</v>
      </c>
    </row>
    <row r="25" spans="1:16" ht="15" customHeight="1">
      <c r="A25" s="92">
        <v>19</v>
      </c>
      <c r="B25" s="16" t="s">
        <v>73</v>
      </c>
      <c r="C25" s="36">
        <v>13</v>
      </c>
      <c r="D25" s="36">
        <v>15</v>
      </c>
      <c r="E25" s="36">
        <v>15</v>
      </c>
      <c r="F25" s="36">
        <v>15</v>
      </c>
      <c r="G25" s="36">
        <v>16</v>
      </c>
      <c r="H25" s="36">
        <v>17</v>
      </c>
      <c r="I25" s="36">
        <v>18</v>
      </c>
      <c r="J25" s="36">
        <v>18</v>
      </c>
      <c r="K25" s="63">
        <v>18</v>
      </c>
      <c r="L25" s="48">
        <v>17</v>
      </c>
      <c r="M25" s="48">
        <v>20</v>
      </c>
      <c r="N25" s="48">
        <v>20</v>
      </c>
      <c r="O25" s="48">
        <v>19</v>
      </c>
      <c r="P25" s="48">
        <v>20</v>
      </c>
    </row>
    <row r="26" spans="1:16" ht="15" customHeight="1">
      <c r="A26" s="92">
        <v>20</v>
      </c>
      <c r="B26" s="16"/>
      <c r="C26" s="39"/>
      <c r="D26" s="39"/>
      <c r="E26" s="39"/>
      <c r="F26" s="37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40">
        <f aca="true" t="shared" si="0" ref="C27:M27">SUM(C7:C26)</f>
        <v>2279</v>
      </c>
      <c r="D27" s="40">
        <f t="shared" si="0"/>
        <v>1837.8</v>
      </c>
      <c r="E27" s="40">
        <f t="shared" si="0"/>
        <v>1955.6</v>
      </c>
      <c r="F27" s="40">
        <f t="shared" si="0"/>
        <v>2027.8</v>
      </c>
      <c r="G27" s="40">
        <f t="shared" si="0"/>
        <v>2009.9</v>
      </c>
      <c r="H27" s="40">
        <f t="shared" si="0"/>
        <v>1966.8000000000002</v>
      </c>
      <c r="I27" s="40">
        <f t="shared" si="0"/>
        <v>2033.8</v>
      </c>
      <c r="J27" s="40">
        <f t="shared" si="0"/>
        <v>2027.7</v>
      </c>
      <c r="K27" s="40">
        <f t="shared" si="0"/>
        <v>1952.8</v>
      </c>
      <c r="L27" s="40">
        <f t="shared" si="0"/>
        <v>1952.3</v>
      </c>
      <c r="M27" s="40">
        <f t="shared" si="0"/>
        <v>1990</v>
      </c>
      <c r="N27" s="40">
        <f>SUM(N7:N26)</f>
        <v>2326</v>
      </c>
      <c r="O27" s="40">
        <f>SUM(O7:O26)</f>
        <v>2289</v>
      </c>
      <c r="P27" s="40">
        <f>SUM(P7:P26)</f>
        <v>2305.7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/>
      <c r="B29" s="5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15" customHeight="1">
      <c r="A2" s="129" t="s">
        <v>231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149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36">
        <v>6199</v>
      </c>
      <c r="H7" s="36">
        <v>12338</v>
      </c>
      <c r="I7" s="36">
        <v>12347</v>
      </c>
      <c r="J7" s="36">
        <v>11667</v>
      </c>
      <c r="K7" s="63">
        <v>11667</v>
      </c>
      <c r="L7" s="39">
        <v>11648</v>
      </c>
      <c r="M7" s="39">
        <v>11534</v>
      </c>
      <c r="N7" s="39">
        <v>11581</v>
      </c>
      <c r="O7" s="39">
        <v>11056</v>
      </c>
      <c r="P7" s="39">
        <v>11519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36">
        <v>225</v>
      </c>
      <c r="H8" s="36">
        <v>338</v>
      </c>
      <c r="I8" s="36">
        <v>398</v>
      </c>
      <c r="J8" s="36">
        <v>379</v>
      </c>
      <c r="K8" s="63">
        <v>395</v>
      </c>
      <c r="L8" s="48">
        <v>323</v>
      </c>
      <c r="M8" s="48">
        <v>268</v>
      </c>
      <c r="N8" s="48">
        <v>431</v>
      </c>
      <c r="O8" s="48">
        <v>943</v>
      </c>
      <c r="P8" s="48">
        <v>1658</v>
      </c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36">
        <v>909</v>
      </c>
      <c r="H9" s="36">
        <v>1749</v>
      </c>
      <c r="I9" s="36">
        <v>2199</v>
      </c>
      <c r="J9" s="36">
        <v>2154</v>
      </c>
      <c r="K9" s="63">
        <v>2522</v>
      </c>
      <c r="L9" s="48">
        <v>2474</v>
      </c>
      <c r="M9" s="48">
        <v>2681</v>
      </c>
      <c r="N9" s="48">
        <v>2274</v>
      </c>
      <c r="O9" s="48">
        <v>2317</v>
      </c>
      <c r="P9" s="48">
        <v>1538</v>
      </c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36">
        <v>991</v>
      </c>
      <c r="H10" s="36">
        <v>1610</v>
      </c>
      <c r="I10" s="36">
        <v>1618</v>
      </c>
      <c r="J10" s="36">
        <v>1711</v>
      </c>
      <c r="K10" s="63">
        <v>2000</v>
      </c>
      <c r="L10" s="48">
        <v>1986</v>
      </c>
      <c r="M10" s="48">
        <v>1877</v>
      </c>
      <c r="N10" s="48">
        <v>1770</v>
      </c>
      <c r="O10" s="48">
        <v>1765</v>
      </c>
      <c r="P10" s="48">
        <v>1465</v>
      </c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36">
        <v>686</v>
      </c>
      <c r="H11" s="36">
        <v>1352</v>
      </c>
      <c r="I11" s="36">
        <v>1557</v>
      </c>
      <c r="J11" s="36">
        <v>1682</v>
      </c>
      <c r="K11" s="63">
        <v>1763</v>
      </c>
      <c r="L11" s="48">
        <v>1665</v>
      </c>
      <c r="M11" s="48">
        <v>1605</v>
      </c>
      <c r="N11" s="48">
        <v>1628</v>
      </c>
      <c r="O11" s="48">
        <v>1655</v>
      </c>
      <c r="P11" s="48">
        <v>1029</v>
      </c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36"/>
      <c r="H12" s="36"/>
      <c r="I12" s="36"/>
      <c r="J12" s="36"/>
      <c r="K12" s="63"/>
      <c r="L12" s="48">
        <v>74</v>
      </c>
      <c r="M12" s="48">
        <v>384</v>
      </c>
      <c r="N12" s="48">
        <v>502</v>
      </c>
      <c r="O12" s="48">
        <v>311</v>
      </c>
      <c r="P12" s="48">
        <v>636</v>
      </c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36">
        <v>64</v>
      </c>
      <c r="H13" s="36">
        <v>142</v>
      </c>
      <c r="I13" s="36">
        <v>89</v>
      </c>
      <c r="J13" s="36">
        <v>188</v>
      </c>
      <c r="K13" s="63">
        <v>186</v>
      </c>
      <c r="L13" s="48">
        <v>173</v>
      </c>
      <c r="M13" s="48">
        <v>143</v>
      </c>
      <c r="N13" s="48">
        <v>200</v>
      </c>
      <c r="O13" s="48">
        <v>284</v>
      </c>
      <c r="P13" s="48">
        <v>117</v>
      </c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36">
        <v>164</v>
      </c>
      <c r="H14" s="36">
        <v>239</v>
      </c>
      <c r="I14" s="36">
        <v>266</v>
      </c>
      <c r="J14" s="36">
        <v>229</v>
      </c>
      <c r="K14" s="63">
        <v>215</v>
      </c>
      <c r="L14" s="48">
        <v>201</v>
      </c>
      <c r="M14" s="48">
        <v>210</v>
      </c>
      <c r="N14" s="48">
        <v>211</v>
      </c>
      <c r="O14" s="48">
        <v>237</v>
      </c>
      <c r="P14" s="48">
        <v>182</v>
      </c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36"/>
      <c r="H15" s="36"/>
      <c r="I15" s="36"/>
      <c r="J15" s="36"/>
      <c r="K15" s="63"/>
      <c r="L15" s="48">
        <v>131</v>
      </c>
      <c r="M15" s="48"/>
      <c r="N15" s="48"/>
      <c r="O15" s="48"/>
      <c r="P15" s="48">
        <v>0</v>
      </c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36">
        <v>742</v>
      </c>
      <c r="H16" s="36">
        <v>1734</v>
      </c>
      <c r="I16" s="36">
        <v>1792</v>
      </c>
      <c r="J16" s="36">
        <v>1376</v>
      </c>
      <c r="K16" s="63">
        <v>3268</v>
      </c>
      <c r="L16" s="48">
        <v>3125</v>
      </c>
      <c r="M16" s="48">
        <v>1372</v>
      </c>
      <c r="N16" s="48">
        <v>2846</v>
      </c>
      <c r="O16" s="48">
        <v>1599</v>
      </c>
      <c r="P16" s="48">
        <v>1410</v>
      </c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36">
        <v>1281</v>
      </c>
      <c r="H17" s="36">
        <v>2900</v>
      </c>
      <c r="I17" s="36">
        <v>3027</v>
      </c>
      <c r="J17" s="36">
        <v>2942</v>
      </c>
      <c r="K17" s="63">
        <v>1949</v>
      </c>
      <c r="L17" s="48">
        <v>1867</v>
      </c>
      <c r="M17" s="48">
        <v>1828</v>
      </c>
      <c r="N17" s="48">
        <v>1933</v>
      </c>
      <c r="O17" s="48">
        <v>1776</v>
      </c>
      <c r="P17" s="48">
        <v>1081</v>
      </c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36">
        <v>311</v>
      </c>
      <c r="H18" s="36">
        <v>864</v>
      </c>
      <c r="I18" s="36">
        <v>833</v>
      </c>
      <c r="J18" s="36">
        <v>948</v>
      </c>
      <c r="K18" s="63">
        <v>1016</v>
      </c>
      <c r="L18" s="48">
        <v>961</v>
      </c>
      <c r="M18" s="48">
        <v>965</v>
      </c>
      <c r="N18" s="48">
        <v>945</v>
      </c>
      <c r="O18" s="48">
        <v>893</v>
      </c>
      <c r="P18" s="48">
        <v>374</v>
      </c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36">
        <v>127</v>
      </c>
      <c r="H19" s="36">
        <v>227</v>
      </c>
      <c r="I19" s="36">
        <v>221</v>
      </c>
      <c r="J19" s="36">
        <v>216</v>
      </c>
      <c r="K19" s="63"/>
      <c r="L19" s="48"/>
      <c r="M19" s="48">
        <v>229</v>
      </c>
      <c r="N19" s="48">
        <v>228</v>
      </c>
      <c r="O19" s="48">
        <v>203</v>
      </c>
      <c r="P19" s="48">
        <v>50</v>
      </c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36"/>
      <c r="H20" s="36">
        <v>4552</v>
      </c>
      <c r="I20" s="36">
        <v>5679</v>
      </c>
      <c r="J20" s="36">
        <v>4805</v>
      </c>
      <c r="K20" s="63"/>
      <c r="L20" s="48"/>
      <c r="M20" s="48"/>
      <c r="N20" s="48"/>
      <c r="O20" s="48"/>
      <c r="P20" s="48">
        <v>0</v>
      </c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36"/>
      <c r="H21" s="36">
        <v>1579</v>
      </c>
      <c r="I21" s="36">
        <v>1579</v>
      </c>
      <c r="J21" s="36">
        <v>869</v>
      </c>
      <c r="K21" s="63">
        <v>932</v>
      </c>
      <c r="L21" s="48">
        <v>1227</v>
      </c>
      <c r="M21" s="48">
        <v>1095</v>
      </c>
      <c r="N21" s="48">
        <v>662</v>
      </c>
      <c r="O21" s="48">
        <v>643</v>
      </c>
      <c r="P21" s="48">
        <v>463</v>
      </c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36">
        <v>13</v>
      </c>
      <c r="H22" s="36">
        <v>35</v>
      </c>
      <c r="I22" s="36">
        <v>16</v>
      </c>
      <c r="J22" s="36">
        <v>2</v>
      </c>
      <c r="K22" s="63"/>
      <c r="L22" s="48"/>
      <c r="M22" s="48"/>
      <c r="N22" s="48"/>
      <c r="O22" s="48"/>
      <c r="P22" s="48"/>
    </row>
    <row r="23" spans="1:16" ht="15" customHeight="1">
      <c r="A23" s="92">
        <v>17</v>
      </c>
      <c r="B23" s="73" t="s">
        <v>167</v>
      </c>
      <c r="C23" s="60"/>
      <c r="D23" s="60"/>
      <c r="E23" s="60"/>
      <c r="F23" s="1"/>
      <c r="G23" s="36"/>
      <c r="H23" s="36"/>
      <c r="I23" s="36"/>
      <c r="J23" s="36"/>
      <c r="K23" s="63"/>
      <c r="L23" s="48"/>
      <c r="M23" s="48"/>
      <c r="N23" s="48"/>
      <c r="O23" s="48"/>
      <c r="P23" s="48"/>
    </row>
    <row r="24" spans="1:16" ht="15" customHeight="1">
      <c r="A24" s="92">
        <v>18</v>
      </c>
      <c r="B24" s="16" t="s">
        <v>72</v>
      </c>
      <c r="C24" s="60"/>
      <c r="D24" s="60"/>
      <c r="E24" s="60"/>
      <c r="F24" s="1"/>
      <c r="G24" s="36">
        <v>163</v>
      </c>
      <c r="H24" s="36"/>
      <c r="I24" s="36"/>
      <c r="J24" s="36"/>
      <c r="K24" s="63">
        <v>668</v>
      </c>
      <c r="L24" s="48"/>
      <c r="M24" s="48"/>
      <c r="N24" s="48"/>
      <c r="O24" s="48"/>
      <c r="P24" s="48"/>
    </row>
    <row r="25" spans="1:16" ht="15" customHeight="1">
      <c r="A25" s="92">
        <v>19</v>
      </c>
      <c r="B25" s="16" t="s">
        <v>73</v>
      </c>
      <c r="C25" s="17"/>
      <c r="D25" s="17"/>
      <c r="E25" s="17"/>
      <c r="F25" s="18"/>
      <c r="G25" s="37"/>
      <c r="H25" s="37"/>
      <c r="I25" s="37"/>
      <c r="J25" s="37"/>
      <c r="K25" s="48"/>
      <c r="L25" s="48"/>
      <c r="M25" s="48"/>
      <c r="N25" s="48"/>
      <c r="O25" s="48"/>
      <c r="P25" s="48"/>
    </row>
    <row r="26" spans="1:16" ht="15" customHeight="1">
      <c r="A26" s="92">
        <v>20</v>
      </c>
      <c r="B26" s="16"/>
      <c r="C26" s="17"/>
      <c r="D26" s="17"/>
      <c r="E26" s="17"/>
      <c r="F26" s="18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91">
        <f aca="true" t="shared" si="0" ref="C27:M27">SUM(C7:C26)</f>
        <v>0</v>
      </c>
      <c r="D27" s="91">
        <f t="shared" si="0"/>
        <v>0</v>
      </c>
      <c r="E27" s="91">
        <f t="shared" si="0"/>
        <v>0</v>
      </c>
      <c r="F27" s="91">
        <f t="shared" si="0"/>
        <v>0</v>
      </c>
      <c r="G27" s="40">
        <f t="shared" si="0"/>
        <v>11875</v>
      </c>
      <c r="H27" s="40">
        <f t="shared" si="0"/>
        <v>29659</v>
      </c>
      <c r="I27" s="40">
        <f t="shared" si="0"/>
        <v>31621</v>
      </c>
      <c r="J27" s="40">
        <f t="shared" si="0"/>
        <v>29168</v>
      </c>
      <c r="K27" s="40">
        <f t="shared" si="0"/>
        <v>26581</v>
      </c>
      <c r="L27" s="40">
        <f t="shared" si="0"/>
        <v>25855</v>
      </c>
      <c r="M27" s="40">
        <f t="shared" si="0"/>
        <v>24191</v>
      </c>
      <c r="N27" s="40">
        <f>SUM(N7:N26)</f>
        <v>25211</v>
      </c>
      <c r="O27" s="40">
        <f>SUM(O7:O26)</f>
        <v>23682</v>
      </c>
      <c r="P27" s="40">
        <f>SUM(P7:P26)</f>
        <v>21522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39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12:14" ht="15" customHeight="1">
      <c r="L1" s="155"/>
      <c r="M1" s="155"/>
      <c r="N1" s="72"/>
    </row>
    <row r="2" spans="1:16" s="10" customFormat="1" ht="24.75" customHeight="1">
      <c r="A2" s="145" t="s">
        <v>232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151</v>
      </c>
    </row>
    <row r="4" spans="1:16" ht="19.5" customHeight="1">
      <c r="A4" s="150" t="s">
        <v>42</v>
      </c>
      <c r="B4" s="150" t="s">
        <v>43</v>
      </c>
      <c r="C4" s="150" t="s">
        <v>44</v>
      </c>
      <c r="D4" s="150" t="s">
        <v>45</v>
      </c>
      <c r="E4" s="150" t="s">
        <v>46</v>
      </c>
      <c r="F4" s="150" t="s">
        <v>47</v>
      </c>
      <c r="G4" s="150" t="s">
        <v>48</v>
      </c>
      <c r="H4" s="150" t="s">
        <v>49</v>
      </c>
      <c r="I4" s="150" t="s">
        <v>50</v>
      </c>
      <c r="J4" s="150" t="s">
        <v>51</v>
      </c>
      <c r="K4" s="150" t="s">
        <v>52</v>
      </c>
      <c r="L4" s="150" t="s">
        <v>53</v>
      </c>
      <c r="M4" s="150" t="s">
        <v>54</v>
      </c>
      <c r="N4" s="150" t="s">
        <v>166</v>
      </c>
      <c r="O4" s="150" t="s">
        <v>170</v>
      </c>
      <c r="P4" s="150" t="s">
        <v>171</v>
      </c>
    </row>
    <row r="5" spans="1:16" ht="19.5" customHeight="1">
      <c r="A5" s="150"/>
      <c r="B5" s="154"/>
      <c r="C5" s="156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5" customFormat="1" ht="12" customHeight="1">
      <c r="A6" s="92">
        <v>0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92">
        <v>12</v>
      </c>
      <c r="N6" s="92">
        <v>13</v>
      </c>
      <c r="O6" s="92">
        <v>14</v>
      </c>
      <c r="P6" s="92">
        <v>15</v>
      </c>
    </row>
    <row r="7" spans="1:16" ht="15" customHeight="1">
      <c r="A7" s="92">
        <v>1</v>
      </c>
      <c r="B7" s="16" t="s">
        <v>56</v>
      </c>
      <c r="C7" s="43"/>
      <c r="D7" s="43"/>
      <c r="E7" s="43"/>
      <c r="F7" s="44"/>
      <c r="G7" s="36"/>
      <c r="H7" s="36">
        <v>69</v>
      </c>
      <c r="I7" s="39">
        <v>32</v>
      </c>
      <c r="J7" s="39">
        <v>9</v>
      </c>
      <c r="K7" s="63">
        <v>9</v>
      </c>
      <c r="L7" s="39">
        <v>3</v>
      </c>
      <c r="M7" s="39">
        <v>4</v>
      </c>
      <c r="N7" s="39">
        <v>6</v>
      </c>
      <c r="O7" s="39">
        <v>1</v>
      </c>
      <c r="P7" s="39">
        <v>8</v>
      </c>
    </row>
    <row r="8" spans="1:16" ht="15" customHeight="1">
      <c r="A8" s="92">
        <v>2</v>
      </c>
      <c r="B8" s="16" t="s">
        <v>57</v>
      </c>
      <c r="C8" s="43"/>
      <c r="D8" s="43"/>
      <c r="E8" s="43"/>
      <c r="F8" s="44"/>
      <c r="G8" s="36">
        <v>5</v>
      </c>
      <c r="H8" s="36">
        <v>10</v>
      </c>
      <c r="I8" s="39">
        <v>10</v>
      </c>
      <c r="J8" s="39">
        <v>10</v>
      </c>
      <c r="K8" s="63">
        <v>5</v>
      </c>
      <c r="L8" s="48">
        <v>10</v>
      </c>
      <c r="M8" s="48">
        <v>1</v>
      </c>
      <c r="N8" s="48">
        <v>9</v>
      </c>
      <c r="O8" s="48">
        <v>29</v>
      </c>
      <c r="P8" s="48">
        <v>4</v>
      </c>
    </row>
    <row r="9" spans="1:16" ht="15" customHeight="1">
      <c r="A9" s="92">
        <v>3</v>
      </c>
      <c r="B9" s="19" t="s">
        <v>58</v>
      </c>
      <c r="C9" s="43"/>
      <c r="D9" s="43"/>
      <c r="E9" s="43"/>
      <c r="F9" s="44"/>
      <c r="G9" s="36">
        <v>19</v>
      </c>
      <c r="H9" s="36">
        <v>44</v>
      </c>
      <c r="I9" s="39">
        <v>54</v>
      </c>
      <c r="J9" s="39">
        <v>51</v>
      </c>
      <c r="K9" s="63">
        <v>52</v>
      </c>
      <c r="L9" s="48">
        <v>57</v>
      </c>
      <c r="M9" s="48">
        <v>54</v>
      </c>
      <c r="N9" s="48">
        <v>55</v>
      </c>
      <c r="O9" s="48">
        <v>54</v>
      </c>
      <c r="P9" s="48">
        <v>36</v>
      </c>
    </row>
    <row r="10" spans="1:16" ht="15" customHeight="1">
      <c r="A10" s="92">
        <v>4</v>
      </c>
      <c r="B10" s="19" t="s">
        <v>59</v>
      </c>
      <c r="C10" s="43"/>
      <c r="D10" s="43"/>
      <c r="E10" s="43"/>
      <c r="F10" s="46"/>
      <c r="G10" s="36">
        <v>15</v>
      </c>
      <c r="H10" s="36">
        <v>23</v>
      </c>
      <c r="I10" s="39">
        <v>40</v>
      </c>
      <c r="J10" s="39">
        <v>69</v>
      </c>
      <c r="K10" s="63">
        <v>82</v>
      </c>
      <c r="L10" s="48">
        <v>78</v>
      </c>
      <c r="M10" s="48">
        <v>54</v>
      </c>
      <c r="N10" s="48">
        <v>44</v>
      </c>
      <c r="O10" s="48">
        <v>10</v>
      </c>
      <c r="P10" s="48">
        <v>3</v>
      </c>
    </row>
    <row r="11" spans="1:16" ht="15" customHeight="1">
      <c r="A11" s="92">
        <v>5</v>
      </c>
      <c r="B11" s="16" t="s">
        <v>60</v>
      </c>
      <c r="C11" s="43"/>
      <c r="D11" s="43"/>
      <c r="E11" s="43"/>
      <c r="F11" s="44"/>
      <c r="G11" s="36">
        <v>26</v>
      </c>
      <c r="H11" s="36">
        <v>16</v>
      </c>
      <c r="I11" s="39">
        <v>36</v>
      </c>
      <c r="J11" s="39">
        <v>15</v>
      </c>
      <c r="K11" s="63">
        <v>34</v>
      </c>
      <c r="L11" s="48">
        <v>19</v>
      </c>
      <c r="M11" s="48">
        <v>21</v>
      </c>
      <c r="N11" s="48">
        <v>23</v>
      </c>
      <c r="O11" s="48">
        <v>26</v>
      </c>
      <c r="P11" s="48">
        <v>20</v>
      </c>
    </row>
    <row r="12" spans="1:16" ht="15" customHeight="1">
      <c r="A12" s="92">
        <v>6</v>
      </c>
      <c r="B12" s="16" t="s">
        <v>61</v>
      </c>
      <c r="C12" s="43"/>
      <c r="D12" s="43"/>
      <c r="E12" s="43"/>
      <c r="F12" s="44"/>
      <c r="G12" s="36"/>
      <c r="H12" s="36"/>
      <c r="I12" s="39"/>
      <c r="J12" s="39"/>
      <c r="K12" s="63"/>
      <c r="L12" s="48">
        <v>2</v>
      </c>
      <c r="M12" s="48">
        <v>5</v>
      </c>
      <c r="N12" s="48"/>
      <c r="O12" s="48"/>
      <c r="P12" s="48"/>
    </row>
    <row r="13" spans="1:16" ht="15" customHeight="1">
      <c r="A13" s="92">
        <v>7</v>
      </c>
      <c r="B13" s="16" t="s">
        <v>62</v>
      </c>
      <c r="C13" s="43"/>
      <c r="D13" s="43"/>
      <c r="E13" s="43"/>
      <c r="F13" s="44"/>
      <c r="G13" s="36"/>
      <c r="H13" s="36"/>
      <c r="I13" s="39"/>
      <c r="J13" s="39"/>
      <c r="K13" s="63">
        <v>46</v>
      </c>
      <c r="L13" s="48">
        <v>32</v>
      </c>
      <c r="M13" s="48"/>
      <c r="N13" s="48"/>
      <c r="O13" s="48"/>
      <c r="P13" s="48">
        <v>99</v>
      </c>
    </row>
    <row r="14" spans="1:16" ht="15" customHeight="1">
      <c r="A14" s="92">
        <v>8</v>
      </c>
      <c r="B14" s="16" t="s">
        <v>63</v>
      </c>
      <c r="C14" s="43"/>
      <c r="D14" s="43"/>
      <c r="E14" s="43"/>
      <c r="F14" s="44"/>
      <c r="G14" s="36">
        <v>3</v>
      </c>
      <c r="H14" s="36">
        <v>13</v>
      </c>
      <c r="I14" s="39">
        <v>13</v>
      </c>
      <c r="J14" s="39">
        <v>12</v>
      </c>
      <c r="K14" s="63">
        <v>6</v>
      </c>
      <c r="L14" s="48">
        <v>3</v>
      </c>
      <c r="M14" s="48">
        <v>5</v>
      </c>
      <c r="N14" s="48">
        <v>3</v>
      </c>
      <c r="O14" s="48">
        <v>4</v>
      </c>
      <c r="P14" s="48">
        <v>5</v>
      </c>
    </row>
    <row r="15" spans="1:16" ht="15" customHeight="1">
      <c r="A15" s="92">
        <v>9</v>
      </c>
      <c r="B15" s="16" t="s">
        <v>64</v>
      </c>
      <c r="C15" s="43"/>
      <c r="D15" s="43"/>
      <c r="E15" s="43"/>
      <c r="F15" s="44"/>
      <c r="G15" s="36"/>
      <c r="H15" s="36"/>
      <c r="I15" s="39"/>
      <c r="J15" s="39"/>
      <c r="K15" s="63"/>
      <c r="L15" s="48"/>
      <c r="M15" s="48"/>
      <c r="N15" s="48"/>
      <c r="O15" s="48"/>
      <c r="P15" s="48"/>
    </row>
    <row r="16" spans="1:16" ht="24.75" customHeight="1">
      <c r="A16" s="92">
        <v>10</v>
      </c>
      <c r="B16" s="16" t="s">
        <v>65</v>
      </c>
      <c r="C16" s="43"/>
      <c r="D16" s="43"/>
      <c r="E16" s="43"/>
      <c r="F16" s="44"/>
      <c r="G16" s="36">
        <v>3</v>
      </c>
      <c r="H16" s="36">
        <v>44</v>
      </c>
      <c r="I16" s="39">
        <v>12</v>
      </c>
      <c r="J16" s="39">
        <v>16</v>
      </c>
      <c r="K16" s="63">
        <v>12</v>
      </c>
      <c r="L16" s="48">
        <v>27</v>
      </c>
      <c r="M16" s="48">
        <v>31</v>
      </c>
      <c r="N16" s="48">
        <v>36</v>
      </c>
      <c r="O16" s="48">
        <v>12</v>
      </c>
      <c r="P16" s="48">
        <v>16</v>
      </c>
    </row>
    <row r="17" spans="1:16" ht="24.75" customHeight="1">
      <c r="A17" s="92">
        <v>11</v>
      </c>
      <c r="B17" s="16" t="s">
        <v>66</v>
      </c>
      <c r="C17" s="43"/>
      <c r="D17" s="43"/>
      <c r="E17" s="43"/>
      <c r="F17" s="44"/>
      <c r="G17" s="36">
        <v>129</v>
      </c>
      <c r="H17" s="36">
        <v>626</v>
      </c>
      <c r="I17" s="39">
        <v>813</v>
      </c>
      <c r="J17" s="39">
        <v>734</v>
      </c>
      <c r="K17" s="63">
        <v>280</v>
      </c>
      <c r="L17" s="48">
        <v>5</v>
      </c>
      <c r="M17" s="48">
        <v>252</v>
      </c>
      <c r="N17" s="48">
        <v>13</v>
      </c>
      <c r="O17" s="48"/>
      <c r="P17" s="48"/>
    </row>
    <row r="18" spans="1:16" ht="15" customHeight="1">
      <c r="A18" s="92">
        <v>12</v>
      </c>
      <c r="B18" s="16" t="s">
        <v>67</v>
      </c>
      <c r="C18" s="43"/>
      <c r="D18" s="43"/>
      <c r="E18" s="43"/>
      <c r="F18" s="46"/>
      <c r="G18" s="36">
        <v>10</v>
      </c>
      <c r="H18" s="36">
        <v>22</v>
      </c>
      <c r="I18" s="39">
        <v>23</v>
      </c>
      <c r="J18" s="39">
        <v>46</v>
      </c>
      <c r="K18" s="63">
        <v>9</v>
      </c>
      <c r="L18" s="48">
        <v>14</v>
      </c>
      <c r="M18" s="48">
        <v>11</v>
      </c>
      <c r="N18" s="48">
        <v>17</v>
      </c>
      <c r="O18" s="48">
        <v>12</v>
      </c>
      <c r="P18" s="48">
        <v>8</v>
      </c>
    </row>
    <row r="19" spans="1:16" ht="15" customHeight="1">
      <c r="A19" s="92">
        <v>13</v>
      </c>
      <c r="B19" s="16" t="s">
        <v>68</v>
      </c>
      <c r="C19" s="43"/>
      <c r="D19" s="43"/>
      <c r="E19" s="43"/>
      <c r="F19" s="44"/>
      <c r="G19" s="36"/>
      <c r="H19" s="36"/>
      <c r="I19" s="39"/>
      <c r="J19" s="39"/>
      <c r="K19" s="63"/>
      <c r="L19" s="48"/>
      <c r="M19" s="48"/>
      <c r="N19" s="48"/>
      <c r="O19" s="48"/>
      <c r="P19" s="48"/>
    </row>
    <row r="20" spans="1:16" ht="15" customHeight="1">
      <c r="A20" s="92">
        <v>14</v>
      </c>
      <c r="B20" s="16" t="s">
        <v>69</v>
      </c>
      <c r="C20" s="60"/>
      <c r="D20" s="60"/>
      <c r="E20" s="60"/>
      <c r="F20" s="61"/>
      <c r="G20" s="36"/>
      <c r="H20" s="36">
        <v>84</v>
      </c>
      <c r="I20" s="39">
        <v>117</v>
      </c>
      <c r="J20" s="39">
        <v>115</v>
      </c>
      <c r="K20" s="63"/>
      <c r="L20" s="48"/>
      <c r="M20" s="48"/>
      <c r="N20" s="48"/>
      <c r="O20" s="48"/>
      <c r="P20" s="48"/>
    </row>
    <row r="21" spans="1:16" ht="15" customHeight="1">
      <c r="A21" s="92">
        <v>15</v>
      </c>
      <c r="B21" s="16" t="s">
        <v>70</v>
      </c>
      <c r="C21" s="60"/>
      <c r="D21" s="60"/>
      <c r="E21" s="60"/>
      <c r="F21" s="61"/>
      <c r="G21" s="36"/>
      <c r="H21" s="36"/>
      <c r="I21" s="39"/>
      <c r="J21" s="39">
        <v>116</v>
      </c>
      <c r="K21" s="63">
        <v>34</v>
      </c>
      <c r="L21" s="48">
        <v>41</v>
      </c>
      <c r="M21" s="48">
        <v>53</v>
      </c>
      <c r="N21" s="48">
        <v>72</v>
      </c>
      <c r="O21" s="48">
        <v>33</v>
      </c>
      <c r="P21" s="48">
        <v>51</v>
      </c>
    </row>
    <row r="22" spans="1:16" ht="24.75" customHeight="1">
      <c r="A22" s="92">
        <v>16</v>
      </c>
      <c r="B22" s="16" t="s">
        <v>71</v>
      </c>
      <c r="C22" s="60"/>
      <c r="D22" s="60"/>
      <c r="E22" s="60"/>
      <c r="F22" s="1"/>
      <c r="G22" s="36"/>
      <c r="H22" s="36"/>
      <c r="I22" s="39"/>
      <c r="J22" s="39"/>
      <c r="K22" s="39"/>
      <c r="L22" s="48"/>
      <c r="M22" s="48"/>
      <c r="N22" s="48"/>
      <c r="O22" s="48"/>
      <c r="P22" s="48"/>
    </row>
    <row r="23" spans="1:16" ht="15" customHeight="1">
      <c r="A23" s="92">
        <v>17</v>
      </c>
      <c r="B23" s="73" t="s">
        <v>167</v>
      </c>
      <c r="C23" s="60"/>
      <c r="D23" s="60"/>
      <c r="E23" s="60"/>
      <c r="F23" s="1"/>
      <c r="G23" s="36"/>
      <c r="H23" s="36"/>
      <c r="I23" s="50"/>
      <c r="J23" s="50"/>
      <c r="K23" s="39"/>
      <c r="L23" s="48"/>
      <c r="M23" s="48"/>
      <c r="N23" s="48"/>
      <c r="O23" s="48"/>
      <c r="P23" s="48"/>
    </row>
    <row r="24" spans="1:16" ht="15" customHeight="1">
      <c r="A24" s="92">
        <v>18</v>
      </c>
      <c r="B24" s="16" t="s">
        <v>72</v>
      </c>
      <c r="C24" s="60"/>
      <c r="D24" s="60"/>
      <c r="E24" s="60"/>
      <c r="F24" s="1"/>
      <c r="G24" s="36"/>
      <c r="H24" s="36"/>
      <c r="I24" s="62"/>
      <c r="J24" s="62"/>
      <c r="K24" s="38"/>
      <c r="L24" s="48"/>
      <c r="M24" s="48"/>
      <c r="N24" s="48"/>
      <c r="O24" s="48"/>
      <c r="P24" s="48"/>
    </row>
    <row r="25" spans="1:16" ht="15" customHeight="1">
      <c r="A25" s="92">
        <v>19</v>
      </c>
      <c r="B25" s="16" t="s">
        <v>73</v>
      </c>
      <c r="C25" s="17"/>
      <c r="D25" s="17"/>
      <c r="E25" s="17"/>
      <c r="F25" s="18"/>
      <c r="G25" s="37"/>
      <c r="H25" s="37"/>
      <c r="I25" s="37"/>
      <c r="J25" s="37"/>
      <c r="K25" s="48"/>
      <c r="L25" s="48"/>
      <c r="M25" s="48"/>
      <c r="N25" s="48"/>
      <c r="O25" s="48"/>
      <c r="P25" s="48"/>
    </row>
    <row r="26" spans="1:16" ht="15" customHeight="1">
      <c r="A26" s="92">
        <v>20</v>
      </c>
      <c r="B26" s="16"/>
      <c r="C26" s="17"/>
      <c r="D26" s="17"/>
      <c r="E26" s="17"/>
      <c r="F26" s="18"/>
      <c r="G26" s="37"/>
      <c r="H26" s="37"/>
      <c r="I26" s="37"/>
      <c r="J26" s="37"/>
      <c r="K26" s="48"/>
      <c r="L26" s="48"/>
      <c r="M26" s="48"/>
      <c r="N26" s="48"/>
      <c r="O26" s="48"/>
      <c r="P26" s="48"/>
    </row>
    <row r="27" spans="1:16" s="20" customFormat="1" ht="19.5" customHeight="1">
      <c r="A27" s="140" t="s">
        <v>55</v>
      </c>
      <c r="B27" s="140"/>
      <c r="C27" s="91">
        <f aca="true" t="shared" si="0" ref="C27:M27">SUM(C7:C26)</f>
        <v>0</v>
      </c>
      <c r="D27" s="91">
        <f t="shared" si="0"/>
        <v>0</v>
      </c>
      <c r="E27" s="91">
        <f t="shared" si="0"/>
        <v>0</v>
      </c>
      <c r="F27" s="91">
        <f t="shared" si="0"/>
        <v>0</v>
      </c>
      <c r="G27" s="40">
        <f t="shared" si="0"/>
        <v>210</v>
      </c>
      <c r="H27" s="40">
        <f t="shared" si="0"/>
        <v>951</v>
      </c>
      <c r="I27" s="40">
        <f t="shared" si="0"/>
        <v>1150</v>
      </c>
      <c r="J27" s="40">
        <f t="shared" si="0"/>
        <v>1193</v>
      </c>
      <c r="K27" s="40">
        <f t="shared" si="0"/>
        <v>569</v>
      </c>
      <c r="L27" s="40">
        <f t="shared" si="0"/>
        <v>291</v>
      </c>
      <c r="M27" s="40">
        <f t="shared" si="0"/>
        <v>491</v>
      </c>
      <c r="N27" s="40">
        <f>SUM(N7:N26)</f>
        <v>278</v>
      </c>
      <c r="O27" s="40">
        <f>SUM(O7:O26)</f>
        <v>181</v>
      </c>
      <c r="P27" s="40">
        <f>SUM(P7:P26)</f>
        <v>250</v>
      </c>
    </row>
    <row r="28" spans="1:13" ht="12.75" customHeight="1">
      <c r="A28" s="26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51" t="s">
        <v>84</v>
      </c>
      <c r="B29" s="52" t="s">
        <v>88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40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20">
    <mergeCell ref="F4:F5"/>
    <mergeCell ref="G4:G5"/>
    <mergeCell ref="P4:P5"/>
    <mergeCell ref="O4:O5"/>
    <mergeCell ref="A27:B27"/>
    <mergeCell ref="H4:H5"/>
    <mergeCell ref="I4:I5"/>
    <mergeCell ref="J4:J5"/>
    <mergeCell ref="E4:E5"/>
    <mergeCell ref="K4:K5"/>
    <mergeCell ref="A2:O2"/>
    <mergeCell ref="A30:O30"/>
    <mergeCell ref="N4:N5"/>
    <mergeCell ref="L1:M1"/>
    <mergeCell ref="A4:A5"/>
    <mergeCell ref="B4:B5"/>
    <mergeCell ref="C4:C5"/>
    <mergeCell ref="D4:D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1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29" t="s">
        <v>178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76"/>
      <c r="N3" s="75"/>
      <c r="O3" s="75"/>
      <c r="P3" s="75" t="s">
        <v>81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46" t="s">
        <v>121</v>
      </c>
      <c r="R4" s="147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46"/>
      <c r="R5" s="147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46"/>
      <c r="R6" s="147"/>
    </row>
    <row r="7" spans="1:18" ht="15" customHeight="1">
      <c r="A7" s="90">
        <v>1</v>
      </c>
      <c r="B7" s="22" t="s">
        <v>56</v>
      </c>
      <c r="C7" s="24">
        <f>'TAB 239'!C7/'TAB 219'!C7</f>
        <v>13.797263852605527</v>
      </c>
      <c r="D7" s="24">
        <f>'TAB 239'!D7/'TAB 219'!D7</f>
        <v>13.758014552265687</v>
      </c>
      <c r="E7" s="24">
        <f>'TAB 239'!E7/'TAB 219'!E7</f>
        <v>13.636714764611572</v>
      </c>
      <c r="F7" s="24">
        <f>'TAB 239'!F7/'TAB 219'!F7</f>
        <v>12.348399986898562</v>
      </c>
      <c r="G7" s="24">
        <f>'TAB 239'!G7/'TAB 219'!G7</f>
        <v>12.827036717349445</v>
      </c>
      <c r="H7" s="24">
        <f>'TAB 239'!H7/'TAB 219'!H7</f>
        <v>12.558702124780078</v>
      </c>
      <c r="I7" s="24">
        <f>'TAB 239'!I7/'TAB 219'!I7</f>
        <v>12.19578500245058</v>
      </c>
      <c r="J7" s="24">
        <f>'TAB 239'!J7/'TAB 219'!J7</f>
        <v>12.218722430975332</v>
      </c>
      <c r="K7" s="24">
        <f>'TAB 239'!K7/'TAB 219'!K7</f>
        <v>11.482609091184765</v>
      </c>
      <c r="L7" s="24">
        <f>'TAB 239'!L7/'TAB 219'!L7</f>
        <v>11.223530847623115</v>
      </c>
      <c r="M7" s="24">
        <f>'TAB 239'!M7/'TAB 219'!M7</f>
        <v>11.49070310749832</v>
      </c>
      <c r="N7" s="24">
        <f>'TAB 239'!N7/'TAB 219'!N7</f>
        <v>10.449106723084157</v>
      </c>
      <c r="O7" s="24">
        <f>'TAB 239'!O7/'TAB 219'!O7</f>
        <v>10.61088128369061</v>
      </c>
      <c r="P7" s="24">
        <f>'TAB 239'!P7/'TAB 219'!P7</f>
        <v>9.030286159670416</v>
      </c>
      <c r="Q7" s="146"/>
      <c r="R7" s="147"/>
    </row>
    <row r="8" spans="1:18" ht="15" customHeight="1">
      <c r="A8" s="90">
        <v>2</v>
      </c>
      <c r="B8" s="22" t="s">
        <v>57</v>
      </c>
      <c r="C8" s="24">
        <f>'TAB 239'!C8/'TAB 219'!C8</f>
        <v>13.130766145206579</v>
      </c>
      <c r="D8" s="24">
        <f>'TAB 239'!D8/'TAB 219'!D8</f>
        <v>10.701396070320579</v>
      </c>
      <c r="E8" s="24">
        <f>'TAB 239'!E8/'TAB 219'!E8</f>
        <v>11.69898741945382</v>
      </c>
      <c r="F8" s="24">
        <f>'TAB 239'!F8/'TAB 219'!F8</f>
        <v>9.304654442877291</v>
      </c>
      <c r="G8" s="24">
        <f>'TAB 239'!G8/'TAB 219'!G8</f>
        <v>12.04953560371517</v>
      </c>
      <c r="H8" s="24">
        <f>'TAB 239'!H8/'TAB 219'!H8</f>
        <v>11.679825834542816</v>
      </c>
      <c r="I8" s="24">
        <f>'TAB 239'!I8/'TAB 219'!I8</f>
        <v>9.053307008884502</v>
      </c>
      <c r="J8" s="24">
        <f>'TAB 239'!J8/'TAB 219'!J8</f>
        <v>9.042705842159208</v>
      </c>
      <c r="K8" s="24">
        <f>'TAB 239'!K8/'TAB 219'!K8</f>
        <v>8.991630398393037</v>
      </c>
      <c r="L8" s="24">
        <f>'TAB 239'!L8/'TAB 219'!L8</f>
        <v>9.198040587823654</v>
      </c>
      <c r="M8" s="24">
        <f>'TAB 239'!M8/'TAB 219'!M8</f>
        <v>9.58611111111111</v>
      </c>
      <c r="N8" s="24">
        <f>'TAB 239'!N8/'TAB 219'!N8</f>
        <v>9.73384831460674</v>
      </c>
      <c r="O8" s="24">
        <f>'TAB 239'!O8/'TAB 219'!O8</f>
        <v>7.020936758040147</v>
      </c>
      <c r="P8" s="24">
        <f>'TAB 239'!P8/'TAB 219'!P8</f>
        <v>13.000274800769443</v>
      </c>
      <c r="Q8" s="118" t="s">
        <v>82</v>
      </c>
      <c r="R8" s="119"/>
    </row>
    <row r="9" spans="1:16" ht="15" customHeight="1">
      <c r="A9" s="90">
        <v>3</v>
      </c>
      <c r="B9" s="23" t="s">
        <v>58</v>
      </c>
      <c r="C9" s="24">
        <f>'TAB 239'!C9/'TAB 219'!C9</f>
        <v>10.555354993983153</v>
      </c>
      <c r="D9" s="24">
        <f>'TAB 239'!D9/'TAB 219'!D9</f>
        <v>10.472169427097475</v>
      </c>
      <c r="E9" s="24">
        <f>'TAB 239'!E9/'TAB 219'!E9</f>
        <v>10.236624161956094</v>
      </c>
      <c r="F9" s="24">
        <f>'TAB 239'!F9/'TAB 219'!F9</f>
        <v>10.026876857475125</v>
      </c>
      <c r="G9" s="24">
        <f>'TAB 239'!G9/'TAB 219'!G9</f>
        <v>9.472222222222221</v>
      </c>
      <c r="H9" s="24">
        <f>'TAB 239'!H9/'TAB 219'!H9</f>
        <v>8.791532498509243</v>
      </c>
      <c r="I9" s="24">
        <f>'TAB 239'!I9/'TAB 219'!I9</f>
        <v>8.412529919866792</v>
      </c>
      <c r="J9" s="24">
        <f>'TAB 239'!J9/'TAB 219'!J9</f>
        <v>7.30749539217694</v>
      </c>
      <c r="K9" s="24">
        <f>'TAB 239'!K9/'TAB 219'!K9</f>
        <v>7.7975987993997</v>
      </c>
      <c r="L9" s="24">
        <f>'TAB 239'!L9/'TAB 219'!L9</f>
        <v>7.726435643564357</v>
      </c>
      <c r="M9" s="24">
        <f>'TAB 239'!M9/'TAB 219'!M9</f>
        <v>7.881532396644092</v>
      </c>
      <c r="N9" s="24">
        <f>'TAB 239'!N9/'TAB 219'!N9</f>
        <v>7.766723669650941</v>
      </c>
      <c r="O9" s="24">
        <f>'TAB 239'!O9/'TAB 219'!O9</f>
        <v>7.273455162019593</v>
      </c>
      <c r="P9" s="24">
        <f>'TAB 239'!P9/'TAB 219'!P9</f>
        <v>8.243136368771891</v>
      </c>
    </row>
    <row r="10" spans="1:18" ht="15" customHeight="1">
      <c r="A10" s="90">
        <v>4</v>
      </c>
      <c r="B10" s="23" t="s">
        <v>59</v>
      </c>
      <c r="C10" s="24">
        <f>'TAB 239'!C10/'TAB 219'!C10</f>
        <v>9.633249791144529</v>
      </c>
      <c r="D10" s="24">
        <f>'TAB 239'!D10/'TAB 219'!D10</f>
        <v>9.090524697290025</v>
      </c>
      <c r="E10" s="24">
        <f>'TAB 239'!E10/'TAB 219'!E10</f>
        <v>8.403192003869096</v>
      </c>
      <c r="F10" s="24">
        <f>'TAB 239'!F10/'TAB 219'!F10</f>
        <v>7.87901336640485</v>
      </c>
      <c r="G10" s="24">
        <f>'TAB 239'!G10/'TAB 219'!G10</f>
        <v>8.430477715505738</v>
      </c>
      <c r="H10" s="24">
        <f>'TAB 239'!H10/'TAB 219'!H10</f>
        <v>7.9299641862315955</v>
      </c>
      <c r="I10" s="24">
        <f>'TAB 239'!I10/'TAB 219'!I10</f>
        <v>6.97774810858923</v>
      </c>
      <c r="J10" s="24">
        <f>'TAB 239'!J10/'TAB 219'!J10</f>
        <v>6.4596134510110605</v>
      </c>
      <c r="K10" s="24">
        <f>'TAB 239'!K10/'TAB 219'!K10</f>
        <v>7.399903579607087</v>
      </c>
      <c r="L10" s="24">
        <f>'TAB 239'!L10/'TAB 219'!L10</f>
        <v>7.767885532591415</v>
      </c>
      <c r="M10" s="24">
        <f>'TAB 239'!M10/'TAB 219'!M10</f>
        <v>7.512676056338028</v>
      </c>
      <c r="N10" s="24">
        <f>'TAB 239'!N10/'TAB 219'!N10</f>
        <v>7.060958585388553</v>
      </c>
      <c r="O10" s="24">
        <f>'TAB 239'!O10/'TAB 219'!O10</f>
        <v>6.929928597361733</v>
      </c>
      <c r="P10" s="24">
        <f>'TAB 239'!P10/'TAB 219'!P10</f>
        <v>7.690621394428877</v>
      </c>
      <c r="Q10" s="118"/>
      <c r="R10" s="119"/>
    </row>
    <row r="11" spans="1:18" ht="15" customHeight="1">
      <c r="A11" s="90">
        <v>5</v>
      </c>
      <c r="B11" s="22" t="s">
        <v>60</v>
      </c>
      <c r="C11" s="24">
        <f>'TAB 239'!C11/'TAB 219'!C11</f>
        <v>8.879271070615035</v>
      </c>
      <c r="D11" s="24">
        <f>'TAB 239'!D11/'TAB 219'!D11</f>
        <v>8.113079584775086</v>
      </c>
      <c r="E11" s="24">
        <f>'TAB 239'!E11/'TAB 219'!E11</f>
        <v>7.886412749864938</v>
      </c>
      <c r="F11" s="24">
        <f>'TAB 239'!F11/'TAB 219'!F11</f>
        <v>7.395577395577396</v>
      </c>
      <c r="G11" s="24">
        <f>'TAB 239'!G11/'TAB 219'!G11</f>
        <v>7.400320256204964</v>
      </c>
      <c r="H11" s="24">
        <f>'TAB 239'!H11/'TAB 219'!H11</f>
        <v>6.811770874295451</v>
      </c>
      <c r="I11" s="24">
        <f>'TAB 239'!I11/'TAB 219'!I11</f>
        <v>6.082549413381249</v>
      </c>
      <c r="J11" s="24">
        <f>'TAB 239'!J11/'TAB 219'!J11</f>
        <v>6.022967341796686</v>
      </c>
      <c r="K11" s="24">
        <f>'TAB 239'!K11/'TAB 219'!K11</f>
        <v>6.111014994232987</v>
      </c>
      <c r="L11" s="24">
        <f>'TAB 239'!L11/'TAB 219'!L11</f>
        <v>6.1535774966962435</v>
      </c>
      <c r="M11" s="24">
        <f>'TAB 239'!M11/'TAB 219'!M11</f>
        <v>6.309696506966978</v>
      </c>
      <c r="N11" s="24">
        <f>'TAB 239'!N11/'TAB 219'!N11</f>
        <v>5.1377949648804355</v>
      </c>
      <c r="O11" s="24">
        <f>'TAB 239'!O11/'TAB 219'!O11</f>
        <v>7.013180375884794</v>
      </c>
      <c r="P11" s="24">
        <f>'TAB 239'!P11/'TAB 219'!P11</f>
        <v>8.471907799958839</v>
      </c>
      <c r="Q11" s="118"/>
      <c r="R11" s="119"/>
    </row>
    <row r="12" spans="1:16" ht="15" customHeight="1">
      <c r="A12" s="90">
        <v>6</v>
      </c>
      <c r="B12" s="22" t="s">
        <v>61</v>
      </c>
      <c r="C12" s="24">
        <f>'TAB 239'!C12/'TAB 219'!C12</f>
        <v>2.6097490625901356</v>
      </c>
      <c r="D12" s="24">
        <f>'TAB 239'!D12/'TAB 219'!D12</f>
        <v>2.4169096209912535</v>
      </c>
      <c r="E12" s="24">
        <f>'TAB 239'!E12/'TAB 219'!E12</f>
        <v>2.633759590792839</v>
      </c>
      <c r="F12" s="24">
        <f>'TAB 239'!F12/'TAB 219'!F12</f>
        <v>2.700728597449909</v>
      </c>
      <c r="G12" s="24">
        <f>'TAB 239'!G12/'TAB 219'!G12</f>
        <v>3.1379166666666665</v>
      </c>
      <c r="H12" s="24">
        <f>'TAB 239'!H12/'TAB 219'!H12</f>
        <v>2.3515607199817725</v>
      </c>
      <c r="I12" s="24">
        <f>'TAB 239'!I12/'TAB 219'!I12</f>
        <v>2.340391254315305</v>
      </c>
      <c r="J12" s="24">
        <f>'TAB 239'!J12/'TAB 219'!J12</f>
        <v>3.1118055555555557</v>
      </c>
      <c r="K12" s="24">
        <f>'TAB 239'!K12/'TAB 219'!K12</f>
        <v>2.9266605166051662</v>
      </c>
      <c r="L12" s="24">
        <f>'TAB 239'!L12/'TAB 219'!L12</f>
        <v>2.971554116558742</v>
      </c>
      <c r="M12" s="24">
        <f>'TAB 239'!M12/'TAB 219'!M12</f>
        <v>2.6262006948702226</v>
      </c>
      <c r="N12" s="24">
        <f>'TAB 239'!N12/'TAB 219'!N12</f>
        <v>2.414440734557596</v>
      </c>
      <c r="O12" s="24">
        <f>'TAB 239'!O12/'TAB 219'!O12</f>
        <v>2.402447200804559</v>
      </c>
      <c r="P12" s="24">
        <f>'TAB 239'!P12/'TAB 219'!P12</f>
        <v>2.284373107207753</v>
      </c>
    </row>
    <row r="13" spans="1:16" ht="15" customHeight="1">
      <c r="A13" s="90">
        <v>7</v>
      </c>
      <c r="B13" s="22" t="s">
        <v>62</v>
      </c>
      <c r="C13" s="24">
        <f>'TAB 239'!C13/'TAB 219'!C13</f>
        <v>11.524906015037594</v>
      </c>
      <c r="D13" s="24">
        <f>'TAB 239'!D13/'TAB 219'!D13</f>
        <v>11.280014822134387</v>
      </c>
      <c r="E13" s="24">
        <f>'TAB 239'!E13/'TAB 219'!E13</f>
        <v>10.874116607773852</v>
      </c>
      <c r="F13" s="24">
        <f>'TAB 239'!F13/'TAB 219'!F13</f>
        <v>6.551126742217011</v>
      </c>
      <c r="G13" s="24">
        <f>'TAB 239'!G13/'TAB 219'!G13</f>
        <v>12.108506524891252</v>
      </c>
      <c r="H13" s="24">
        <f>'TAB 239'!H13/'TAB 219'!H13</f>
        <v>11.188897997423586</v>
      </c>
      <c r="I13" s="24">
        <f>'TAB 239'!I13/'TAB 219'!I13</f>
        <v>11.340303501015653</v>
      </c>
      <c r="J13" s="24">
        <f>'TAB 239'!J13/'TAB 219'!J13</f>
        <v>11.47178856791641</v>
      </c>
      <c r="K13" s="24">
        <f>'TAB 239'!K13/'TAB 219'!K13</f>
        <v>10.598353710204576</v>
      </c>
      <c r="L13" s="24">
        <f>'TAB 239'!L13/'TAB 219'!L13</f>
        <v>11.791642314436002</v>
      </c>
      <c r="M13" s="24">
        <f>'TAB 239'!M13/'TAB 219'!M13</f>
        <v>9.480507602606608</v>
      </c>
      <c r="N13" s="24">
        <f>'TAB 239'!N13/'TAB 219'!N13</f>
        <v>8.340694006309148</v>
      </c>
      <c r="O13" s="24">
        <f>'TAB 239'!O13/'TAB 219'!O13</f>
        <v>7.575752180879473</v>
      </c>
      <c r="P13" s="24">
        <f>'TAB 239'!P13/'TAB 219'!P13</f>
        <v>6.732606132075472</v>
      </c>
    </row>
    <row r="14" spans="1:16" ht="15" customHeight="1">
      <c r="A14" s="90">
        <v>8</v>
      </c>
      <c r="B14" s="22" t="s">
        <v>63</v>
      </c>
      <c r="C14" s="24">
        <f>'TAB 239'!C14/'TAB 219'!C14</f>
        <v>44</v>
      </c>
      <c r="D14" s="24">
        <f>'TAB 239'!D14/'TAB 219'!D14</f>
        <v>32.69073083778966</v>
      </c>
      <c r="E14" s="24">
        <f>'TAB 239'!E14/'TAB 219'!E14</f>
        <v>32.17214532871972</v>
      </c>
      <c r="F14" s="24">
        <f>'TAB 239'!F14/'TAB 219'!F14</f>
        <v>33.548447789275635</v>
      </c>
      <c r="G14" s="24">
        <f>'TAB 239'!G14/'TAB 219'!G14</f>
        <v>32.21585160202361</v>
      </c>
      <c r="H14" s="24">
        <f>'TAB 239'!H14/'TAB 219'!H14</f>
        <v>33.4311152764761</v>
      </c>
      <c r="I14" s="24">
        <f>'TAB 239'!I14/'TAB 219'!I14</f>
        <v>31.21984602224123</v>
      </c>
      <c r="J14" s="24">
        <f>'TAB 239'!J14/'TAB 219'!J14</f>
        <v>30.447391688771</v>
      </c>
      <c r="K14" s="24">
        <f>'TAB 239'!K14/'TAB 219'!K14</f>
        <v>31.89773844641101</v>
      </c>
      <c r="L14" s="24">
        <f>'TAB 239'!L14/'TAB 219'!L14</f>
        <v>26.89250225835592</v>
      </c>
      <c r="M14" s="24">
        <f>'TAB 239'!M14/'TAB 219'!M14</f>
        <v>28.53119266055046</v>
      </c>
      <c r="N14" s="24">
        <f>'TAB 239'!N14/'TAB 219'!N14</f>
        <v>30.03119266055046</v>
      </c>
      <c r="O14" s="24">
        <f>'TAB 239'!O14/'TAB 219'!O14</f>
        <v>30.658158614402918</v>
      </c>
      <c r="P14" s="24">
        <f>'TAB 239'!P14/'TAB 219'!P14</f>
        <v>25.576470588235296</v>
      </c>
    </row>
    <row r="15" spans="1:16" ht="15" customHeight="1">
      <c r="A15" s="90">
        <v>9</v>
      </c>
      <c r="B15" s="22" t="s">
        <v>64</v>
      </c>
      <c r="C15" s="24">
        <f>'TAB 239'!C15/'TAB 219'!C15</f>
        <v>13.267870868562644</v>
      </c>
      <c r="D15" s="24">
        <f>'TAB 239'!D15/'TAB 219'!D15</f>
        <v>12.989018531228552</v>
      </c>
      <c r="E15" s="24">
        <f>'TAB 239'!E15/'TAB 219'!E15</f>
        <v>7.428362573099415</v>
      </c>
      <c r="F15" s="24">
        <f>'TAB 239'!F15/'TAB 219'!F15</f>
        <v>7.198703200167329</v>
      </c>
      <c r="G15" s="24">
        <f>'TAB 239'!G15/'TAB 219'!G15</f>
        <v>7.5259046052631575</v>
      </c>
      <c r="H15" s="24">
        <f>'TAB 239'!H15/'TAB 219'!H15</f>
        <v>6.701111963190184</v>
      </c>
      <c r="I15" s="24">
        <f>'TAB 239'!I15/'TAB 219'!I15</f>
        <v>6.8796947178148224</v>
      </c>
      <c r="J15" s="24">
        <f>'TAB 239'!J15/'TAB 219'!J15</f>
        <v>6.438899803536346</v>
      </c>
      <c r="K15" s="24">
        <f>'TAB 239'!K15/'TAB 219'!K15</f>
        <v>5.484848484848484</v>
      </c>
      <c r="L15" s="24">
        <f>'TAB 239'!L15/'TAB 219'!L15</f>
        <v>4.730453563714903</v>
      </c>
      <c r="M15" s="24">
        <f>'TAB 239'!M15/'TAB 219'!M15</f>
        <v>3.94316052467208</v>
      </c>
      <c r="N15" s="24">
        <f>'TAB 239'!N15/'TAB 219'!N15</f>
        <v>3.706769436997319</v>
      </c>
      <c r="O15" s="24">
        <f>'TAB 239'!O15/'TAB 219'!O15</f>
        <v>3.3452098178939034</v>
      </c>
      <c r="P15" s="24">
        <f>'TAB 239'!P15/'TAB 219'!P15</f>
        <v>5.001054852320675</v>
      </c>
    </row>
    <row r="16" spans="1:16" ht="24.75" customHeight="1">
      <c r="A16" s="90">
        <v>10</v>
      </c>
      <c r="B16" s="22" t="s">
        <v>65</v>
      </c>
      <c r="C16" s="24">
        <f>'TAB 239'!C16/'TAB 219'!C16</f>
        <v>8.633738253495302</v>
      </c>
      <c r="D16" s="24">
        <f>'TAB 239'!D16/'TAB 219'!D16</f>
        <v>10.08610086100861</v>
      </c>
      <c r="E16" s="24">
        <f>'TAB 239'!E16/'TAB 219'!E16</f>
        <v>9.94773519163763</v>
      </c>
      <c r="F16" s="24">
        <f>'TAB 239'!F16/'TAB 219'!F16</f>
        <v>12.128807106598984</v>
      </c>
      <c r="G16" s="24">
        <f>'TAB 239'!G16/'TAB 219'!G16</f>
        <v>13.15827555019596</v>
      </c>
      <c r="H16" s="24">
        <f>'TAB 239'!H16/'TAB 219'!H16</f>
        <v>12.276300384679713</v>
      </c>
      <c r="I16" s="24">
        <f>'TAB 239'!I16/'TAB 219'!I16</f>
        <v>11.788026453184823</v>
      </c>
      <c r="J16" s="24">
        <f>'TAB 239'!J16/'TAB 219'!J16</f>
        <v>12.115812917594655</v>
      </c>
      <c r="K16" s="24">
        <f>'TAB 239'!K16/'TAB 219'!K16</f>
        <v>12.05857048312376</v>
      </c>
      <c r="L16" s="24">
        <f>'TAB 239'!L16/'TAB 219'!L16</f>
        <v>12</v>
      </c>
      <c r="M16" s="24">
        <f>'TAB 239'!M16/'TAB 219'!M16</f>
        <v>11.936231363391414</v>
      </c>
      <c r="N16" s="24">
        <f>'TAB 239'!N16/'TAB 219'!N16</f>
        <v>9.589711219820105</v>
      </c>
      <c r="O16" s="24">
        <f>'TAB 239'!O16/'TAB 219'!O16</f>
        <v>11.212588427353529</v>
      </c>
      <c r="P16" s="24">
        <f>'TAB 239'!P16/'TAB 219'!P16</f>
        <v>10.215544871794872</v>
      </c>
    </row>
    <row r="17" spans="1:16" ht="24.75" customHeight="1">
      <c r="A17" s="90">
        <v>11</v>
      </c>
      <c r="B17" s="22" t="s">
        <v>66</v>
      </c>
      <c r="C17" s="24">
        <f>'TAB 239'!C17/'TAB 219'!C17</f>
        <v>48.517857142857146</v>
      </c>
      <c r="D17" s="24">
        <f>'TAB 239'!D17/'TAB 219'!D17</f>
        <v>49.52610587382161</v>
      </c>
      <c r="E17" s="24">
        <f>'TAB 239'!E17/'TAB 219'!E17</f>
        <v>52.62942271880819</v>
      </c>
      <c r="F17" s="24">
        <f>'TAB 239'!F17/'TAB 219'!F17</f>
        <v>42.190381331815594</v>
      </c>
      <c r="G17" s="24">
        <f>'TAB 239'!G17/'TAB 219'!G17</f>
        <v>36.126039667306465</v>
      </c>
      <c r="H17" s="24">
        <f>'TAB 239'!H17/'TAB 219'!H17</f>
        <v>47.88551724137931</v>
      </c>
      <c r="I17" s="24">
        <f>'TAB 239'!I17/'TAB 219'!I17</f>
        <v>46.39841427155599</v>
      </c>
      <c r="J17" s="24">
        <f>'TAB 239'!J17/'TAB 219'!J17</f>
        <v>33.709079866383235</v>
      </c>
      <c r="K17" s="24">
        <f>'TAB 239'!K17/'TAB 219'!K17</f>
        <v>33.894902234636874</v>
      </c>
      <c r="L17" s="24">
        <f>'TAB 239'!L17/'TAB 219'!L17</f>
        <v>45.92</v>
      </c>
      <c r="M17" s="24">
        <f>'TAB 239'!M17/'TAB 219'!M17</f>
        <v>47.21303160358954</v>
      </c>
      <c r="N17" s="24">
        <f>'TAB 239'!N17/'TAB 219'!N17</f>
        <v>39.503390506581574</v>
      </c>
      <c r="O17" s="24">
        <f>'TAB 239'!O17/'TAB 219'!O17</f>
        <v>38.77881619937695</v>
      </c>
      <c r="P17" s="24">
        <f>'TAB 239'!P17/'TAB 219'!P17</f>
        <v>49.90510424155284</v>
      </c>
    </row>
    <row r="18" spans="1:16" ht="15" customHeight="1">
      <c r="A18" s="90">
        <v>12</v>
      </c>
      <c r="B18" s="22" t="s">
        <v>67</v>
      </c>
      <c r="C18" s="24">
        <f>'TAB 239'!C18/'TAB 219'!C18</f>
        <v>9.447437929212889</v>
      </c>
      <c r="D18" s="24">
        <f>'TAB 239'!D18/'TAB 219'!D18</f>
        <v>9.066198595787363</v>
      </c>
      <c r="E18" s="24">
        <f>'TAB 239'!E18/'TAB 219'!E18</f>
        <v>9.228435768926404</v>
      </c>
      <c r="F18" s="24">
        <f>'TAB 239'!F18/'TAB 219'!F18</f>
        <v>8.845320197044336</v>
      </c>
      <c r="G18" s="24">
        <f>'TAB 239'!G18/'TAB 219'!G18</f>
        <v>9.019847328244275</v>
      </c>
      <c r="H18" s="24">
        <f>'TAB 239'!H18/'TAB 219'!H18</f>
        <v>7.9140292867265</v>
      </c>
      <c r="I18" s="24">
        <f>'TAB 239'!I18/'TAB 219'!I18</f>
        <v>8.060898985016916</v>
      </c>
      <c r="J18" s="24">
        <f>'TAB 239'!J18/'TAB 219'!J18</f>
        <v>7.605714285714286</v>
      </c>
      <c r="K18" s="24">
        <f>'TAB 239'!K18/'TAB 219'!K18</f>
        <v>7.29054054054054</v>
      </c>
      <c r="L18" s="24">
        <f>'TAB 239'!L18/'TAB 219'!L18</f>
        <v>7.292671825216204</v>
      </c>
      <c r="M18" s="24">
        <f>'TAB 239'!M18/'TAB 219'!M18</f>
        <v>7.34257942152679</v>
      </c>
      <c r="N18" s="24">
        <f>'TAB 239'!N18/'TAB 219'!N18</f>
        <v>7.655624227441286</v>
      </c>
      <c r="O18" s="24">
        <f>'TAB 239'!O18/'TAB 219'!O18</f>
        <v>7.589361173253791</v>
      </c>
      <c r="P18" s="24">
        <f>'TAB 239'!P18/'TAB 219'!P18</f>
        <v>8.130569033965592</v>
      </c>
    </row>
    <row r="19" spans="1:16" ht="15" customHeight="1">
      <c r="A19" s="90">
        <v>13</v>
      </c>
      <c r="B19" s="22" t="s">
        <v>68</v>
      </c>
      <c r="C19" s="24">
        <f>'TAB 239'!C19/'TAB 219'!C19</f>
        <v>14.839506172839506</v>
      </c>
      <c r="D19" s="24">
        <f>'TAB 239'!D19/'TAB 219'!D19</f>
        <v>13.823770491803279</v>
      </c>
      <c r="E19" s="24">
        <f>'TAB 239'!E19/'TAB 219'!E19</f>
        <v>13.575020275750203</v>
      </c>
      <c r="F19" s="24">
        <f>'TAB 239'!F19/'TAB 219'!F19</f>
        <v>16.332744924977934</v>
      </c>
      <c r="G19" s="24">
        <f>'TAB 239'!G19/'TAB 219'!G19</f>
        <v>18.764705882352942</v>
      </c>
      <c r="H19" s="24">
        <f>'TAB 239'!H19/'TAB 219'!H19</f>
        <v>16.3422756706753</v>
      </c>
      <c r="I19" s="24">
        <f>'TAB 239'!I19/'TAB 219'!I19</f>
        <v>15.308943089430894</v>
      </c>
      <c r="J19" s="24">
        <f>'TAB 239'!J19/'TAB 219'!J19</f>
        <v>14.861299709020368</v>
      </c>
      <c r="K19" s="24">
        <f>'TAB 239'!K19/'TAB 219'!K19</f>
        <v>16.149892933618844</v>
      </c>
      <c r="L19" s="24">
        <f>'TAB 239'!L19/'TAB 219'!L19</f>
        <v>14.658385093167702</v>
      </c>
      <c r="M19" s="24">
        <f>'TAB 239'!M19/'TAB 219'!M19</f>
        <v>14.707165109034268</v>
      </c>
      <c r="N19" s="24">
        <f>'TAB 239'!N19/'TAB 219'!N19</f>
        <v>15.340933767643865</v>
      </c>
      <c r="O19" s="24">
        <f>'TAB 239'!O19/'TAB 219'!O19</f>
        <v>14.002222222222223</v>
      </c>
      <c r="P19" s="24">
        <f>'TAB 239'!P19/'TAB 219'!P19</f>
        <v>13.2</v>
      </c>
    </row>
    <row r="20" spans="1:16" ht="15" customHeight="1">
      <c r="A20" s="90">
        <v>14</v>
      </c>
      <c r="B20" s="22" t="s">
        <v>69</v>
      </c>
      <c r="C20" s="24">
        <f>'TAB 239'!C20/'TAB 219'!C20</f>
        <v>16.91864122457538</v>
      </c>
      <c r="D20" s="24">
        <f>'TAB 239'!D20/'TAB 219'!D20</f>
        <v>18.720305626302384</v>
      </c>
      <c r="E20" s="24">
        <f>'TAB 239'!E20/'TAB 219'!E20</f>
        <v>21.0033733639185</v>
      </c>
      <c r="F20" s="24">
        <f>'TAB 239'!F20/'TAB 219'!F20</f>
        <v>22.228757302177378</v>
      </c>
      <c r="G20" s="24">
        <f>'TAB 239'!G20/'TAB 219'!G20</f>
        <v>18.622180840057936</v>
      </c>
      <c r="H20" s="24">
        <f>'TAB 239'!H20/'TAB 219'!H20</f>
        <v>21.290205410821642</v>
      </c>
      <c r="I20" s="24">
        <f>'TAB 239'!I20/'TAB 219'!I20</f>
        <v>20.543356813213506</v>
      </c>
      <c r="J20" s="24">
        <f>'TAB 239'!J20/'TAB 219'!J20</f>
        <v>21.976614265298167</v>
      </c>
      <c r="K20" s="24">
        <f>'TAB 239'!K20/'TAB 219'!K20</f>
        <v>25.414634146341463</v>
      </c>
      <c r="L20" s="24">
        <f>'TAB 239'!L20/'TAB 219'!L20</f>
        <v>26.322422579380635</v>
      </c>
      <c r="M20" s="24">
        <f>'TAB 239'!M20/'TAB 219'!M20</f>
        <v>24.037979351032448</v>
      </c>
      <c r="N20" s="24">
        <f>'TAB 239'!N20/'TAB 219'!N20</f>
        <v>23.907894736842106</v>
      </c>
      <c r="O20" s="24">
        <f>'TAB 239'!O20/'TAB 219'!O20</f>
        <v>23.615003417635</v>
      </c>
      <c r="P20" s="24">
        <f>'TAB 239'!P20/'TAB 219'!P20</f>
        <v>23.24527350642803</v>
      </c>
    </row>
    <row r="21" spans="1:16" ht="15" customHeight="1">
      <c r="A21" s="90">
        <v>15</v>
      </c>
      <c r="B21" s="22" t="s">
        <v>70</v>
      </c>
      <c r="C21" s="24">
        <f>'TAB 239'!C21/'TAB 219'!C21</f>
        <v>43.25358422939068</v>
      </c>
      <c r="D21" s="24">
        <f>'TAB 239'!D21/'TAB 219'!D21</f>
        <v>47.710819990295974</v>
      </c>
      <c r="E21" s="24">
        <f>'TAB 239'!E21/'TAB 219'!E21</f>
        <v>47.39172862453532</v>
      </c>
      <c r="F21" s="24">
        <f>'TAB 239'!F21/'TAB 219'!F21</f>
        <v>36.55723905723906</v>
      </c>
      <c r="G21" s="24">
        <f>'TAB 239'!G21/'TAB 219'!G21</f>
        <v>42.391376451077946</v>
      </c>
      <c r="H21" s="24">
        <f>'TAB 239'!H21/'TAB 219'!H21</f>
        <v>43.903812056737586</v>
      </c>
      <c r="I21" s="24">
        <f>'TAB 239'!I21/'TAB 219'!I21</f>
        <v>45.11154855643045</v>
      </c>
      <c r="J21" s="24">
        <f>'TAB 239'!J21/'TAB 219'!J21</f>
        <v>45.6244579358196</v>
      </c>
      <c r="K21" s="24">
        <f>'TAB 239'!K21/'TAB 219'!K21</f>
        <v>43.95492487479132</v>
      </c>
      <c r="L21" s="24">
        <f>'TAB 239'!L21/'TAB 219'!L21</f>
        <v>42.83170835099619</v>
      </c>
      <c r="M21" s="24">
        <f>'TAB 239'!M21/'TAB 219'!M21</f>
        <v>42.92443531827515</v>
      </c>
      <c r="N21" s="24">
        <f>'TAB 239'!N21/'TAB 219'!N21</f>
        <v>41.13815005954744</v>
      </c>
      <c r="O21" s="24">
        <f>'TAB 239'!O21/'TAB 219'!O21</f>
        <v>43.689668769716086</v>
      </c>
      <c r="P21" s="24">
        <f>'TAB 239'!P21/'TAB 219'!P21</f>
        <v>40.49159021406728</v>
      </c>
    </row>
    <row r="22" spans="1:16" ht="24.75" customHeight="1">
      <c r="A22" s="90">
        <v>16</v>
      </c>
      <c r="B22" s="22" t="s">
        <v>71</v>
      </c>
      <c r="C22" s="24">
        <f>'TAB 239'!C22/'TAB 219'!C22</f>
        <v>89.512</v>
      </c>
      <c r="D22" s="24">
        <f>'TAB 239'!D22/'TAB 219'!D22</f>
        <v>99.56451612903226</v>
      </c>
      <c r="E22" s="24">
        <f>'TAB 239'!E22/'TAB 219'!E22</f>
        <v>90.47835051546392</v>
      </c>
      <c r="F22" s="24">
        <f>'TAB 239'!F22/'TAB 219'!F22</f>
        <v>99.93319838056681</v>
      </c>
      <c r="G22" s="24">
        <f>'TAB 239'!G22/'TAB 219'!G22</f>
        <v>97.35357142857143</v>
      </c>
      <c r="H22" s="24">
        <f>'TAB 239'!H22/'TAB 219'!H22</f>
        <v>72.58274647887323</v>
      </c>
      <c r="I22" s="24">
        <f>'TAB 239'!I22/'TAB 219'!I22</f>
        <v>67.12273641851107</v>
      </c>
      <c r="J22" s="24">
        <f>'TAB 239'!J22/'TAB 219'!J22</f>
        <v>68.84439834024896</v>
      </c>
      <c r="K22" s="24">
        <f>'TAB 239'!K22/'TAB 219'!K22</f>
        <v>67.20701754385965</v>
      </c>
      <c r="L22" s="24">
        <f>'TAB 239'!L22/'TAB 219'!L22</f>
        <v>70.27891156462584</v>
      </c>
      <c r="M22" s="24">
        <f>'TAB 239'!M22/'TAB 219'!M22</f>
        <v>73.68561278863233</v>
      </c>
      <c r="N22" s="24">
        <f>'TAB 239'!N22/'TAB 219'!N22</f>
        <v>75.45869947275922</v>
      </c>
      <c r="O22" s="24">
        <f>'TAB 239'!O22/'TAB 219'!O22</f>
        <v>68.33333333333333</v>
      </c>
      <c r="P22" s="24">
        <f>'TAB 239'!P22/'TAB 219'!P22</f>
        <v>58.094922737306845</v>
      </c>
    </row>
    <row r="23" spans="1:16" ht="15" customHeight="1">
      <c r="A23" s="90">
        <v>17</v>
      </c>
      <c r="B23" s="22" t="s">
        <v>167</v>
      </c>
      <c r="C23" s="24">
        <f>'TAB 239'!C23/'TAB 219'!C23</f>
        <v>12.840782122905027</v>
      </c>
      <c r="D23" s="24" t="e">
        <f>'TAB 239'!D23/'TAB 219'!D23</f>
        <v>#DIV/0!</v>
      </c>
      <c r="E23" s="24" t="e">
        <f>'TAB 239'!E23/'TAB 219'!E23</f>
        <v>#DIV/0!</v>
      </c>
      <c r="F23" s="24" t="e">
        <f>'TAB 239'!F23/'TAB 219'!F23</f>
        <v>#DIV/0!</v>
      </c>
      <c r="G23" s="24" t="e">
        <f>'TAB 239'!G23/'TAB 219'!G23</f>
        <v>#DIV/0!</v>
      </c>
      <c r="H23" s="24" t="e">
        <f>'TAB 239'!H23/'TAB 219'!H23</f>
        <v>#DIV/0!</v>
      </c>
      <c r="I23" s="24" t="e">
        <f>'TAB 239'!I23/'TAB 219'!I23</f>
        <v>#DIV/0!</v>
      </c>
      <c r="J23" s="24" t="e">
        <f>'TAB 239'!J23/'TAB 219'!J23</f>
        <v>#DIV/0!</v>
      </c>
      <c r="K23" s="24" t="e">
        <f>'TAB 239'!K23/'TAB 219'!K23</f>
        <v>#DIV/0!</v>
      </c>
      <c r="L23" s="24" t="e">
        <f>'TAB 239'!L23/'TAB 219'!L23</f>
        <v>#DIV/0!</v>
      </c>
      <c r="M23" s="24" t="e">
        <f>'TAB 239'!M23/'TAB 219'!M23</f>
        <v>#DIV/0!</v>
      </c>
      <c r="N23" s="24" t="e">
        <f>'TAB 239'!N23/'TAB 219'!N23</f>
        <v>#DIV/0!</v>
      </c>
      <c r="O23" s="24" t="e">
        <f>'TAB 239'!O23/'TAB 219'!O23</f>
        <v>#DIV/0!</v>
      </c>
      <c r="P23" s="24" t="e">
        <f>'TAB 239'!P23/'TAB 219'!P23</f>
        <v>#DIV/0!</v>
      </c>
    </row>
    <row r="24" spans="1:16" ht="15" customHeight="1">
      <c r="A24" s="90">
        <v>18</v>
      </c>
      <c r="B24" s="22" t="s">
        <v>72</v>
      </c>
      <c r="C24" s="24">
        <f>'TAB 239'!C24/'TAB 219'!C24</f>
        <v>4.571045576407506</v>
      </c>
      <c r="D24" s="24">
        <f>'TAB 239'!D24/'TAB 219'!D24</f>
        <v>3.721105527638191</v>
      </c>
      <c r="E24" s="24">
        <f>'TAB 239'!E24/'TAB 219'!E24</f>
        <v>3.651424287856072</v>
      </c>
      <c r="F24" s="24">
        <f>'TAB 239'!F24/'TAB 219'!F24</f>
        <v>3.7883461868037704</v>
      </c>
      <c r="G24" s="24">
        <f>'TAB 239'!G24/'TAB 219'!G24</f>
        <v>3.1186868686868685</v>
      </c>
      <c r="H24" s="24" t="e">
        <f>'TAB 239'!H24/'TAB 219'!H24</f>
        <v>#DIV/0!</v>
      </c>
      <c r="I24" s="24">
        <f>'TAB 239'!I24/'TAB 219'!I24</f>
        <v>4.377682403433476</v>
      </c>
      <c r="J24" s="24">
        <f>'TAB 239'!J24/'TAB 219'!J24</f>
        <v>4.471001757469244</v>
      </c>
      <c r="K24" s="24">
        <f>'TAB 239'!K24/'TAB 219'!K24</f>
        <v>4.07185628742515</v>
      </c>
      <c r="L24" s="24">
        <f>'TAB 239'!L24/'TAB 219'!L24</f>
        <v>4.420962199312715</v>
      </c>
      <c r="M24" s="24">
        <f>'TAB 239'!M24/'TAB 219'!M24</f>
        <v>5.6652892561983474</v>
      </c>
      <c r="N24" s="24">
        <f>'TAB 239'!N24/'TAB 219'!N24</f>
        <v>5.171717171717172</v>
      </c>
      <c r="O24" s="24">
        <f>'TAB 239'!O24/'TAB 219'!O24</f>
        <v>5.430656934306569</v>
      </c>
      <c r="P24" s="24">
        <f>'TAB 239'!P24/'TAB 219'!P24</f>
        <v>6.6849894291754755</v>
      </c>
    </row>
    <row r="25" spans="1:16" ht="15" customHeight="1">
      <c r="A25" s="90">
        <v>19</v>
      </c>
      <c r="B25" s="22" t="s">
        <v>73</v>
      </c>
      <c r="C25" s="24">
        <f>'TAB 239'!C25/'TAB 219'!C25</f>
        <v>10.031890660592255</v>
      </c>
      <c r="D25" s="24">
        <f>'TAB 239'!D25/'TAB 219'!D25</f>
        <v>10</v>
      </c>
      <c r="E25" s="24">
        <f>'TAB 239'!E25/'TAB 219'!E25</f>
        <v>9.94250281848929</v>
      </c>
      <c r="F25" s="24">
        <f>'TAB 239'!F25/'TAB 219'!F25</f>
        <v>10.711159737417944</v>
      </c>
      <c r="G25" s="24">
        <f>'TAB 239'!G25/'TAB 219'!G25</f>
        <v>10.8</v>
      </c>
      <c r="H25" s="24">
        <f>'TAB 239'!H25/'TAB 219'!H25</f>
        <v>10.289555325749742</v>
      </c>
      <c r="I25" s="24">
        <f>'TAB 239'!I25/'TAB 219'!I25</f>
        <v>10.354518371400198</v>
      </c>
      <c r="J25" s="24">
        <f>'TAB 239'!J25/'TAB 219'!J25</f>
        <v>10.685203574975175</v>
      </c>
      <c r="K25" s="24">
        <f>'TAB 239'!K25/'TAB 219'!K25</f>
        <v>10.863457760314342</v>
      </c>
      <c r="L25" s="24">
        <f>'TAB 239'!L25/'TAB 219'!L25</f>
        <v>10.819169960474309</v>
      </c>
      <c r="M25" s="24">
        <f>'TAB 239'!M25/'TAB 219'!M25</f>
        <v>11.049586776859504</v>
      </c>
      <c r="N25" s="24">
        <f>'TAB 239'!N25/'TAB 219'!N25</f>
        <v>10.930672268907562</v>
      </c>
      <c r="O25" s="24">
        <f>'TAB 239'!O25/'TAB 219'!O25</f>
        <v>11.036996735582154</v>
      </c>
      <c r="P25" s="24">
        <f>'TAB 239'!P25/'TAB 219'!P25</f>
        <v>10.34945054945055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239'!C27/'TAB 219'!C27</f>
        <v>13.905893978144617</v>
      </c>
      <c r="D27" s="24">
        <f>'TAB 239'!D27/'TAB 219'!D27</f>
        <v>14.01304907186179</v>
      </c>
      <c r="E27" s="24">
        <f>'TAB 239'!E27/'TAB 219'!E27</f>
        <v>13.733549573582312</v>
      </c>
      <c r="F27" s="24">
        <f>'TAB 239'!F27/'TAB 219'!F27</f>
        <v>12.964354414478075</v>
      </c>
      <c r="G27" s="24">
        <f>'TAB 239'!G27/'TAB 219'!G27</f>
        <v>13.540232100859775</v>
      </c>
      <c r="H27" s="24">
        <f>'TAB 239'!H27/'TAB 219'!H27</f>
        <v>13.338942733009613</v>
      </c>
      <c r="I27" s="24">
        <f>'TAB 239'!I27/'TAB 219'!I27</f>
        <v>12.648320756126719</v>
      </c>
      <c r="J27" s="24">
        <f>'TAB 239'!J27/'TAB 219'!J27</f>
        <v>12.204090134794845</v>
      </c>
      <c r="K27" s="24">
        <f>'TAB 239'!K27/'TAB 219'!K27</f>
        <v>11.862379509776922</v>
      </c>
      <c r="L27" s="24">
        <f>'TAB 239'!L27/'TAB 219'!L27</f>
        <v>11.954713946329694</v>
      </c>
      <c r="M27" s="24">
        <f>'TAB 239'!M27/'TAB 219'!M27</f>
        <v>11.709476950191853</v>
      </c>
      <c r="N27" s="24">
        <f>'TAB 239'!N27/'TAB 219'!N27</f>
        <v>10.674923905005933</v>
      </c>
      <c r="O27" s="24">
        <f>'TAB 239'!O27/'TAB 219'!O27</f>
        <v>10.703993130843553</v>
      </c>
      <c r="P27" s="24">
        <f>'TAB 239'!P27/'TAB 219'!P27</f>
        <v>10.605520270671336</v>
      </c>
    </row>
    <row r="28" spans="1:16" ht="12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0"/>
      <c r="O28" s="70"/>
      <c r="P28" s="70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80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2">
    <mergeCell ref="A29:L29"/>
    <mergeCell ref="A30:O30"/>
    <mergeCell ref="A4:A5"/>
    <mergeCell ref="B4:B5"/>
    <mergeCell ref="C4:C5"/>
    <mergeCell ref="D4:D5"/>
    <mergeCell ref="N4:N5"/>
    <mergeCell ref="O4:O5"/>
    <mergeCell ref="A27:B27"/>
    <mergeCell ref="A28:M28"/>
    <mergeCell ref="H4:H5"/>
    <mergeCell ref="I4:I5"/>
    <mergeCell ref="E4:E5"/>
    <mergeCell ref="F4:F5"/>
    <mergeCell ref="G4:G5"/>
    <mergeCell ref="A2:O2"/>
    <mergeCell ref="Q4:R7"/>
    <mergeCell ref="J4:J5"/>
    <mergeCell ref="K4:K5"/>
    <mergeCell ref="L4:L5"/>
    <mergeCell ref="M4:M5"/>
    <mergeCell ref="P4:P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1"/>
  <sheetViews>
    <sheetView zoomScale="80" zoomScaleNormal="80" zoomScalePageLayoutView="0" workbookViewId="0" topLeftCell="A1">
      <selection activeCell="Q3" activeCellId="1" sqref="T13:T14 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6384" width="9.140625" style="9" customWidth="1"/>
  </cols>
  <sheetData>
    <row r="1" ht="15" customHeight="1"/>
    <row r="2" spans="1:16" s="10" customFormat="1" ht="15" customHeight="1">
      <c r="A2" s="129" t="s">
        <v>179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83</v>
      </c>
    </row>
    <row r="4" spans="1:16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</row>
    <row r="5" spans="1:16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</row>
    <row r="7" spans="1:16" ht="15" customHeight="1">
      <c r="A7" s="90">
        <v>1</v>
      </c>
      <c r="B7" s="22" t="s">
        <v>56</v>
      </c>
      <c r="C7" s="24">
        <v>0.4983606557377049</v>
      </c>
      <c r="D7" s="24">
        <v>2.985177524991382</v>
      </c>
      <c r="E7" s="24">
        <v>1.3226934849147354</v>
      </c>
      <c r="F7" s="24">
        <v>1.2577380367495332</v>
      </c>
      <c r="G7" s="31"/>
      <c r="H7" s="31"/>
      <c r="I7" s="31"/>
      <c r="J7" s="31"/>
      <c r="K7" s="91"/>
      <c r="L7" s="91"/>
      <c r="M7" s="91"/>
      <c r="N7" s="91"/>
      <c r="O7" s="91"/>
      <c r="P7" s="91"/>
    </row>
    <row r="8" spans="1:16" ht="15" customHeight="1">
      <c r="A8" s="90">
        <v>2</v>
      </c>
      <c r="B8" s="22" t="s">
        <v>57</v>
      </c>
      <c r="C8" s="24">
        <v>4.57280385078219</v>
      </c>
      <c r="D8" s="24">
        <v>3.4126163391933813</v>
      </c>
      <c r="E8" s="24">
        <v>5.645903651426818</v>
      </c>
      <c r="F8" s="24">
        <v>1.6455101081335213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" customHeight="1">
      <c r="A9" s="90">
        <v>3</v>
      </c>
      <c r="B9" s="23" t="s">
        <v>58</v>
      </c>
      <c r="C9" s="24">
        <v>1.865222623345367</v>
      </c>
      <c r="D9" s="24">
        <v>0.6652185718164539</v>
      </c>
      <c r="E9" s="24">
        <v>0.7887472065203103</v>
      </c>
      <c r="F9" s="24">
        <v>1.615195761726321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" customHeight="1">
      <c r="A10" s="90">
        <v>4</v>
      </c>
      <c r="B10" s="23" t="s">
        <v>59</v>
      </c>
      <c r="C10" s="24">
        <v>0</v>
      </c>
      <c r="D10" s="24">
        <v>0.2690755333461465</v>
      </c>
      <c r="E10" s="24">
        <v>0.8060615831049491</v>
      </c>
      <c r="F10" s="24">
        <v>1.1161637040099215</v>
      </c>
      <c r="G10" s="91"/>
      <c r="H10" s="91"/>
      <c r="I10" s="91"/>
      <c r="J10" s="91"/>
      <c r="K10" s="31"/>
      <c r="L10" s="31"/>
      <c r="M10" s="31"/>
      <c r="N10" s="31"/>
      <c r="O10" s="31"/>
      <c r="P10" s="31"/>
    </row>
    <row r="11" spans="1:16" ht="15" customHeight="1">
      <c r="A11" s="90">
        <v>5</v>
      </c>
      <c r="B11" s="22" t="s">
        <v>60</v>
      </c>
      <c r="C11" s="24">
        <v>0.8352315869400152</v>
      </c>
      <c r="D11" s="24">
        <v>1.273356401384083</v>
      </c>
      <c r="E11" s="24">
        <v>1.9989195029713667</v>
      </c>
      <c r="F11" s="24">
        <v>1.1121169015905858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" customHeight="1">
      <c r="A12" s="90">
        <v>6</v>
      </c>
      <c r="B12" s="22" t="s">
        <v>61</v>
      </c>
      <c r="C12" s="24">
        <v>0</v>
      </c>
      <c r="D12" s="24">
        <v>0</v>
      </c>
      <c r="E12" s="24">
        <v>0</v>
      </c>
      <c r="F12" s="24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" customHeight="1">
      <c r="A13" s="90">
        <v>7</v>
      </c>
      <c r="B13" s="22" t="s">
        <v>62</v>
      </c>
      <c r="C13" s="24">
        <v>0</v>
      </c>
      <c r="D13" s="24">
        <v>0</v>
      </c>
      <c r="E13" s="24">
        <v>0</v>
      </c>
      <c r="F13" s="24">
        <v>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5" customHeight="1">
      <c r="A14" s="90">
        <v>8</v>
      </c>
      <c r="B14" s="22" t="s">
        <v>63</v>
      </c>
      <c r="C14" s="24">
        <v>0</v>
      </c>
      <c r="D14" s="24">
        <v>2.6737967914438503</v>
      </c>
      <c r="E14" s="24">
        <v>0.17301038062283738</v>
      </c>
      <c r="F14" s="24">
        <v>0.09407337723424271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" customHeight="1">
      <c r="A15" s="90">
        <v>9</v>
      </c>
      <c r="B15" s="22" t="s">
        <v>64</v>
      </c>
      <c r="C15" s="24">
        <v>0</v>
      </c>
      <c r="D15" s="24">
        <v>0</v>
      </c>
      <c r="E15" s="24">
        <v>0.4873294346978557</v>
      </c>
      <c r="F15" s="24">
        <v>0.14641288433382138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24.75" customHeight="1">
      <c r="A16" s="90">
        <v>10</v>
      </c>
      <c r="B16" s="22" t="s">
        <v>65</v>
      </c>
      <c r="C16" s="24">
        <v>17.19000687600275</v>
      </c>
      <c r="D16" s="24">
        <v>2.2683793386171085</v>
      </c>
      <c r="E16" s="24">
        <v>3.1939605110336817</v>
      </c>
      <c r="F16" s="24">
        <v>3.7436548223350257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24.75" customHeight="1">
      <c r="A17" s="90">
        <v>11</v>
      </c>
      <c r="B17" s="22" t="s">
        <v>66</v>
      </c>
      <c r="C17" s="24">
        <v>0</v>
      </c>
      <c r="D17" s="24">
        <v>0</v>
      </c>
      <c r="E17" s="24">
        <v>0</v>
      </c>
      <c r="F17" s="24">
        <v>0.6829823562891292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" customHeight="1">
      <c r="A18" s="90">
        <v>12</v>
      </c>
      <c r="B18" s="22" t="s">
        <v>67</v>
      </c>
      <c r="C18" s="24">
        <v>3.909138932910724</v>
      </c>
      <c r="D18" s="24">
        <v>5.742226680040121</v>
      </c>
      <c r="E18" s="24">
        <v>5.539435505143762</v>
      </c>
      <c r="F18" s="24">
        <v>6.65024630541872</v>
      </c>
      <c r="G18" s="91"/>
      <c r="H18" s="91"/>
      <c r="I18" s="91"/>
      <c r="J18" s="91"/>
      <c r="K18" s="31"/>
      <c r="L18" s="31"/>
      <c r="M18" s="31"/>
      <c r="N18" s="31"/>
      <c r="O18" s="31"/>
      <c r="P18" s="31"/>
    </row>
    <row r="19" spans="1:16" ht="15" customHeight="1">
      <c r="A19" s="90">
        <v>13</v>
      </c>
      <c r="B19" s="22" t="s">
        <v>68</v>
      </c>
      <c r="C19" s="24">
        <v>0</v>
      </c>
      <c r="D19" s="24">
        <v>0</v>
      </c>
      <c r="E19" s="24">
        <v>0</v>
      </c>
      <c r="F19" s="24">
        <v>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" customHeight="1">
      <c r="A20" s="90">
        <v>14</v>
      </c>
      <c r="B20" s="22" t="s">
        <v>69</v>
      </c>
      <c r="C20" s="24">
        <v>0.6919689662403019</v>
      </c>
      <c r="D20" s="24">
        <v>1.3429034498726558</v>
      </c>
      <c r="E20" s="24">
        <v>1.1604371879638375</v>
      </c>
      <c r="F20" s="24">
        <v>1.978226234731811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5" customHeight="1">
      <c r="A21" s="90">
        <v>15</v>
      </c>
      <c r="B21" s="22" t="s">
        <v>70</v>
      </c>
      <c r="C21" s="24">
        <v>0.7168458781362007</v>
      </c>
      <c r="D21" s="24">
        <v>0.583373845405931</v>
      </c>
      <c r="E21" s="24">
        <v>0.7434944237918215</v>
      </c>
      <c r="F21" s="24">
        <v>0.5050505050505051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.75" customHeight="1">
      <c r="A22" s="90">
        <v>16</v>
      </c>
      <c r="B22" s="22" t="s">
        <v>71</v>
      </c>
      <c r="C22" s="24">
        <v>5.6</v>
      </c>
      <c r="D22" s="24">
        <v>3.6290322580645165</v>
      </c>
      <c r="E22" s="24">
        <v>6.185567010309279</v>
      </c>
      <c r="F22" s="24">
        <v>8.704453441295547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" customHeight="1">
      <c r="A23" s="90">
        <v>17</v>
      </c>
      <c r="B23" s="22" t="s">
        <v>167</v>
      </c>
      <c r="C23" s="24"/>
      <c r="D23" s="24"/>
      <c r="E23" s="24"/>
      <c r="F23" s="24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" customHeight="1">
      <c r="A24" s="90">
        <v>18</v>
      </c>
      <c r="B24" s="22" t="s">
        <v>72</v>
      </c>
      <c r="C24" s="24">
        <v>0.5361930294906166</v>
      </c>
      <c r="D24" s="24">
        <v>0.5025125628140703</v>
      </c>
      <c r="E24" s="24">
        <v>0.5997001499250375</v>
      </c>
      <c r="F24" s="24">
        <v>1.0282776349614395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" customHeight="1">
      <c r="A25" s="90">
        <v>19</v>
      </c>
      <c r="B25" s="22" t="s">
        <v>73</v>
      </c>
      <c r="C25" s="24">
        <v>1.8223234624145785</v>
      </c>
      <c r="D25" s="24">
        <v>1.7064846416382253</v>
      </c>
      <c r="E25" s="24">
        <v>3.269447576099211</v>
      </c>
      <c r="F25" s="24">
        <v>2.1881838074398248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" customHeight="1">
      <c r="A26" s="90"/>
      <c r="B26" s="22"/>
      <c r="C26" s="24"/>
      <c r="D26" s="24"/>
      <c r="E26" s="24"/>
      <c r="F26" s="35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20" customFormat="1" ht="19.5" customHeight="1">
      <c r="A27" s="140" t="s">
        <v>55</v>
      </c>
      <c r="B27" s="140"/>
      <c r="C27" s="24">
        <v>2.2559307896727643</v>
      </c>
      <c r="D27" s="24">
        <v>1.78</v>
      </c>
      <c r="E27" s="24">
        <v>1.440928014227396</v>
      </c>
      <c r="F27" s="24">
        <v>1.4574255093628548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3" ht="12.75" customHeight="1">
      <c r="A28" s="41"/>
      <c r="B28" s="41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 customHeight="1">
      <c r="A29" s="72" t="s">
        <v>84</v>
      </c>
      <c r="B29" s="124" t="s">
        <v>85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6" ht="12.75" customHeight="1">
      <c r="A30" s="135" t="s">
        <v>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2.75" customHeight="1"/>
    <row r="33" ht="12.75" customHeight="1"/>
    <row r="34" ht="12.75" customHeight="1"/>
  </sheetData>
  <sheetProtection/>
  <mergeCells count="19">
    <mergeCell ref="A2:O2"/>
    <mergeCell ref="A30:O30"/>
    <mergeCell ref="N4:N5"/>
    <mergeCell ref="J4:J5"/>
    <mergeCell ref="K4:K5"/>
    <mergeCell ref="L4:L5"/>
    <mergeCell ref="M4:M5"/>
    <mergeCell ref="A27:B27"/>
    <mergeCell ref="A4:A5"/>
    <mergeCell ref="P4:P5"/>
    <mergeCell ref="B4:B5"/>
    <mergeCell ref="I4:I5"/>
    <mergeCell ref="C4:C5"/>
    <mergeCell ref="D4:D5"/>
    <mergeCell ref="E4:E5"/>
    <mergeCell ref="F4:F5"/>
    <mergeCell ref="G4:G5"/>
    <mergeCell ref="H4:H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1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29" t="s">
        <v>180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91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07" t="s">
        <v>154</v>
      </c>
      <c r="R4" s="108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7"/>
      <c r="R5" s="108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7"/>
      <c r="R6" s="108"/>
    </row>
    <row r="7" spans="1:18" ht="15" customHeight="1">
      <c r="A7" s="90">
        <v>1</v>
      </c>
      <c r="B7" s="22" t="s">
        <v>56</v>
      </c>
      <c r="C7" s="24">
        <f>'TAB 235'!C7/'TAB 222'!C7*100</f>
        <v>56.41025641025641</v>
      </c>
      <c r="D7" s="24">
        <f>'TAB 235'!D7/'TAB 222'!D7*100</f>
        <v>78.19905213270142</v>
      </c>
      <c r="E7" s="24">
        <f>'TAB 235'!E7/'TAB 222'!E7*100</f>
        <v>62.36162361623616</v>
      </c>
      <c r="F7" s="24">
        <f>'TAB 235'!F7/'TAB 222'!F7*100</f>
        <v>70.12448132780082</v>
      </c>
      <c r="G7" s="24">
        <f>'TAB 235'!G7/'TAB 236'!G7*100</f>
        <v>69.14893617021278</v>
      </c>
      <c r="H7" s="24">
        <f>'TAB 235'!H7/'TAB 236'!H7*100</f>
        <v>73.93364928909952</v>
      </c>
      <c r="I7" s="24">
        <f>'TAB 235'!I7/'TAB 236'!I7*100</f>
        <v>95.13888888888889</v>
      </c>
      <c r="J7" s="24">
        <f>'TAB 235'!J7/'TAB 236'!J7*100</f>
        <v>90</v>
      </c>
      <c r="K7" s="24">
        <f>'TAB 235'!K7/'TAB 236'!K7*100</f>
        <v>95.30201342281879</v>
      </c>
      <c r="L7" s="24">
        <f>'TAB 235'!L7/'TAB 236'!L7*100</f>
        <v>71.32352941176471</v>
      </c>
      <c r="M7" s="24">
        <f>'TAB 235'!M7/'TAB 236'!M7*100</f>
        <v>90.77669902912622</v>
      </c>
      <c r="N7" s="24">
        <f>'TAB 235'!N7/'TAB 236'!N7*100</f>
        <v>100</v>
      </c>
      <c r="O7" s="24">
        <f>'TAB 235'!O7/'TAB 236'!O7*100</f>
        <v>100</v>
      </c>
      <c r="P7" s="24">
        <f>'TAB 235'!P7/'TAB 236'!P7*100</f>
        <v>100</v>
      </c>
      <c r="Q7" s="107"/>
      <c r="R7" s="108"/>
    </row>
    <row r="8" spans="1:18" ht="15" customHeight="1">
      <c r="A8" s="90">
        <v>2</v>
      </c>
      <c r="B8" s="22" t="s">
        <v>57</v>
      </c>
      <c r="C8" s="24">
        <f>'TAB 235'!C8/'TAB 222'!C8*100</f>
        <v>0</v>
      </c>
      <c r="D8" s="24">
        <f>'TAB 235'!D8/'TAB 222'!D8*100</f>
        <v>0</v>
      </c>
      <c r="E8" s="24">
        <f>'TAB 235'!E8/'TAB 222'!E8*100</f>
        <v>62.96296296296296</v>
      </c>
      <c r="F8" s="24">
        <f>'TAB 235'!F8/'TAB 222'!F8*100</f>
        <v>74.28571428571429</v>
      </c>
      <c r="G8" s="24">
        <f>'TAB 235'!G8/'TAB 236'!G8*100</f>
        <v>56.25</v>
      </c>
      <c r="H8" s="24">
        <f>'TAB 235'!H8/'TAB 236'!H8*100</f>
        <v>63.63636363636363</v>
      </c>
      <c r="I8" s="24">
        <f>'TAB 235'!I8/'TAB 236'!I8*100</f>
        <v>95.45454545454545</v>
      </c>
      <c r="J8" s="24">
        <f>'TAB 235'!J8/'TAB 236'!J8*100</f>
        <v>81.25</v>
      </c>
      <c r="K8" s="24">
        <f>'TAB 235'!K8/'TAB 236'!K8*100</f>
        <v>75.86206896551724</v>
      </c>
      <c r="L8" s="24">
        <f>'TAB 235'!L8/'TAB 236'!L8*100</f>
        <v>66.66666666666666</v>
      </c>
      <c r="M8" s="24">
        <f>'TAB 235'!M8/'TAB 236'!M8*100</f>
        <v>89.47368421052632</v>
      </c>
      <c r="N8" s="24">
        <f>'TAB 235'!N8/'TAB 236'!N8*100</f>
        <v>58.333333333333336</v>
      </c>
      <c r="O8" s="24">
        <f>'TAB 235'!O8/'TAB 236'!O8*100</f>
        <v>87.5</v>
      </c>
      <c r="P8" s="24">
        <f>'TAB 235'!P8/'TAB 236'!P8*100</f>
        <v>100</v>
      </c>
      <c r="Q8" s="107"/>
      <c r="R8" s="108"/>
    </row>
    <row r="9" spans="1:16" ht="15" customHeight="1">
      <c r="A9" s="90">
        <v>3</v>
      </c>
      <c r="B9" s="23" t="s">
        <v>58</v>
      </c>
      <c r="C9" s="24">
        <f>'TAB 235'!C9/'TAB 222'!C9*100</f>
        <v>100</v>
      </c>
      <c r="D9" s="24">
        <f>'TAB 235'!D9/'TAB 222'!D9*100</f>
        <v>100</v>
      </c>
      <c r="E9" s="24">
        <f>'TAB 235'!E9/'TAB 222'!E9*100</f>
        <v>83.17757009345794</v>
      </c>
      <c r="F9" s="24">
        <f>'TAB 235'!F9/'TAB 222'!F9*100</f>
        <v>60.46511627906976</v>
      </c>
      <c r="G9" s="24">
        <f>'TAB 235'!G9/'TAB 236'!G9*100</f>
        <v>90.9090909090909</v>
      </c>
      <c r="H9" s="24">
        <f>'TAB 235'!H9/'TAB 236'!H9*100</f>
        <v>100</v>
      </c>
      <c r="I9" s="24">
        <f>'TAB 235'!I9/'TAB 236'!I9*100</f>
        <v>100</v>
      </c>
      <c r="J9" s="24">
        <f>'TAB 235'!J9/'TAB 236'!J9*100</f>
        <v>100</v>
      </c>
      <c r="K9" s="24">
        <f>'TAB 235'!K9/'TAB 236'!K9*100</f>
        <v>85.71428571428571</v>
      </c>
      <c r="L9" s="24">
        <f>'TAB 235'!L9/'TAB 236'!L9*100</f>
        <v>80</v>
      </c>
      <c r="M9" s="24">
        <f>'TAB 235'!M9/'TAB 236'!M9*100</f>
        <v>100</v>
      </c>
      <c r="N9" s="24">
        <f>'TAB 235'!N9/'TAB 236'!N9*100</f>
        <v>100</v>
      </c>
      <c r="O9" s="24">
        <f>'TAB 235'!O9/'TAB 236'!O9*100</f>
        <v>100</v>
      </c>
      <c r="P9" s="24">
        <f>'TAB 235'!P9/'TAB 236'!P9*100</f>
        <v>100</v>
      </c>
    </row>
    <row r="10" spans="1:18" ht="15" customHeight="1">
      <c r="A10" s="90">
        <v>4</v>
      </c>
      <c r="B10" s="23" t="s">
        <v>59</v>
      </c>
      <c r="C10" s="24">
        <f>'TAB 235'!C10/'TAB 222'!C10*100</f>
        <v>46.15384615384615</v>
      </c>
      <c r="D10" s="24">
        <f>'TAB 235'!D10/'TAB 222'!D10*100</f>
        <v>26.31578947368421</v>
      </c>
      <c r="E10" s="24">
        <f>'TAB 235'!E10/'TAB 222'!E10*100</f>
        <v>100</v>
      </c>
      <c r="F10" s="24">
        <f>'TAB 235'!F10/'TAB 222'!F10*100</f>
        <v>100</v>
      </c>
      <c r="G10" s="24">
        <f>'TAB 235'!G10/'TAB 236'!G10*100</f>
        <v>53.333333333333336</v>
      </c>
      <c r="H10" s="24">
        <f>'TAB 235'!H10/'TAB 236'!H10*100</f>
        <v>88.57142857142857</v>
      </c>
      <c r="I10" s="24">
        <f>'TAB 235'!I10/'TAB 236'!I10*100</f>
        <v>90.74074074074075</v>
      </c>
      <c r="J10" s="24">
        <f>'TAB 235'!J10/'TAB 236'!J10*100</f>
        <v>57.14285714285714</v>
      </c>
      <c r="K10" s="24">
        <f>'TAB 235'!K10/'TAB 236'!K10*100</f>
        <v>50.943396226415096</v>
      </c>
      <c r="L10" s="24">
        <f>'TAB 235'!L10/'TAB 236'!L10*100</f>
        <v>66.17647058823529</v>
      </c>
      <c r="M10" s="24">
        <f>'TAB 235'!M10/'TAB 236'!M10*100</f>
        <v>91.30434782608695</v>
      </c>
      <c r="N10" s="24">
        <f>'TAB 235'!N10/'TAB 236'!N10*100</f>
        <v>74.28571428571429</v>
      </c>
      <c r="O10" s="24">
        <f>'TAB 235'!O10/'TAB 236'!O10*100</f>
        <v>72.5</v>
      </c>
      <c r="P10" s="24">
        <f>'TAB 235'!P10/'TAB 236'!P10*100</f>
        <v>33.33333333333333</v>
      </c>
      <c r="Q10" s="107"/>
      <c r="R10" s="108"/>
    </row>
    <row r="11" spans="1:18" ht="15" customHeight="1">
      <c r="A11" s="90">
        <v>5</v>
      </c>
      <c r="B11" s="22" t="s">
        <v>60</v>
      </c>
      <c r="C11" s="24">
        <f>'TAB 235'!C11/'TAB 222'!C11*100</f>
        <v>30.76923076923077</v>
      </c>
      <c r="D11" s="24">
        <f>'TAB 235'!D11/'TAB 222'!D11*100</f>
        <v>84.46601941747572</v>
      </c>
      <c r="E11" s="24">
        <f>'TAB 235'!E11/'TAB 222'!E11*100</f>
        <v>52.13675213675214</v>
      </c>
      <c r="F11" s="24">
        <f>'TAB 235'!F11/'TAB 222'!F11*100</f>
        <v>80.61224489795919</v>
      </c>
      <c r="G11" s="24">
        <f>'TAB 235'!G11/'TAB 236'!G11*100</f>
        <v>89.28571428571429</v>
      </c>
      <c r="H11" s="24">
        <f>'TAB 235'!H11/'TAB 236'!H11*100</f>
        <v>62.264150943396224</v>
      </c>
      <c r="I11" s="24">
        <f>'TAB 235'!I11/'TAB 236'!I11*100</f>
        <v>75</v>
      </c>
      <c r="J11" s="24">
        <f>'TAB 235'!J11/'TAB 236'!J11*100</f>
        <v>76.81159420289855</v>
      </c>
      <c r="K11" s="24">
        <f>'TAB 235'!K11/'TAB 236'!K11*100</f>
        <v>62.616822429906534</v>
      </c>
      <c r="L11" s="24">
        <f>'TAB 235'!L11/'TAB 236'!L11*100</f>
        <v>84.0909090909091</v>
      </c>
      <c r="M11" s="24">
        <f>'TAB 235'!M11/'TAB 236'!M11*100</f>
        <v>59.57446808510638</v>
      </c>
      <c r="N11" s="24">
        <f>'TAB 235'!N11/'TAB 236'!N11*100</f>
        <v>77.14285714285715</v>
      </c>
      <c r="O11" s="24">
        <f>'TAB 235'!O11/'TAB 236'!O11*100</f>
        <v>84.7457627118644</v>
      </c>
      <c r="P11" s="24">
        <f>'TAB 235'!P11/'TAB 236'!P11*100</f>
        <v>100</v>
      </c>
      <c r="Q11" s="122" t="s">
        <v>86</v>
      </c>
      <c r="R11" s="123"/>
    </row>
    <row r="12" spans="1:18" ht="15" customHeight="1">
      <c r="A12" s="90">
        <v>6</v>
      </c>
      <c r="B12" s="22" t="s">
        <v>61</v>
      </c>
      <c r="C12" s="24">
        <f>'TAB 235'!C12/'TAB 222'!C12*100</f>
        <v>100</v>
      </c>
      <c r="D12" s="24">
        <f>'TAB 235'!D12/'TAB 222'!D12*100</f>
        <v>100</v>
      </c>
      <c r="E12" s="24">
        <f>'TAB 235'!E12/'TAB 222'!E12*100</f>
        <v>100</v>
      </c>
      <c r="F12" s="24">
        <f>'TAB 235'!F12/'TAB 222'!F12*100</f>
        <v>100</v>
      </c>
      <c r="G12" s="24">
        <f>'TAB 235'!G12/'TAB 236'!G12*100</f>
        <v>100</v>
      </c>
      <c r="H12" s="24">
        <f>'TAB 235'!H12/'TAB 236'!H12*100</f>
        <v>100</v>
      </c>
      <c r="I12" s="24">
        <f>'TAB 235'!I12/'TAB 236'!I12*100</f>
        <v>100</v>
      </c>
      <c r="J12" s="24">
        <f>'TAB 235'!J12/'TAB 236'!J12*100</f>
        <v>100</v>
      </c>
      <c r="K12" s="24">
        <f>'TAB 235'!K12/'TAB 236'!K12*100</f>
        <v>100</v>
      </c>
      <c r="L12" s="24">
        <f>'TAB 235'!L12/'TAB 236'!L12*100</f>
        <v>100</v>
      </c>
      <c r="M12" s="24">
        <f>'TAB 235'!M12/'TAB 236'!M12*100</f>
        <v>100</v>
      </c>
      <c r="N12" s="24">
        <f>'TAB 235'!N12/'TAB 236'!N12*100</f>
        <v>100</v>
      </c>
      <c r="O12" s="24">
        <f>'TAB 235'!O12/'TAB 236'!O12*100</f>
        <v>100</v>
      </c>
      <c r="P12" s="24">
        <f>'TAB 235'!P12/'TAB 236'!P12*100</f>
        <v>100</v>
      </c>
      <c r="Q12" s="122"/>
      <c r="R12" s="123"/>
    </row>
    <row r="13" spans="1:16" ht="15" customHeight="1">
      <c r="A13" s="90">
        <v>7</v>
      </c>
      <c r="B13" s="22" t="s">
        <v>62</v>
      </c>
      <c r="C13" s="24" t="e">
        <f>'TAB 235'!C13/'TAB 222'!C13*100</f>
        <v>#DIV/0!</v>
      </c>
      <c r="D13" s="24">
        <f>'TAB 235'!D13/'TAB 222'!D13*100</f>
        <v>100</v>
      </c>
      <c r="E13" s="24">
        <f>'TAB 235'!E13/'TAB 222'!E13*100</f>
        <v>60</v>
      </c>
      <c r="F13" s="24">
        <f>'TAB 235'!F13/'TAB 222'!F13*100</f>
        <v>82.6086956521739</v>
      </c>
      <c r="G13" s="24">
        <f>'TAB 235'!G13/'TAB 236'!G13*100</f>
        <v>100</v>
      </c>
      <c r="H13" s="24">
        <f>'TAB 235'!H13/'TAB 236'!H13*100</f>
        <v>100</v>
      </c>
      <c r="I13" s="24" t="e">
        <f>'TAB 235'!I13/'TAB 236'!I13*100</f>
        <v>#DIV/0!</v>
      </c>
      <c r="J13" s="24">
        <f>'TAB 235'!J13/'TAB 236'!J13*100</f>
        <v>100</v>
      </c>
      <c r="K13" s="24">
        <f>'TAB 235'!K13/'TAB 236'!K13*100</f>
        <v>100</v>
      </c>
      <c r="L13" s="24">
        <f>'TAB 235'!L13/'TAB 236'!L13*100</f>
        <v>75</v>
      </c>
      <c r="M13" s="24">
        <f>'TAB 235'!M13/'TAB 236'!M13*100</f>
        <v>100</v>
      </c>
      <c r="N13" s="24">
        <f>'TAB 235'!N13/'TAB 236'!N13*100</f>
        <v>100</v>
      </c>
      <c r="O13" s="24">
        <f>'TAB 235'!O13/'TAB 236'!O13*100</f>
        <v>100</v>
      </c>
      <c r="P13" s="24">
        <f>'TAB 235'!P13/'TAB 236'!P13*100</f>
        <v>100</v>
      </c>
    </row>
    <row r="14" spans="1:16" ht="15" customHeight="1">
      <c r="A14" s="90">
        <v>8</v>
      </c>
      <c r="B14" s="22" t="s">
        <v>63</v>
      </c>
      <c r="C14" s="24" t="e">
        <f>'TAB 235'!C14/'TAB 222'!C14*100</f>
        <v>#DIV/0!</v>
      </c>
      <c r="D14" s="24" t="e">
        <f>'TAB 235'!D14/'TAB 222'!D14*100</f>
        <v>#DIV/0!</v>
      </c>
      <c r="E14" s="24" t="e">
        <f>'TAB 235'!E14/'TAB 222'!E14*100</f>
        <v>#DIV/0!</v>
      </c>
      <c r="F14" s="24" t="e">
        <f>'TAB 235'!F14/'TAB 222'!F14*100</f>
        <v>#DIV/0!</v>
      </c>
      <c r="G14" s="24" t="e">
        <f>'TAB 235'!G14/'TAB 236'!G14*100</f>
        <v>#DIV/0!</v>
      </c>
      <c r="H14" s="24" t="e">
        <f>'TAB 235'!H14/'TAB 236'!H14*100</f>
        <v>#DIV/0!</v>
      </c>
      <c r="I14" s="24" t="e">
        <f>'TAB 235'!I14/'TAB 236'!I14*100</f>
        <v>#DIV/0!</v>
      </c>
      <c r="J14" s="24" t="e">
        <f>'TAB 235'!J14/'TAB 236'!J14*100</f>
        <v>#DIV/0!</v>
      </c>
      <c r="K14" s="24" t="e">
        <f>'TAB 235'!K14/'TAB 236'!K14*100</f>
        <v>#DIV/0!</v>
      </c>
      <c r="L14" s="24" t="e">
        <f>'TAB 235'!L14/'TAB 236'!L14*100</f>
        <v>#DIV/0!</v>
      </c>
      <c r="M14" s="24" t="e">
        <f>'TAB 235'!M14/'TAB 236'!M14*100</f>
        <v>#DIV/0!</v>
      </c>
      <c r="N14" s="24" t="e">
        <f>'TAB 235'!N14/'TAB 236'!N14*100</f>
        <v>#DIV/0!</v>
      </c>
      <c r="O14" s="24" t="e">
        <f>'TAB 235'!O14/'TAB 236'!O14*100</f>
        <v>#DIV/0!</v>
      </c>
      <c r="P14" s="24" t="e">
        <f>'TAB 235'!P14/'TAB 236'!P14*100</f>
        <v>#DIV/0!</v>
      </c>
    </row>
    <row r="15" spans="1:16" ht="15" customHeight="1">
      <c r="A15" s="90">
        <v>9</v>
      </c>
      <c r="B15" s="22" t="s">
        <v>64</v>
      </c>
      <c r="C15" s="24" t="e">
        <f>'TAB 235'!C15/'TAB 222'!C15*100</f>
        <v>#DIV/0!</v>
      </c>
      <c r="D15" s="24" t="e">
        <f>'TAB 235'!D15/'TAB 222'!D15*100</f>
        <v>#DIV/0!</v>
      </c>
      <c r="E15" s="24" t="e">
        <f>'TAB 235'!E15/'TAB 222'!E15*100</f>
        <v>#DIV/0!</v>
      </c>
      <c r="F15" s="24" t="e">
        <f>'TAB 235'!F15/'TAB 222'!F15*100</f>
        <v>#DIV/0!</v>
      </c>
      <c r="G15" s="24" t="e">
        <f>'TAB 235'!G15/'TAB 236'!G15*100</f>
        <v>#DIV/0!</v>
      </c>
      <c r="H15" s="24" t="e">
        <f>'TAB 235'!H15/'TAB 236'!H15*100</f>
        <v>#DIV/0!</v>
      </c>
      <c r="I15" s="24" t="e">
        <f>'TAB 235'!I15/'TAB 236'!I15*100</f>
        <v>#DIV/0!</v>
      </c>
      <c r="J15" s="24" t="e">
        <f>'TAB 235'!J15/'TAB 236'!J15*100</f>
        <v>#DIV/0!</v>
      </c>
      <c r="K15" s="24" t="e">
        <f>'TAB 235'!K15/'TAB 236'!K15*100</f>
        <v>#DIV/0!</v>
      </c>
      <c r="L15" s="24" t="e">
        <f>'TAB 235'!L15/'TAB 236'!L15*100</f>
        <v>#DIV/0!</v>
      </c>
      <c r="M15" s="24" t="e">
        <f>'TAB 235'!M15/'TAB 236'!M15*100</f>
        <v>#DIV/0!</v>
      </c>
      <c r="N15" s="24" t="e">
        <f>'TAB 235'!N15/'TAB 236'!N15*100</f>
        <v>#DIV/0!</v>
      </c>
      <c r="O15" s="24" t="e">
        <f>'TAB 235'!O15/'TAB 236'!O15*100</f>
        <v>#DIV/0!</v>
      </c>
      <c r="P15" s="24" t="e">
        <f>'TAB 235'!P15/'TAB 236'!P15*100</f>
        <v>#DIV/0!</v>
      </c>
    </row>
    <row r="16" spans="1:16" ht="24.75" customHeight="1">
      <c r="A16" s="90">
        <v>10</v>
      </c>
      <c r="B16" s="22" t="s">
        <v>65</v>
      </c>
      <c r="C16" s="24">
        <f>'TAB 235'!C16/'TAB 222'!C16*100</f>
        <v>88.46153846153845</v>
      </c>
      <c r="D16" s="24">
        <f>'TAB 235'!D16/'TAB 222'!D16*100</f>
        <v>86.66666666666667</v>
      </c>
      <c r="E16" s="24">
        <f>'TAB 235'!E16/'TAB 222'!E16*100</f>
        <v>82.14285714285714</v>
      </c>
      <c r="F16" s="24">
        <f>'TAB 235'!F16/'TAB 222'!F16*100</f>
        <v>93.02325581395348</v>
      </c>
      <c r="G16" s="24">
        <f>'TAB 235'!G16/'TAB 236'!G16*100</f>
        <v>100</v>
      </c>
      <c r="H16" s="24">
        <f>'TAB 235'!H16/'TAB 236'!H16*100</f>
        <v>95</v>
      </c>
      <c r="I16" s="24">
        <f>'TAB 235'!I16/'TAB 236'!I16*100</f>
        <v>100</v>
      </c>
      <c r="J16" s="24">
        <f>'TAB 235'!J16/'TAB 236'!J16*100</f>
        <v>100</v>
      </c>
      <c r="K16" s="24">
        <f>'TAB 235'!K16/'TAB 236'!K16*100</f>
        <v>100</v>
      </c>
      <c r="L16" s="24">
        <f>'TAB 235'!L16/'TAB 236'!L16*100</f>
        <v>100</v>
      </c>
      <c r="M16" s="24">
        <f>'TAB 235'!M16/'TAB 236'!M16*100</f>
        <v>100</v>
      </c>
      <c r="N16" s="24">
        <f>'TAB 235'!N16/'TAB 236'!N16*100</f>
        <v>100</v>
      </c>
      <c r="O16" s="24">
        <f>'TAB 235'!O16/'TAB 236'!O16*100</f>
        <v>100</v>
      </c>
      <c r="P16" s="24">
        <f>'TAB 235'!P16/'TAB 236'!P16*100</f>
        <v>100</v>
      </c>
    </row>
    <row r="17" spans="1:16" ht="24.75" customHeight="1">
      <c r="A17" s="90">
        <v>11</v>
      </c>
      <c r="B17" s="22" t="s">
        <v>66</v>
      </c>
      <c r="C17" s="24" t="e">
        <f>'TAB 235'!C17/'TAB 222'!C17*100</f>
        <v>#DIV/0!</v>
      </c>
      <c r="D17" s="24">
        <f>'TAB 235'!D17/'TAB 222'!D17*100</f>
        <v>100</v>
      </c>
      <c r="E17" s="24">
        <f>'TAB 235'!E17/'TAB 222'!E17*100</f>
        <v>100</v>
      </c>
      <c r="F17" s="24">
        <f>'TAB 235'!F17/'TAB 222'!F17*100</f>
        <v>100</v>
      </c>
      <c r="G17" s="24">
        <f>'TAB 235'!G17/'TAB 236'!G17*100</f>
        <v>100</v>
      </c>
      <c r="H17" s="24">
        <f>'TAB 235'!H17/'TAB 236'!H17*100</f>
        <v>100</v>
      </c>
      <c r="I17" s="24">
        <f>'TAB 235'!I17/'TAB 236'!I17*100</f>
        <v>100</v>
      </c>
      <c r="J17" s="24">
        <f>'TAB 235'!J17/'TAB 236'!J17*100</f>
        <v>100</v>
      </c>
      <c r="K17" s="24" t="e">
        <f>'TAB 235'!K17/'TAB 236'!K17*100</f>
        <v>#DIV/0!</v>
      </c>
      <c r="L17" s="24" t="e">
        <f>'TAB 235'!L17/'TAB 236'!L17*100</f>
        <v>#DIV/0!</v>
      </c>
      <c r="M17" s="24">
        <f>'TAB 235'!M17/'TAB 236'!M17*100</f>
        <v>0</v>
      </c>
      <c r="N17" s="24">
        <f>'TAB 235'!N17/'TAB 236'!N17*100</f>
        <v>100</v>
      </c>
      <c r="O17" s="24">
        <f>'TAB 235'!O17/'TAB 236'!O17*100</f>
        <v>100</v>
      </c>
      <c r="P17" s="24" t="e">
        <f>'TAB 235'!P17/'TAB 236'!P17*100</f>
        <v>#DIV/0!</v>
      </c>
    </row>
    <row r="18" spans="1:16" ht="15" customHeight="1">
      <c r="A18" s="90">
        <v>12</v>
      </c>
      <c r="B18" s="22" t="s">
        <v>67</v>
      </c>
      <c r="C18" s="24" t="e">
        <f>'TAB 235'!C18/'TAB 222'!C18*100</f>
        <v>#DIV/0!</v>
      </c>
      <c r="D18" s="24" t="e">
        <f>'TAB 235'!D18/'TAB 222'!D18*100</f>
        <v>#DIV/0!</v>
      </c>
      <c r="E18" s="24" t="e">
        <f>'TAB 235'!E18/'TAB 222'!E18*100</f>
        <v>#DIV/0!</v>
      </c>
      <c r="F18" s="24" t="e">
        <f>'TAB 235'!F18/'TAB 222'!F18*100</f>
        <v>#DIV/0!</v>
      </c>
      <c r="G18" s="24" t="e">
        <f>'TAB 235'!G18/'TAB 236'!G18*100</f>
        <v>#DIV/0!</v>
      </c>
      <c r="H18" s="24" t="e">
        <f>'TAB 235'!H18/'TAB 236'!H18*100</f>
        <v>#DIV/0!</v>
      </c>
      <c r="I18" s="24" t="e">
        <f>'TAB 235'!I18/'TAB 236'!I18*100</f>
        <v>#DIV/0!</v>
      </c>
      <c r="J18" s="24" t="e">
        <f>'TAB 235'!J18/'TAB 236'!J18*100</f>
        <v>#DIV/0!</v>
      </c>
      <c r="K18" s="24" t="e">
        <f>'TAB 235'!K18/'TAB 236'!K18*100</f>
        <v>#DIV/0!</v>
      </c>
      <c r="L18" s="24" t="e">
        <f>'TAB 235'!L18/'TAB 236'!L18*100</f>
        <v>#DIV/0!</v>
      </c>
      <c r="M18" s="24" t="e">
        <f>'TAB 235'!M18/'TAB 236'!M18*100</f>
        <v>#DIV/0!</v>
      </c>
      <c r="N18" s="24" t="e">
        <f>'TAB 235'!N18/'TAB 236'!N18*100</f>
        <v>#DIV/0!</v>
      </c>
      <c r="O18" s="24" t="e">
        <f>'TAB 235'!O18/'TAB 236'!O18*100</f>
        <v>#DIV/0!</v>
      </c>
      <c r="P18" s="24" t="e">
        <f>'TAB 235'!P18/'TAB 236'!P18*100</f>
        <v>#DIV/0!</v>
      </c>
    </row>
    <row r="19" spans="1:16" ht="15" customHeight="1">
      <c r="A19" s="90">
        <v>13</v>
      </c>
      <c r="B19" s="22" t="s">
        <v>68</v>
      </c>
      <c r="C19" s="24" t="e">
        <f>'TAB 235'!C19/'TAB 222'!C19*100</f>
        <v>#DIV/0!</v>
      </c>
      <c r="D19" s="24" t="e">
        <f>'TAB 235'!D19/'TAB 222'!D19*100</f>
        <v>#DIV/0!</v>
      </c>
      <c r="E19" s="24" t="e">
        <f>'TAB 235'!E19/'TAB 222'!E19*100</f>
        <v>#DIV/0!</v>
      </c>
      <c r="F19" s="24" t="e">
        <f>'TAB 235'!F19/'TAB 222'!F19*100</f>
        <v>#DIV/0!</v>
      </c>
      <c r="G19" s="24" t="e">
        <f>'TAB 235'!G19/'TAB 236'!G19*100</f>
        <v>#DIV/0!</v>
      </c>
      <c r="H19" s="24" t="e">
        <f>'TAB 235'!H19/'TAB 236'!H19*100</f>
        <v>#DIV/0!</v>
      </c>
      <c r="I19" s="24" t="e">
        <f>'TAB 235'!I19/'TAB 236'!I19*100</f>
        <v>#DIV/0!</v>
      </c>
      <c r="J19" s="24" t="e">
        <f>'TAB 235'!J19/'TAB 236'!J19*100</f>
        <v>#DIV/0!</v>
      </c>
      <c r="K19" s="24" t="e">
        <f>'TAB 235'!K19/'TAB 236'!K19*100</f>
        <v>#DIV/0!</v>
      </c>
      <c r="L19" s="24" t="e">
        <f>'TAB 235'!L19/'TAB 236'!L19*100</f>
        <v>#DIV/0!</v>
      </c>
      <c r="M19" s="24" t="e">
        <f>'TAB 235'!M19/'TAB 236'!M19*100</f>
        <v>#DIV/0!</v>
      </c>
      <c r="N19" s="24" t="e">
        <f>'TAB 235'!N19/'TAB 236'!N19*100</f>
        <v>#DIV/0!</v>
      </c>
      <c r="O19" s="24" t="e">
        <f>'TAB 235'!O19/'TAB 236'!O19*100</f>
        <v>#DIV/0!</v>
      </c>
      <c r="P19" s="24" t="e">
        <f>'TAB 235'!P19/'TAB 236'!P19*100</f>
        <v>#DIV/0!</v>
      </c>
    </row>
    <row r="20" spans="1:16" ht="15" customHeight="1">
      <c r="A20" s="90">
        <v>14</v>
      </c>
      <c r="B20" s="22" t="s">
        <v>69</v>
      </c>
      <c r="C20" s="24" t="e">
        <f>'TAB 235'!C20/'TAB 222'!C20*100</f>
        <v>#DIV/0!</v>
      </c>
      <c r="D20" s="24" t="e">
        <f>'TAB 235'!D20/'TAB 222'!D20*100</f>
        <v>#DIV/0!</v>
      </c>
      <c r="E20" s="24" t="e">
        <f>'TAB 235'!E20/'TAB 222'!E20*100</f>
        <v>#DIV/0!</v>
      </c>
      <c r="F20" s="24" t="e">
        <f>'TAB 235'!F20/'TAB 222'!F20*100</f>
        <v>#DIV/0!</v>
      </c>
      <c r="G20" s="24" t="e">
        <f>'TAB 235'!G20/'TAB 236'!G20*100</f>
        <v>#DIV/0!</v>
      </c>
      <c r="H20" s="24" t="e">
        <f>'TAB 235'!H20/'TAB 236'!H20*100</f>
        <v>#DIV/0!</v>
      </c>
      <c r="I20" s="24" t="e">
        <f>'TAB 235'!I20/'TAB 236'!I20*100</f>
        <v>#DIV/0!</v>
      </c>
      <c r="J20" s="24" t="e">
        <f>'TAB 235'!J20/'TAB 236'!J20*100</f>
        <v>#DIV/0!</v>
      </c>
      <c r="K20" s="24" t="e">
        <f>'TAB 235'!K20/'TAB 236'!K20*100</f>
        <v>#DIV/0!</v>
      </c>
      <c r="L20" s="24" t="e">
        <f>'TAB 235'!L20/'TAB 236'!L20*100</f>
        <v>#DIV/0!</v>
      </c>
      <c r="M20" s="24" t="e">
        <f>'TAB 235'!M20/'TAB 236'!M20*100</f>
        <v>#DIV/0!</v>
      </c>
      <c r="N20" s="24" t="e">
        <f>'TAB 235'!N20/'TAB 236'!N20*100</f>
        <v>#DIV/0!</v>
      </c>
      <c r="O20" s="24" t="e">
        <f>'TAB 235'!O20/'TAB 236'!O20*100</f>
        <v>#DIV/0!</v>
      </c>
      <c r="P20" s="24" t="e">
        <f>'TAB 235'!P20/'TAB 236'!P20*100</f>
        <v>#DIV/0!</v>
      </c>
    </row>
    <row r="21" spans="1:16" ht="15" customHeight="1">
      <c r="A21" s="90">
        <v>15</v>
      </c>
      <c r="B21" s="22" t="s">
        <v>70</v>
      </c>
      <c r="C21" s="24" t="e">
        <f>'TAB 235'!C21/'TAB 222'!C21*100</f>
        <v>#DIV/0!</v>
      </c>
      <c r="D21" s="24" t="e">
        <f>'TAB 235'!D21/'TAB 222'!D21*100</f>
        <v>#DIV/0!</v>
      </c>
      <c r="E21" s="24" t="e">
        <f>'TAB 235'!E21/'TAB 222'!E21*100</f>
        <v>#DIV/0!</v>
      </c>
      <c r="F21" s="24" t="e">
        <f>'TAB 235'!F21/'TAB 222'!F21*100</f>
        <v>#DIV/0!</v>
      </c>
      <c r="G21" s="24" t="e">
        <f>'TAB 235'!G21/'TAB 236'!G21*100</f>
        <v>#DIV/0!</v>
      </c>
      <c r="H21" s="24" t="e">
        <f>'TAB 235'!H21/'TAB 236'!H21*100</f>
        <v>#DIV/0!</v>
      </c>
      <c r="I21" s="24" t="e">
        <f>'TAB 235'!I21/'TAB 236'!I21*100</f>
        <v>#DIV/0!</v>
      </c>
      <c r="J21" s="24" t="e">
        <f>'TAB 235'!J21/'TAB 236'!J21*100</f>
        <v>#DIV/0!</v>
      </c>
      <c r="K21" s="24" t="e">
        <f>'TAB 235'!K21/'TAB 236'!K21*100</f>
        <v>#DIV/0!</v>
      </c>
      <c r="L21" s="24" t="e">
        <f>'TAB 235'!L21/'TAB 236'!L21*100</f>
        <v>#DIV/0!</v>
      </c>
      <c r="M21" s="24" t="e">
        <f>'TAB 235'!M21/'TAB 236'!M21*100</f>
        <v>#DIV/0!</v>
      </c>
      <c r="N21" s="24" t="e">
        <f>'TAB 235'!N21/'TAB 236'!N21*100</f>
        <v>#DIV/0!</v>
      </c>
      <c r="O21" s="24" t="e">
        <f>'TAB 235'!O21/'TAB 236'!O21*100</f>
        <v>#DIV/0!</v>
      </c>
      <c r="P21" s="24" t="e">
        <f>'TAB 235'!P21/'TAB 236'!P21*100</f>
        <v>#DIV/0!</v>
      </c>
    </row>
    <row r="22" spans="1:16" ht="24.75" customHeight="1">
      <c r="A22" s="90">
        <v>16</v>
      </c>
      <c r="B22" s="22" t="s">
        <v>71</v>
      </c>
      <c r="C22" s="24" t="e">
        <f>'TAB 235'!C22/'TAB 222'!C22*100</f>
        <v>#DIV/0!</v>
      </c>
      <c r="D22" s="24" t="e">
        <f>'TAB 235'!D22/'TAB 222'!D22*100</f>
        <v>#DIV/0!</v>
      </c>
      <c r="E22" s="24" t="e">
        <f>'TAB 235'!E22/'TAB 222'!E22*100</f>
        <v>#DIV/0!</v>
      </c>
      <c r="F22" s="24" t="e">
        <f>'TAB 235'!F22/'TAB 222'!F22*100</f>
        <v>#DIV/0!</v>
      </c>
      <c r="G22" s="24" t="e">
        <f>'TAB 235'!G22/'TAB 236'!G22*100</f>
        <v>#DIV/0!</v>
      </c>
      <c r="H22" s="24" t="e">
        <f>'TAB 235'!H22/'TAB 236'!H22*100</f>
        <v>#DIV/0!</v>
      </c>
      <c r="I22" s="24" t="e">
        <f>'TAB 235'!I22/'TAB 236'!I22*100</f>
        <v>#DIV/0!</v>
      </c>
      <c r="J22" s="24" t="e">
        <f>'TAB 235'!J22/'TAB 236'!J22*100</f>
        <v>#DIV/0!</v>
      </c>
      <c r="K22" s="24" t="e">
        <f>'TAB 235'!K22/'TAB 236'!K22*100</f>
        <v>#DIV/0!</v>
      </c>
      <c r="L22" s="24" t="e">
        <f>'TAB 235'!L22/'TAB 236'!L22*100</f>
        <v>#DIV/0!</v>
      </c>
      <c r="M22" s="24" t="e">
        <f>'TAB 235'!M22/'TAB 236'!M22*100</f>
        <v>#DIV/0!</v>
      </c>
      <c r="N22" s="24" t="e">
        <f>'TAB 235'!N22/'TAB 236'!N22*100</f>
        <v>#DIV/0!</v>
      </c>
      <c r="O22" s="24" t="e">
        <f>'TAB 235'!O22/'TAB 236'!O22*100</f>
        <v>#DIV/0!</v>
      </c>
      <c r="P22" s="24" t="e">
        <f>'TAB 235'!P22/'TAB 236'!P22*100</f>
        <v>#DIV/0!</v>
      </c>
    </row>
    <row r="23" spans="1:16" ht="15" customHeight="1">
      <c r="A23" s="90">
        <v>17</v>
      </c>
      <c r="B23" s="22" t="s">
        <v>167</v>
      </c>
      <c r="C23" s="24" t="e">
        <f>'TAB 235'!C23/'TAB 222'!C23*100</f>
        <v>#DIV/0!</v>
      </c>
      <c r="D23" s="24" t="e">
        <f>'TAB 235'!D23/'TAB 222'!D23*100</f>
        <v>#DIV/0!</v>
      </c>
      <c r="E23" s="24" t="e">
        <f>'TAB 235'!E23/'TAB 222'!E23*100</f>
        <v>#DIV/0!</v>
      </c>
      <c r="F23" s="24" t="e">
        <f>'TAB 235'!F23/'TAB 222'!F23*100</f>
        <v>#DIV/0!</v>
      </c>
      <c r="G23" s="24" t="e">
        <f>'TAB 235'!G23/'TAB 236'!G23*100</f>
        <v>#DIV/0!</v>
      </c>
      <c r="H23" s="24" t="e">
        <f>'TAB 235'!H23/'TAB 236'!H23*100</f>
        <v>#DIV/0!</v>
      </c>
      <c r="I23" s="24" t="e">
        <f>'TAB 235'!I23/'TAB 236'!I23*100</f>
        <v>#DIV/0!</v>
      </c>
      <c r="J23" s="24" t="e">
        <f>'TAB 235'!J23/'TAB 236'!J23*100</f>
        <v>#DIV/0!</v>
      </c>
      <c r="K23" s="24" t="e">
        <f>'TAB 235'!K23/'TAB 236'!K23*100</f>
        <v>#DIV/0!</v>
      </c>
      <c r="L23" s="24" t="e">
        <f>'TAB 235'!L23/'TAB 236'!L23*100</f>
        <v>#DIV/0!</v>
      </c>
      <c r="M23" s="24" t="e">
        <f>'TAB 235'!M23/'TAB 236'!M23*100</f>
        <v>#DIV/0!</v>
      </c>
      <c r="N23" s="24" t="e">
        <f>'TAB 235'!N23/'TAB 236'!N23*100</f>
        <v>#DIV/0!</v>
      </c>
      <c r="O23" s="24" t="e">
        <f>'TAB 235'!O23/'TAB 236'!O23*100</f>
        <v>#DIV/0!</v>
      </c>
      <c r="P23" s="24" t="e">
        <f>'TAB 235'!P23/'TAB 236'!P23*100</f>
        <v>#DIV/0!</v>
      </c>
    </row>
    <row r="24" spans="1:16" ht="15" customHeight="1">
      <c r="A24" s="90">
        <v>18</v>
      </c>
      <c r="B24" s="22" t="s">
        <v>72</v>
      </c>
      <c r="C24" s="24" t="e">
        <f>'TAB 235'!C24/'TAB 222'!C24*100</f>
        <v>#DIV/0!</v>
      </c>
      <c r="D24" s="24" t="e">
        <f>'TAB 235'!D24/'TAB 222'!D24*100</f>
        <v>#DIV/0!</v>
      </c>
      <c r="E24" s="24" t="e">
        <f>'TAB 235'!E24/'TAB 222'!E24*100</f>
        <v>#DIV/0!</v>
      </c>
      <c r="F24" s="24" t="e">
        <f>'TAB 235'!F24/'TAB 222'!F24*100</f>
        <v>#DIV/0!</v>
      </c>
      <c r="G24" s="24" t="e">
        <f>'TAB 235'!G24/'TAB 236'!G24*100</f>
        <v>#DIV/0!</v>
      </c>
      <c r="H24" s="24" t="e">
        <f>'TAB 235'!H24/'TAB 236'!H24*100</f>
        <v>#DIV/0!</v>
      </c>
      <c r="I24" s="24" t="e">
        <f>'TAB 235'!I24/'TAB 236'!I24*100</f>
        <v>#DIV/0!</v>
      </c>
      <c r="J24" s="24" t="e">
        <f>'TAB 235'!J24/'TAB 236'!J24*100</f>
        <v>#DIV/0!</v>
      </c>
      <c r="K24" s="24" t="e">
        <f>'TAB 235'!K24/'TAB 236'!K24*100</f>
        <v>#DIV/0!</v>
      </c>
      <c r="L24" s="24" t="e">
        <f>'TAB 235'!L24/'TAB 236'!L24*100</f>
        <v>#DIV/0!</v>
      </c>
      <c r="M24" s="24" t="e">
        <f>'TAB 235'!M24/'TAB 236'!M24*100</f>
        <v>#DIV/0!</v>
      </c>
      <c r="N24" s="24" t="e">
        <f>'TAB 235'!N24/'TAB 236'!N24*100</f>
        <v>#DIV/0!</v>
      </c>
      <c r="O24" s="24" t="e">
        <f>'TAB 235'!O24/'TAB 236'!O24*100</f>
        <v>#DIV/0!</v>
      </c>
      <c r="P24" s="24" t="e">
        <f>'TAB 235'!P24/'TAB 236'!P24*100</f>
        <v>#DIV/0!</v>
      </c>
    </row>
    <row r="25" spans="1:16" ht="15" customHeight="1">
      <c r="A25" s="90">
        <v>19</v>
      </c>
      <c r="B25" s="22" t="s">
        <v>73</v>
      </c>
      <c r="C25" s="24" t="e">
        <f>'TAB 235'!C25/'TAB 222'!C25*100</f>
        <v>#DIV/0!</v>
      </c>
      <c r="D25" s="24" t="e">
        <f>'TAB 235'!D25/'TAB 222'!D25*100</f>
        <v>#DIV/0!</v>
      </c>
      <c r="E25" s="24" t="e">
        <f>'TAB 235'!E25/'TAB 222'!E25*100</f>
        <v>#DIV/0!</v>
      </c>
      <c r="F25" s="24" t="e">
        <f>'TAB 235'!F25/'TAB 222'!F25*100</f>
        <v>#DIV/0!</v>
      </c>
      <c r="G25" s="24" t="e">
        <f>'TAB 235'!G25/'TAB 236'!G25*100</f>
        <v>#DIV/0!</v>
      </c>
      <c r="H25" s="24" t="e">
        <f>'TAB 235'!H25/'TAB 236'!H25*100</f>
        <v>#DIV/0!</v>
      </c>
      <c r="I25" s="24" t="e">
        <f>'TAB 235'!I25/'TAB 236'!I25*100</f>
        <v>#DIV/0!</v>
      </c>
      <c r="J25" s="24" t="e">
        <f>'TAB 235'!J25/'TAB 236'!J25*100</f>
        <v>#DIV/0!</v>
      </c>
      <c r="K25" s="24" t="e">
        <f>'TAB 235'!K25/'TAB 236'!K25*100</f>
        <v>#DIV/0!</v>
      </c>
      <c r="L25" s="24" t="e">
        <f>'TAB 235'!L25/'TAB 236'!L25*100</f>
        <v>#DIV/0!</v>
      </c>
      <c r="M25" s="24" t="e">
        <f>'TAB 235'!M25/'TAB 236'!M25*100</f>
        <v>#DIV/0!</v>
      </c>
      <c r="N25" s="24" t="e">
        <f>'TAB 235'!N25/'TAB 236'!N25*100</f>
        <v>#DIV/0!</v>
      </c>
      <c r="O25" s="24" t="e">
        <f>'TAB 235'!O25/'TAB 236'!O25*100</f>
        <v>#DIV/0!</v>
      </c>
      <c r="P25" s="24" t="e">
        <f>'TAB 235'!P25/'TAB 236'!P25*100</f>
        <v>#DIV/0!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235'!C27/'TAB 222'!C27*100</f>
        <v>57.49999999999999</v>
      </c>
      <c r="D27" s="24">
        <f>'TAB 235'!D27/'TAB 222'!D27*100</f>
        <v>76.33262260127933</v>
      </c>
      <c r="E27" s="24">
        <f>'TAB 235'!E27/'TAB 222'!E27*100</f>
        <v>67.1474358974359</v>
      </c>
      <c r="F27" s="24">
        <f>'TAB 235'!F27/'TAB 222'!F27*100</f>
        <v>75.93856655290102</v>
      </c>
      <c r="G27" s="24">
        <f>'TAB 235'!G27/'TAB 236'!G27*100</f>
        <v>73.88888888888889</v>
      </c>
      <c r="H27" s="24">
        <f>'TAB 235'!H27/'TAB 236'!H27*100</f>
        <v>75.05773672055427</v>
      </c>
      <c r="I27" s="24">
        <f>'TAB 235'!I27/'TAB 236'!I27*100</f>
        <v>89.08045977011494</v>
      </c>
      <c r="J27" s="24">
        <f>'TAB 235'!J27/'TAB 236'!J27*100</f>
        <v>80.99173553719008</v>
      </c>
      <c r="K27" s="24">
        <f>'TAB 235'!K27/'TAB 236'!K27*100</f>
        <v>77.5</v>
      </c>
      <c r="L27" s="24">
        <f>'TAB 235'!L27/'TAB 236'!L27*100</f>
        <v>75.93582887700535</v>
      </c>
      <c r="M27" s="24">
        <f>'TAB 235'!M27/'TAB 236'!M27*100</f>
        <v>80.42959427207637</v>
      </c>
      <c r="N27" s="24">
        <f>'TAB 235'!N27/'TAB 236'!N27*100</f>
        <v>83.47826086956522</v>
      </c>
      <c r="O27" s="24">
        <f>'TAB 235'!O27/'TAB 236'!O27*100</f>
        <v>88.03827751196172</v>
      </c>
      <c r="P27" s="24">
        <f>'TAB 235'!P27/'TAB 236'!P27*100</f>
        <v>96.96969696969697</v>
      </c>
    </row>
    <row r="28" spans="1:16" ht="12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0"/>
      <c r="O28" s="70"/>
      <c r="P28" s="70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92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1">
    <mergeCell ref="G4:G5"/>
    <mergeCell ref="I4:I5"/>
    <mergeCell ref="A27:B27"/>
    <mergeCell ref="A2:O2"/>
    <mergeCell ref="O4:O5"/>
    <mergeCell ref="P4:P5"/>
    <mergeCell ref="J4:J5"/>
    <mergeCell ref="K4:K5"/>
    <mergeCell ref="L4:L5"/>
    <mergeCell ref="M4:M5"/>
    <mergeCell ref="F4:F5"/>
    <mergeCell ref="A30:O30"/>
    <mergeCell ref="A4:A5"/>
    <mergeCell ref="B4:B5"/>
    <mergeCell ref="C4:C5"/>
    <mergeCell ref="D4:D5"/>
    <mergeCell ref="N4:N5"/>
    <mergeCell ref="A28:M28"/>
    <mergeCell ref="E4:E5"/>
    <mergeCell ref="A29:L29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Q1" sqref="Q1:R1638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5" customHeight="1"/>
    <row r="2" spans="1:16" s="10" customFormat="1" ht="15" customHeight="1">
      <c r="A2" s="129" t="s">
        <v>181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93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87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48" t="s">
        <v>155</v>
      </c>
      <c r="R4" s="149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48"/>
      <c r="R5" s="149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48"/>
      <c r="R6" s="149"/>
    </row>
    <row r="7" spans="1:18" ht="15" customHeight="1">
      <c r="A7" s="90">
        <v>1</v>
      </c>
      <c r="B7" s="22" t="s">
        <v>56</v>
      </c>
      <c r="C7" s="24">
        <f>'TAB 222'!C7/'TAB 221'!C7*100</f>
        <v>13.945172824791419</v>
      </c>
      <c r="D7" s="24">
        <f>'TAB 222'!D7/'TAB 221'!D7*100</f>
        <v>16.243264049268667</v>
      </c>
      <c r="E7" s="24">
        <f>'TAB 222'!E7/'TAB 221'!E7*100</f>
        <v>19.398711524695777</v>
      </c>
      <c r="F7" s="24">
        <f>'TAB 222'!F7/'TAB 221'!F7*100</f>
        <v>17.68158473954512</v>
      </c>
      <c r="G7" s="24">
        <f>'TAB 222'!G7/'TAB 221'!G7*100</f>
        <v>16.282420749279538</v>
      </c>
      <c r="H7" s="24">
        <f>'TAB 222'!H7/'TAB 221'!H7*100</f>
        <v>16.846652267818573</v>
      </c>
      <c r="I7" s="24">
        <f>'TAB 222'!I7/'TAB 221'!I7*100</f>
        <v>13.480885311871226</v>
      </c>
      <c r="J7" s="24">
        <f>'TAB 222'!J7/'TAB 221'!J7*100</f>
        <v>10.411140583554376</v>
      </c>
      <c r="K7" s="24">
        <f>'TAB 222'!K7/'TAB 221'!K7*100</f>
        <v>18.829663962920044</v>
      </c>
      <c r="L7" s="24">
        <f>'TAB 222'!L7/'TAB 221'!L7*100</f>
        <v>20.416922133660332</v>
      </c>
      <c r="M7" s="24">
        <f>'TAB 222'!M7/'TAB 221'!M7*100</f>
        <v>18.796992481203006</v>
      </c>
      <c r="N7" s="24">
        <f>'TAB 222'!N7/'TAB 221'!N7*100</f>
        <v>24.09063804412642</v>
      </c>
      <c r="O7" s="24">
        <f>'TAB 222'!O7/'TAB 221'!O7*100</f>
        <v>15.413771320277952</v>
      </c>
      <c r="P7" s="24">
        <f>'TAB 222'!P7/'TAB 221'!P7*100</f>
        <v>8.524957936062815</v>
      </c>
      <c r="Q7" s="148"/>
      <c r="R7" s="149"/>
    </row>
    <row r="8" spans="1:18" ht="15" customHeight="1">
      <c r="A8" s="90">
        <v>2</v>
      </c>
      <c r="B8" s="22" t="s">
        <v>57</v>
      </c>
      <c r="C8" s="24">
        <f>'TAB 222'!C8/'TAB 221'!C8*100</f>
        <v>2.479338842975207</v>
      </c>
      <c r="D8" s="24">
        <f>'TAB 222'!D8/'TAB 221'!D8*100</f>
        <v>6.828193832599119</v>
      </c>
      <c r="E8" s="24">
        <f>'TAB 222'!E8/'TAB 221'!E8*100</f>
        <v>13.399503722084367</v>
      </c>
      <c r="F8" s="24">
        <f>'TAB 222'!F8/'TAB 221'!F8*100</f>
        <v>23.809523809523807</v>
      </c>
      <c r="G8" s="24">
        <f>'TAB 222'!G8/'TAB 221'!G8*100</f>
        <v>18.478260869565215</v>
      </c>
      <c r="H8" s="24">
        <f>'TAB 222'!H8/'TAB 221'!H8*100</f>
        <v>17.582417582417584</v>
      </c>
      <c r="I8" s="24">
        <f>'TAB 222'!I8/'TAB 221'!I8*100</f>
        <v>17.5</v>
      </c>
      <c r="J8" s="24">
        <f>'TAB 222'!J8/'TAB 221'!J8*100</f>
        <v>28.02547770700637</v>
      </c>
      <c r="K8" s="24">
        <f>'TAB 222'!K8/'TAB 221'!K8*100</f>
        <v>17.708333333333336</v>
      </c>
      <c r="L8" s="24">
        <f>'TAB 222'!L8/'TAB 221'!L8*100</f>
        <v>11.11111111111111</v>
      </c>
      <c r="M8" s="24">
        <f>'TAB 222'!M8/'TAB 221'!M8*100</f>
        <v>20.224719101123593</v>
      </c>
      <c r="N8" s="24">
        <f>'TAB 222'!N8/'TAB 221'!N8*100</f>
        <v>18.072289156626507</v>
      </c>
      <c r="O8" s="24">
        <f>'TAB 222'!O8/'TAB 221'!O8*100</f>
        <v>18.88888888888889</v>
      </c>
      <c r="P8" s="24">
        <f>'TAB 222'!P8/'TAB 221'!P8*100</f>
        <v>1.0922330097087378</v>
      </c>
      <c r="Q8" s="148"/>
      <c r="R8" s="149"/>
    </row>
    <row r="9" spans="1:16" ht="15" customHeight="1">
      <c r="A9" s="90">
        <v>3</v>
      </c>
      <c r="B9" s="23" t="s">
        <v>58</v>
      </c>
      <c r="C9" s="24">
        <f>'TAB 222'!C9/'TAB 221'!C9*100</f>
        <v>6.748466257668712</v>
      </c>
      <c r="D9" s="24">
        <f>'TAB 222'!D9/'TAB 221'!D9*100</f>
        <v>14.902807775377969</v>
      </c>
      <c r="E9" s="24">
        <f>'TAB 222'!E9/'TAB 221'!E9*100</f>
        <v>23.210412147505423</v>
      </c>
      <c r="F9" s="24">
        <f>'TAB 222'!F9/'TAB 221'!F9*100</f>
        <v>18.220338983050848</v>
      </c>
      <c r="G9" s="24">
        <f>'TAB 222'!G9/'TAB 221'!G9*100</f>
        <v>5.14018691588785</v>
      </c>
      <c r="H9" s="24">
        <f>'TAB 222'!H9/'TAB 221'!H9*100</f>
        <v>5.236907730673317</v>
      </c>
      <c r="I9" s="24">
        <f>'TAB 222'!I9/'TAB 221'!I9*100</f>
        <v>2.62582056892779</v>
      </c>
      <c r="J9" s="24">
        <f>'TAB 222'!J9/'TAB 221'!J9*100</f>
        <v>2.083333333333333</v>
      </c>
      <c r="K9" s="24">
        <f>'TAB 222'!K9/'TAB 221'!K9*100</f>
        <v>1.3592233009708738</v>
      </c>
      <c r="L9" s="24">
        <f>'TAB 222'!L9/'TAB 221'!L9*100</f>
        <v>0.9615384615384616</v>
      </c>
      <c r="M9" s="24">
        <f>'TAB 222'!M9/'TAB 221'!M9*100</f>
        <v>2.2494887525562373</v>
      </c>
      <c r="N9" s="24">
        <f>'TAB 222'!N9/'TAB 221'!N9*100</f>
        <v>2.8199566160520604</v>
      </c>
      <c r="O9" s="24">
        <f>'TAB 222'!O9/'TAB 221'!O9*100</f>
        <v>3.1390134529147984</v>
      </c>
      <c r="P9" s="24">
        <f>'TAB 222'!P9/'TAB 221'!P9*100</f>
        <v>1.8564356435643563</v>
      </c>
    </row>
    <row r="10" spans="1:18" ht="15" customHeight="1">
      <c r="A10" s="90">
        <v>4</v>
      </c>
      <c r="B10" s="23" t="s">
        <v>59</v>
      </c>
      <c r="C10" s="24">
        <f>'TAB 222'!C10/'TAB 221'!C10*100</f>
        <v>7.027027027027027</v>
      </c>
      <c r="D10" s="24">
        <f>'TAB 222'!D10/'TAB 221'!D10*100</f>
        <v>4.871794871794872</v>
      </c>
      <c r="E10" s="24">
        <f>'TAB 222'!E10/'TAB 221'!E10*100</f>
        <v>6.336633663366337</v>
      </c>
      <c r="F10" s="24">
        <f>'TAB 222'!F10/'TAB 221'!F10*100</f>
        <v>7.41444866920152</v>
      </c>
      <c r="G10" s="24">
        <f>'TAB 222'!G10/'TAB 221'!G10*100</f>
        <v>23.220973782771537</v>
      </c>
      <c r="H10" s="24">
        <f>'TAB 222'!H10/'TAB 221'!H10*100</f>
        <v>22.18045112781955</v>
      </c>
      <c r="I10" s="24">
        <f>'TAB 222'!I10/'TAB 221'!I10*100</f>
        <v>22.435897435897438</v>
      </c>
      <c r="J10" s="24">
        <f>'TAB 222'!J10/'TAB 221'!J10*100</f>
        <v>18.394648829431436</v>
      </c>
      <c r="K10" s="24">
        <f>'TAB 222'!K10/'TAB 221'!K10*100</f>
        <v>22.852512155591572</v>
      </c>
      <c r="L10" s="24">
        <f>'TAB 222'!L10/'TAB 221'!L10*100</f>
        <v>20.549927641099856</v>
      </c>
      <c r="M10" s="24">
        <f>'TAB 222'!M10/'TAB 221'!M10*100</f>
        <v>15.316642120765833</v>
      </c>
      <c r="N10" s="24">
        <f>'TAB 222'!N10/'TAB 221'!N10*100</f>
        <v>16.589147286821706</v>
      </c>
      <c r="O10" s="24">
        <f>'TAB 222'!O10/'TAB 221'!O10*100</f>
        <v>15.527950310559005</v>
      </c>
      <c r="P10" s="24">
        <f>'TAB 222'!P10/'TAB 221'!P10*100</f>
        <v>1.7003188097768331</v>
      </c>
      <c r="Q10" s="122"/>
      <c r="R10" s="123"/>
    </row>
    <row r="11" spans="1:16" ht="15" customHeight="1">
      <c r="A11" s="90">
        <v>5</v>
      </c>
      <c r="B11" s="22" t="s">
        <v>60</v>
      </c>
      <c r="C11" s="24">
        <f>'TAB 222'!C11/'TAB 221'!C11*100</f>
        <v>11.403508771929824</v>
      </c>
      <c r="D11" s="24">
        <f>'TAB 222'!D11/'TAB 221'!D11*100</f>
        <v>24.178403755868544</v>
      </c>
      <c r="E11" s="24">
        <f>'TAB 222'!E11/'TAB 221'!E11*100</f>
        <v>26.95852534562212</v>
      </c>
      <c r="F11" s="24">
        <f>'TAB 222'!F11/'TAB 221'!F11*100</f>
        <v>23.167848699763592</v>
      </c>
      <c r="G11" s="24">
        <f>'TAB 222'!G11/'TAB 221'!G11*100</f>
        <v>18.974358974358974</v>
      </c>
      <c r="H11" s="24">
        <f>'TAB 222'!H11/'TAB 221'!H11*100</f>
        <v>30.56234718826406</v>
      </c>
      <c r="I11" s="24">
        <f>'TAB 222'!I11/'TAB 221'!I11*100</f>
        <v>28.90792291220557</v>
      </c>
      <c r="J11" s="24">
        <f>'TAB 222'!J11/'TAB 221'!J11*100</f>
        <v>28.13067150635209</v>
      </c>
      <c r="K11" s="24">
        <f>'TAB 222'!K11/'TAB 221'!K11*100</f>
        <v>25.14071294559099</v>
      </c>
      <c r="L11" s="24">
        <f>'TAB 222'!L11/'TAB 221'!L11*100</f>
        <v>28.073394495412845</v>
      </c>
      <c r="M11" s="24">
        <f>'TAB 222'!M11/'TAB 221'!M11*100</f>
        <v>42.074074074074076</v>
      </c>
      <c r="N11" s="24">
        <f>'TAB 222'!N11/'TAB 221'!N11*100</f>
        <v>24.623115577889447</v>
      </c>
      <c r="O11" s="24">
        <f>'TAB 222'!O11/'TAB 221'!O11*100</f>
        <v>13.392857142857142</v>
      </c>
      <c r="P11" s="24">
        <f>'TAB 222'!P11/'TAB 221'!P11*100</f>
        <v>4.904051172707889</v>
      </c>
    </row>
    <row r="12" spans="1:16" ht="15" customHeight="1">
      <c r="A12" s="90">
        <v>6</v>
      </c>
      <c r="B12" s="22" t="s">
        <v>61</v>
      </c>
      <c r="C12" s="24">
        <f>'TAB 222'!C12/'TAB 221'!C12*100</f>
        <v>8.333333333333332</v>
      </c>
      <c r="D12" s="24">
        <f>'TAB 222'!D12/'TAB 221'!D12*100</f>
        <v>13.043478260869565</v>
      </c>
      <c r="E12" s="24">
        <f>'TAB 222'!E12/'TAB 221'!E12*100</f>
        <v>2.7777777777777777</v>
      </c>
      <c r="F12" s="24">
        <f>'TAB 222'!F12/'TAB 221'!F12*100</f>
        <v>3.125</v>
      </c>
      <c r="G12" s="24">
        <f>'TAB 222'!G12/'TAB 221'!G12*100</f>
        <v>5</v>
      </c>
      <c r="H12" s="24">
        <f>'TAB 222'!H12/'TAB 221'!H12*100</f>
        <v>5.88235294117647</v>
      </c>
      <c r="I12" s="24">
        <f>'TAB 222'!I12/'TAB 221'!I12*100</f>
        <v>8.108108108108109</v>
      </c>
      <c r="J12" s="24">
        <f>'TAB 222'!J12/'TAB 221'!J12*100</f>
        <v>24.390243902439025</v>
      </c>
      <c r="K12" s="24">
        <f>'TAB 222'!K12/'TAB 221'!K12*100</f>
        <v>17.24137931034483</v>
      </c>
      <c r="L12" s="24">
        <f>'TAB 222'!L12/'TAB 221'!L12*100</f>
        <v>18.421052631578945</v>
      </c>
      <c r="M12" s="24">
        <f>'TAB 222'!M12/'TAB 221'!M12*100</f>
        <v>14.285714285714285</v>
      </c>
      <c r="N12" s="24">
        <f>'TAB 222'!N12/'TAB 221'!N12*100</f>
        <v>21.818181818181817</v>
      </c>
      <c r="O12" s="24">
        <f>'TAB 222'!O12/'TAB 221'!O12*100</f>
        <v>25</v>
      </c>
      <c r="P12" s="24">
        <f>'TAB 222'!P12/'TAB 221'!P12*100</f>
        <v>24.561403508771928</v>
      </c>
    </row>
    <row r="13" spans="1:16" ht="15" customHeight="1">
      <c r="A13" s="90">
        <v>7</v>
      </c>
      <c r="B13" s="22" t="s">
        <v>62</v>
      </c>
      <c r="C13" s="24">
        <f>'TAB 222'!C13/'TAB 221'!C13*100</f>
        <v>0</v>
      </c>
      <c r="D13" s="24">
        <f>'TAB 222'!D13/'TAB 221'!D13*100</f>
        <v>2.7027027027027026</v>
      </c>
      <c r="E13" s="24">
        <f>'TAB 222'!E13/'TAB 221'!E13*100</f>
        <v>12.5</v>
      </c>
      <c r="F13" s="24">
        <f>'TAB 222'!F13/'TAB 221'!F13*100</f>
        <v>28.39506172839506</v>
      </c>
      <c r="G13" s="24">
        <f>'TAB 222'!G13/'TAB 221'!G13*100</f>
        <v>12.903225806451612</v>
      </c>
      <c r="H13" s="24">
        <f>'TAB 222'!H13/'TAB 221'!H13*100</f>
        <v>13.414634146341465</v>
      </c>
      <c r="I13" s="24">
        <f>'TAB 222'!I13/'TAB 221'!I13*100</f>
        <v>0</v>
      </c>
      <c r="J13" s="24">
        <f>'TAB 222'!J13/'TAB 221'!J13*100</f>
        <v>8.47457627118644</v>
      </c>
      <c r="K13" s="24">
        <f>'TAB 222'!K13/'TAB 221'!K13*100</f>
        <v>10.81081081081081</v>
      </c>
      <c r="L13" s="24">
        <f>'TAB 222'!L13/'TAB 221'!L13*100</f>
        <v>15.09433962264151</v>
      </c>
      <c r="M13" s="24">
        <f>'TAB 222'!M13/'TAB 221'!M13*100</f>
        <v>8.974358974358974</v>
      </c>
      <c r="N13" s="24">
        <f>'TAB 222'!N13/'TAB 221'!N13*100</f>
        <v>18.666666666666668</v>
      </c>
      <c r="O13" s="24">
        <f>'TAB 222'!O13/'TAB 221'!O13*100</f>
        <v>13.23529411764706</v>
      </c>
      <c r="P13" s="24">
        <f>'TAB 222'!P13/'TAB 221'!P13*100</f>
        <v>9.67741935483871</v>
      </c>
    </row>
    <row r="14" spans="1:16" ht="15" customHeight="1">
      <c r="A14" s="90">
        <v>8</v>
      </c>
      <c r="B14" s="22" t="s">
        <v>63</v>
      </c>
      <c r="C14" s="24" t="e">
        <f>'TAB 222'!C14/'TAB 221'!C14*100</f>
        <v>#DIV/0!</v>
      </c>
      <c r="D14" s="24" t="e">
        <f>'TAB 222'!D14/'TAB 221'!D14*100</f>
        <v>#DIV/0!</v>
      </c>
      <c r="E14" s="24" t="e">
        <f>'TAB 222'!E14/'TAB 221'!E14*100</f>
        <v>#DIV/0!</v>
      </c>
      <c r="F14" s="24">
        <f>'TAB 222'!F14/'TAB 221'!F14*100</f>
        <v>0</v>
      </c>
      <c r="G14" s="24" t="e">
        <f>'TAB 222'!G14/'TAB 221'!G14*100</f>
        <v>#DIV/0!</v>
      </c>
      <c r="H14" s="24" t="e">
        <f>'TAB 222'!H14/'TAB 221'!H14*100</f>
        <v>#DIV/0!</v>
      </c>
      <c r="I14" s="24" t="e">
        <f>'TAB 222'!I14/'TAB 221'!I14*100</f>
        <v>#DIV/0!</v>
      </c>
      <c r="J14" s="24" t="e">
        <f>'TAB 222'!J14/'TAB 221'!J14*100</f>
        <v>#DIV/0!</v>
      </c>
      <c r="K14" s="24" t="e">
        <f>'TAB 222'!K14/'TAB 221'!K14*100</f>
        <v>#DIV/0!</v>
      </c>
      <c r="L14" s="24">
        <f>'TAB 222'!L14/'TAB 221'!L14*100</f>
        <v>50</v>
      </c>
      <c r="M14" s="24" t="e">
        <f>'TAB 222'!M14/'TAB 221'!M14*100</f>
        <v>#DIV/0!</v>
      </c>
      <c r="N14" s="24" t="e">
        <f>'TAB 222'!N14/'TAB 221'!N14*100</f>
        <v>#DIV/0!</v>
      </c>
      <c r="O14" s="24" t="e">
        <f>'TAB 222'!O14/'TAB 221'!O14*100</f>
        <v>#DIV/0!</v>
      </c>
      <c r="P14" s="24">
        <f>'TAB 222'!P14/'TAB 221'!P14*100</f>
        <v>0</v>
      </c>
    </row>
    <row r="15" spans="1:16" ht="15" customHeight="1">
      <c r="A15" s="90">
        <v>9</v>
      </c>
      <c r="B15" s="22" t="s">
        <v>64</v>
      </c>
      <c r="C15" s="24" t="e">
        <f>'TAB 222'!C15/'TAB 221'!C15*100</f>
        <v>#DIV/0!</v>
      </c>
      <c r="D15" s="24" t="e">
        <f>'TAB 222'!D15/'TAB 221'!D15*100</f>
        <v>#DIV/0!</v>
      </c>
      <c r="E15" s="24" t="e">
        <f>'TAB 222'!E15/'TAB 221'!E15*100</f>
        <v>#DIV/0!</v>
      </c>
      <c r="F15" s="24" t="e">
        <f>'TAB 222'!F15/'TAB 221'!F15*100</f>
        <v>#DIV/0!</v>
      </c>
      <c r="G15" s="24">
        <f>'TAB 222'!G15/'TAB 221'!G15*100</f>
        <v>0</v>
      </c>
      <c r="H15" s="24" t="e">
        <f>'TAB 222'!H15/'TAB 221'!H15*100</f>
        <v>#DIV/0!</v>
      </c>
      <c r="I15" s="24">
        <f>'TAB 222'!I15/'TAB 221'!I15*100</f>
        <v>0</v>
      </c>
      <c r="J15" s="24">
        <f>'TAB 222'!J15/'TAB 221'!J15*100</f>
        <v>0</v>
      </c>
      <c r="K15" s="24" t="e">
        <f>'TAB 222'!K15/'TAB 221'!K15*100</f>
        <v>#DIV/0!</v>
      </c>
      <c r="L15" s="24">
        <f>'TAB 222'!L15/'TAB 221'!L15*100</f>
        <v>0</v>
      </c>
      <c r="M15" s="24">
        <f>'TAB 222'!M15/'TAB 221'!M15*100</f>
        <v>0</v>
      </c>
      <c r="N15" s="24">
        <f>'TAB 222'!N15/'TAB 221'!N15*100</f>
        <v>50</v>
      </c>
      <c r="O15" s="24">
        <f>'TAB 222'!O15/'TAB 221'!O15*100</f>
        <v>0</v>
      </c>
      <c r="P15" s="24">
        <f>'TAB 222'!P15/'TAB 221'!P15*100</f>
        <v>0</v>
      </c>
    </row>
    <row r="16" spans="1:16" ht="24.75" customHeight="1">
      <c r="A16" s="90">
        <v>10</v>
      </c>
      <c r="B16" s="22" t="s">
        <v>65</v>
      </c>
      <c r="C16" s="24">
        <f>'TAB 222'!C16/'TAB 221'!C16*100</f>
        <v>3.8863976083707024</v>
      </c>
      <c r="D16" s="24">
        <f>'TAB 222'!D16/'TAB 221'!D16*100</f>
        <v>1.9815059445178336</v>
      </c>
      <c r="E16" s="24">
        <f>'TAB 222'!E16/'TAB 221'!E16*100</f>
        <v>1.9138755980861244</v>
      </c>
      <c r="F16" s="24">
        <f>'TAB 222'!F16/'TAB 221'!F16*100</f>
        <v>3.028169014084507</v>
      </c>
      <c r="G16" s="24">
        <f>'TAB 222'!G16/'TAB 221'!G16*100</f>
        <v>1.1589403973509933</v>
      </c>
      <c r="H16" s="24">
        <f>'TAB 222'!H16/'TAB 221'!H16*100</f>
        <v>2.5146689019279127</v>
      </c>
      <c r="I16" s="24">
        <f>'TAB 222'!I16/'TAB 221'!I16*100</f>
        <v>1.070472792149866</v>
      </c>
      <c r="J16" s="24">
        <f>'TAB 222'!J16/'TAB 221'!J16*100</f>
        <v>1.6651248843663276</v>
      </c>
      <c r="K16" s="24">
        <f>'TAB 222'!K16/'TAB 221'!K16*100</f>
        <v>0.8741258741258742</v>
      </c>
      <c r="L16" s="24">
        <f>'TAB 222'!L16/'TAB 221'!L16*100</f>
        <v>0.6869479882237487</v>
      </c>
      <c r="M16" s="24">
        <f>'TAB 222'!M16/'TAB 221'!M16*100</f>
        <v>1.279527559055118</v>
      </c>
      <c r="N16" s="24">
        <f>'TAB 222'!N16/'TAB 221'!N16*100</f>
        <v>0.4484304932735426</v>
      </c>
      <c r="O16" s="24">
        <f>'TAB 222'!O16/'TAB 221'!O16*100</f>
        <v>0.7399577167019027</v>
      </c>
      <c r="P16" s="24">
        <f>'TAB 222'!P16/'TAB 221'!P16*100</f>
        <v>0.18535681186283595</v>
      </c>
    </row>
    <row r="17" spans="1:16" ht="24.75" customHeight="1">
      <c r="A17" s="90">
        <v>11</v>
      </c>
      <c r="B17" s="22" t="s">
        <v>66</v>
      </c>
      <c r="C17" s="24">
        <f>'TAB 222'!C17/'TAB 221'!C17*100</f>
        <v>0</v>
      </c>
      <c r="D17" s="24">
        <f>'TAB 222'!D17/'TAB 221'!D17*100</f>
        <v>3.8461538461538463</v>
      </c>
      <c r="E17" s="24">
        <f>'TAB 222'!E17/'TAB 221'!E17*100</f>
        <v>10.256410256410255</v>
      </c>
      <c r="F17" s="24">
        <f>'TAB 222'!F17/'TAB 221'!F17*100</f>
        <v>55.55555555555556</v>
      </c>
      <c r="G17" s="24">
        <f>'TAB 222'!G17/'TAB 221'!G17*100</f>
        <v>63.63636363636363</v>
      </c>
      <c r="H17" s="24">
        <f>'TAB 222'!H17/'TAB 221'!H17*100</f>
        <v>76.19047619047619</v>
      </c>
      <c r="I17" s="24">
        <f>'TAB 222'!I17/'TAB 221'!I17*100</f>
        <v>85.71428571428571</v>
      </c>
      <c r="J17" s="24">
        <f>'TAB 222'!J17/'TAB 221'!J17*100</f>
        <v>100</v>
      </c>
      <c r="K17" s="24">
        <f>'TAB 222'!K17/'TAB 221'!K17*100</f>
        <v>50</v>
      </c>
      <c r="L17" s="24">
        <f>'TAB 222'!L17/'TAB 221'!L17*100</f>
        <v>0</v>
      </c>
      <c r="M17" s="24">
        <f>'TAB 222'!M17/'TAB 221'!M17*100</f>
        <v>66.66666666666666</v>
      </c>
      <c r="N17" s="24">
        <f>'TAB 222'!N17/'TAB 221'!N17*100</f>
        <v>80</v>
      </c>
      <c r="O17" s="24">
        <f>'TAB 222'!O17/'TAB 221'!O17*100</f>
        <v>66.66666666666666</v>
      </c>
      <c r="P17" s="24" t="e">
        <f>'TAB 222'!P17/'TAB 221'!P17*100</f>
        <v>#DIV/0!</v>
      </c>
    </row>
    <row r="18" spans="1:16" ht="15" customHeight="1">
      <c r="A18" s="90">
        <v>12</v>
      </c>
      <c r="B18" s="22" t="s">
        <v>67</v>
      </c>
      <c r="C18" s="24">
        <f>'TAB 222'!C18/'TAB 221'!C18*100</f>
        <v>0</v>
      </c>
      <c r="D18" s="24">
        <f>'TAB 222'!D18/'TAB 221'!D18*100</f>
        <v>0</v>
      </c>
      <c r="E18" s="24">
        <f>'TAB 222'!E18/'TAB 221'!E18*100</f>
        <v>0</v>
      </c>
      <c r="F18" s="24">
        <f>'TAB 222'!F18/'TAB 221'!F18*100</f>
        <v>0</v>
      </c>
      <c r="G18" s="24">
        <f>'TAB 222'!G18/'TAB 221'!G18*100</f>
        <v>0</v>
      </c>
      <c r="H18" s="24">
        <f>'TAB 222'!H18/'TAB 221'!H18*100</f>
        <v>0</v>
      </c>
      <c r="I18" s="24">
        <f>'TAB 222'!I18/'TAB 221'!I18*100</f>
        <v>0</v>
      </c>
      <c r="J18" s="24">
        <f>'TAB 222'!J18/'TAB 221'!J18*100</f>
        <v>0</v>
      </c>
      <c r="K18" s="24">
        <f>'TAB 222'!K18/'TAB 221'!K18*100</f>
        <v>0</v>
      </c>
      <c r="L18" s="24">
        <f>'TAB 222'!L18/'TAB 221'!L18*100</f>
        <v>0</v>
      </c>
      <c r="M18" s="24">
        <f>'TAB 222'!M18/'TAB 221'!M18*100</f>
        <v>0</v>
      </c>
      <c r="N18" s="24">
        <f>'TAB 222'!N18/'TAB 221'!N18*100</f>
        <v>0</v>
      </c>
      <c r="O18" s="24">
        <f>'TAB 222'!O18/'TAB 221'!O18*100</f>
        <v>0</v>
      </c>
      <c r="P18" s="24">
        <f>'TAB 222'!P18/'TAB 221'!P18*100</f>
        <v>0</v>
      </c>
    </row>
    <row r="19" spans="1:16" ht="15" customHeight="1">
      <c r="A19" s="90">
        <v>13</v>
      </c>
      <c r="B19" s="22" t="s">
        <v>68</v>
      </c>
      <c r="C19" s="24" t="e">
        <f>'TAB 222'!C19/'TAB 221'!C19*100</f>
        <v>#DIV/0!</v>
      </c>
      <c r="D19" s="24" t="e">
        <f>'TAB 222'!D19/'TAB 221'!D19*100</f>
        <v>#DIV/0!</v>
      </c>
      <c r="E19" s="24" t="e">
        <f>'TAB 222'!E19/'TAB 221'!E19*100</f>
        <v>#DIV/0!</v>
      </c>
      <c r="F19" s="24" t="e">
        <f>'TAB 222'!F19/'TAB 221'!F19*100</f>
        <v>#DIV/0!</v>
      </c>
      <c r="G19" s="24" t="e">
        <f>'TAB 222'!G19/'TAB 221'!G19*100</f>
        <v>#DIV/0!</v>
      </c>
      <c r="H19" s="24" t="e">
        <f>'TAB 222'!H19/'TAB 221'!H19*100</f>
        <v>#DIV/0!</v>
      </c>
      <c r="I19" s="24" t="e">
        <f>'TAB 222'!I19/'TAB 221'!I19*100</f>
        <v>#DIV/0!</v>
      </c>
      <c r="J19" s="24" t="e">
        <f>'TAB 222'!J19/'TAB 221'!J19*100</f>
        <v>#DIV/0!</v>
      </c>
      <c r="K19" s="24" t="e">
        <f>'TAB 222'!K19/'TAB 221'!K19*100</f>
        <v>#DIV/0!</v>
      </c>
      <c r="L19" s="24" t="e">
        <f>'TAB 222'!L19/'TAB 221'!L19*100</f>
        <v>#DIV/0!</v>
      </c>
      <c r="M19" s="24" t="e">
        <f>'TAB 222'!M19/'TAB 221'!M19*100</f>
        <v>#DIV/0!</v>
      </c>
      <c r="N19" s="24" t="e">
        <f>'TAB 222'!N19/'TAB 221'!N19*100</f>
        <v>#DIV/0!</v>
      </c>
      <c r="O19" s="24" t="e">
        <f>'TAB 222'!O19/'TAB 221'!O19*100</f>
        <v>#DIV/0!</v>
      </c>
      <c r="P19" s="24" t="e">
        <f>'TAB 222'!P19/'TAB 221'!P19*100</f>
        <v>#DIV/0!</v>
      </c>
    </row>
    <row r="20" spans="1:16" ht="15" customHeight="1">
      <c r="A20" s="90">
        <v>14</v>
      </c>
      <c r="B20" s="22" t="s">
        <v>69</v>
      </c>
      <c r="C20" s="24">
        <f>'TAB 222'!C20/'TAB 221'!C20*100</f>
        <v>0</v>
      </c>
      <c r="D20" s="24">
        <f>'TAB 222'!D20/'TAB 221'!D20*100</f>
        <v>0</v>
      </c>
      <c r="E20" s="24">
        <f>'TAB 222'!E20/'TAB 221'!E20*100</f>
        <v>0</v>
      </c>
      <c r="F20" s="24">
        <f>'TAB 222'!F20/'TAB 221'!F20*100</f>
        <v>0</v>
      </c>
      <c r="G20" s="24">
        <f>'TAB 222'!G20/'TAB 221'!G20*100</f>
        <v>0</v>
      </c>
      <c r="H20" s="24">
        <f>'TAB 222'!H20/'TAB 221'!H20*100</f>
        <v>0</v>
      </c>
      <c r="I20" s="24">
        <f>'TAB 222'!I20/'TAB 221'!I20*100</f>
        <v>0</v>
      </c>
      <c r="J20" s="24">
        <f>'TAB 222'!J20/'TAB 221'!J20*100</f>
        <v>0</v>
      </c>
      <c r="K20" s="24">
        <f>'TAB 222'!K20/'TAB 221'!K20*100</f>
        <v>0</v>
      </c>
      <c r="L20" s="24">
        <f>'TAB 222'!L20/'TAB 221'!L20*100</f>
        <v>0</v>
      </c>
      <c r="M20" s="24">
        <f>'TAB 222'!M20/'TAB 221'!M20*100</f>
        <v>0</v>
      </c>
      <c r="N20" s="24">
        <f>'TAB 222'!N20/'TAB 221'!N20*100</f>
        <v>0</v>
      </c>
      <c r="O20" s="24">
        <f>'TAB 222'!O20/'TAB 221'!O20*100</f>
        <v>0</v>
      </c>
      <c r="P20" s="24">
        <f>'TAB 222'!P20/'TAB 221'!P20*100</f>
        <v>0</v>
      </c>
    </row>
    <row r="21" spans="1:16" ht="15" customHeight="1">
      <c r="A21" s="90">
        <v>15</v>
      </c>
      <c r="B21" s="22" t="s">
        <v>70</v>
      </c>
      <c r="C21" s="24">
        <f>'TAB 222'!C21/'TAB 221'!C21*100</f>
        <v>0</v>
      </c>
      <c r="D21" s="24">
        <f>'TAB 222'!D21/'TAB 221'!D21*100</f>
        <v>0</v>
      </c>
      <c r="E21" s="24">
        <f>'TAB 222'!E21/'TAB 221'!E21*100</f>
        <v>0</v>
      </c>
      <c r="F21" s="24">
        <f>'TAB 222'!F21/'TAB 221'!F21*100</f>
        <v>0</v>
      </c>
      <c r="G21" s="24">
        <f>'TAB 222'!G21/'TAB 221'!G21*100</f>
        <v>0</v>
      </c>
      <c r="H21" s="24">
        <f>'TAB 222'!H21/'TAB 221'!H21*100</f>
        <v>0</v>
      </c>
      <c r="I21" s="24">
        <f>'TAB 222'!I21/'TAB 221'!I21*100</f>
        <v>0</v>
      </c>
      <c r="J21" s="24">
        <f>'TAB 222'!J21/'TAB 221'!J21*100</f>
        <v>0</v>
      </c>
      <c r="K21" s="24">
        <f>'TAB 222'!K21/'TAB 221'!K21*100</f>
        <v>0</v>
      </c>
      <c r="L21" s="24">
        <f>'TAB 222'!L21/'TAB 221'!L21*100</f>
        <v>0</v>
      </c>
      <c r="M21" s="24">
        <f>'TAB 222'!M21/'TAB 221'!M21*100</f>
        <v>11.11111111111111</v>
      </c>
      <c r="N21" s="24">
        <f>'TAB 222'!N21/'TAB 221'!N21*100</f>
        <v>12.5</v>
      </c>
      <c r="O21" s="24">
        <f>'TAB 222'!O21/'TAB 221'!O21*100</f>
        <v>0</v>
      </c>
      <c r="P21" s="24">
        <f>'TAB 222'!P21/'TAB 221'!P21*100</f>
        <v>0</v>
      </c>
    </row>
    <row r="22" spans="1:16" ht="24.75" customHeight="1">
      <c r="A22" s="90">
        <v>16</v>
      </c>
      <c r="B22" s="22" t="s">
        <v>71</v>
      </c>
      <c r="C22" s="24" t="e">
        <f>'TAB 222'!C22/'TAB 221'!C22*100</f>
        <v>#DIV/0!</v>
      </c>
      <c r="D22" s="24">
        <f>'TAB 222'!D22/'TAB 221'!D22*100</f>
        <v>0</v>
      </c>
      <c r="E22" s="24">
        <f>'TAB 222'!E22/'TAB 221'!E22*100</f>
        <v>0</v>
      </c>
      <c r="F22" s="24">
        <f>'TAB 222'!F22/'TAB 221'!F22*100</f>
        <v>0</v>
      </c>
      <c r="G22" s="24">
        <f>'TAB 222'!G22/'TAB 221'!G22*100</f>
        <v>0</v>
      </c>
      <c r="H22" s="24">
        <f>'TAB 222'!H22/'TAB 221'!H22*100</f>
        <v>0</v>
      </c>
      <c r="I22" s="24">
        <f>'TAB 222'!I22/'TAB 221'!I22*100</f>
        <v>0</v>
      </c>
      <c r="J22" s="24">
        <f>'TAB 222'!J22/'TAB 221'!J22*100</f>
        <v>0</v>
      </c>
      <c r="K22" s="24">
        <f>'TAB 222'!K22/'TAB 221'!K22*100</f>
        <v>0</v>
      </c>
      <c r="L22" s="24">
        <f>'TAB 222'!L22/'TAB 221'!L22*100</f>
        <v>0</v>
      </c>
      <c r="M22" s="24">
        <f>'TAB 222'!M22/'TAB 221'!M22*100</f>
        <v>0</v>
      </c>
      <c r="N22" s="24">
        <f>'TAB 222'!N22/'TAB 221'!N22*100</f>
        <v>0</v>
      </c>
      <c r="O22" s="24">
        <f>'TAB 222'!O22/'TAB 221'!O22*100</f>
        <v>0</v>
      </c>
      <c r="P22" s="24">
        <f>'TAB 222'!P22/'TAB 221'!P22*100</f>
        <v>0</v>
      </c>
    </row>
    <row r="23" spans="1:16" ht="15" customHeight="1">
      <c r="A23" s="90">
        <v>17</v>
      </c>
      <c r="B23" s="22" t="s">
        <v>167</v>
      </c>
      <c r="C23" s="24" t="e">
        <f>'TAB 222'!C23/'TAB 221'!C23*100</f>
        <v>#DIV/0!</v>
      </c>
      <c r="D23" s="24" t="e">
        <f>'TAB 222'!D23/'TAB 221'!D23*100</f>
        <v>#DIV/0!</v>
      </c>
      <c r="E23" s="24" t="e">
        <f>'TAB 222'!E23/'TAB 221'!E23*100</f>
        <v>#DIV/0!</v>
      </c>
      <c r="F23" s="24" t="e">
        <f>'TAB 222'!F23/'TAB 221'!F23*100</f>
        <v>#DIV/0!</v>
      </c>
      <c r="G23" s="24" t="e">
        <f>'TAB 222'!G23/'TAB 221'!G23*100</f>
        <v>#DIV/0!</v>
      </c>
      <c r="H23" s="24" t="e">
        <f>'TAB 222'!H23/'TAB 221'!H23*100</f>
        <v>#DIV/0!</v>
      </c>
      <c r="I23" s="24" t="e">
        <f>'TAB 222'!I23/'TAB 221'!I23*100</f>
        <v>#DIV/0!</v>
      </c>
      <c r="J23" s="24" t="e">
        <f>'TAB 222'!J23/'TAB 221'!J23*100</f>
        <v>#DIV/0!</v>
      </c>
      <c r="K23" s="24" t="e">
        <f>'TAB 222'!K23/'TAB 221'!K23*100</f>
        <v>#DIV/0!</v>
      </c>
      <c r="L23" s="24" t="e">
        <f>'TAB 222'!L23/'TAB 221'!L23*100</f>
        <v>#DIV/0!</v>
      </c>
      <c r="M23" s="24" t="e">
        <f>'TAB 222'!M23/'TAB 221'!M23*100</f>
        <v>#DIV/0!</v>
      </c>
      <c r="N23" s="24" t="e">
        <f>'TAB 222'!N23/'TAB 221'!N23*100</f>
        <v>#DIV/0!</v>
      </c>
      <c r="O23" s="24" t="e">
        <f>'TAB 222'!O23/'TAB 221'!O23*100</f>
        <v>#DIV/0!</v>
      </c>
      <c r="P23" s="24" t="e">
        <f>'TAB 222'!P23/'TAB 221'!P23*100</f>
        <v>#DIV/0!</v>
      </c>
    </row>
    <row r="24" spans="1:16" ht="15" customHeight="1">
      <c r="A24" s="90">
        <v>18</v>
      </c>
      <c r="B24" s="22" t="s">
        <v>72</v>
      </c>
      <c r="C24" s="24" t="e">
        <f>'TAB 222'!C24/'TAB 221'!C24*100</f>
        <v>#DIV/0!</v>
      </c>
      <c r="D24" s="24" t="e">
        <f>'TAB 222'!D24/'TAB 221'!D24*100</f>
        <v>#DIV/0!</v>
      </c>
      <c r="E24" s="24" t="e">
        <f>'TAB 222'!E24/'TAB 221'!E24*100</f>
        <v>#DIV/0!</v>
      </c>
      <c r="F24" s="24" t="e">
        <f>'TAB 222'!F24/'TAB 221'!F24*100</f>
        <v>#DIV/0!</v>
      </c>
      <c r="G24" s="24" t="e">
        <f>'TAB 222'!G24/'TAB 221'!G24*100</f>
        <v>#DIV/0!</v>
      </c>
      <c r="H24" s="24" t="e">
        <f>'TAB 222'!H24/'TAB 221'!H24*100</f>
        <v>#DIV/0!</v>
      </c>
      <c r="I24" s="24" t="e">
        <f>'TAB 222'!I24/'TAB 221'!I24*100</f>
        <v>#DIV/0!</v>
      </c>
      <c r="J24" s="24" t="e">
        <f>'TAB 222'!J24/'TAB 221'!J24*100</f>
        <v>#DIV/0!</v>
      </c>
      <c r="K24" s="24" t="e">
        <f>'TAB 222'!K24/'TAB 221'!K24*100</f>
        <v>#DIV/0!</v>
      </c>
      <c r="L24" s="24" t="e">
        <f>'TAB 222'!L24/'TAB 221'!L24*100</f>
        <v>#DIV/0!</v>
      </c>
      <c r="M24" s="24" t="e">
        <f>'TAB 222'!M24/'TAB 221'!M24*100</f>
        <v>#DIV/0!</v>
      </c>
      <c r="N24" s="24" t="e">
        <f>'TAB 222'!N24/'TAB 221'!N24*100</f>
        <v>#DIV/0!</v>
      </c>
      <c r="O24" s="24" t="e">
        <f>'TAB 222'!O24/'TAB 221'!O24*100</f>
        <v>#DIV/0!</v>
      </c>
      <c r="P24" s="24" t="e">
        <f>'TAB 222'!P24/'TAB 221'!P24*100</f>
        <v>#DIV/0!</v>
      </c>
    </row>
    <row r="25" spans="1:16" ht="15" customHeight="1">
      <c r="A25" s="90">
        <v>19</v>
      </c>
      <c r="B25" s="22" t="s">
        <v>73</v>
      </c>
      <c r="C25" s="24">
        <f>'TAB 222'!C25/'TAB 221'!C25*100</f>
        <v>0</v>
      </c>
      <c r="D25" s="24">
        <f>'TAB 222'!D25/'TAB 221'!D25*100</f>
        <v>0</v>
      </c>
      <c r="E25" s="24">
        <f>'TAB 222'!E25/'TAB 221'!E25*100</f>
        <v>0</v>
      </c>
      <c r="F25" s="24">
        <f>'TAB 222'!F25/'TAB 221'!F25*100</f>
        <v>0</v>
      </c>
      <c r="G25" s="24">
        <f>'TAB 222'!G25/'TAB 221'!G25*100</f>
        <v>0</v>
      </c>
      <c r="H25" s="24">
        <f>'TAB 222'!H25/'TAB 221'!H25*100</f>
        <v>0</v>
      </c>
      <c r="I25" s="24">
        <f>'TAB 222'!I25/'TAB 221'!I25*100</f>
        <v>0</v>
      </c>
      <c r="J25" s="24">
        <f>'TAB 222'!J25/'TAB 221'!J25*100</f>
        <v>0</v>
      </c>
      <c r="K25" s="24">
        <f>'TAB 222'!K25/'TAB 221'!K25*100</f>
        <v>0</v>
      </c>
      <c r="L25" s="24">
        <f>'TAB 222'!L25/'TAB 221'!L25*100</f>
        <v>0</v>
      </c>
      <c r="M25" s="24">
        <f>'TAB 222'!M25/'TAB 221'!M25*100</f>
        <v>0</v>
      </c>
      <c r="N25" s="24">
        <f>'TAB 222'!N25/'TAB 221'!N25*100</f>
        <v>0</v>
      </c>
      <c r="O25" s="24">
        <f>'TAB 222'!O25/'TAB 221'!O25*100</f>
        <v>0</v>
      </c>
      <c r="P25" s="24">
        <f>'TAB 222'!P25/'TAB 221'!P25*100</f>
        <v>0</v>
      </c>
    </row>
    <row r="26" spans="1:16" ht="15" customHeight="1">
      <c r="A26" s="90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0" customFormat="1" ht="19.5" customHeight="1">
      <c r="A27" s="140" t="s">
        <v>55</v>
      </c>
      <c r="B27" s="140"/>
      <c r="C27" s="24">
        <f>'TAB 222'!C27/'TAB 221'!C27*100</f>
        <v>8.003201280512204</v>
      </c>
      <c r="D27" s="24">
        <f>'TAB 222'!D27/'TAB 221'!D27*100</f>
        <v>9.402566158781074</v>
      </c>
      <c r="E27" s="24">
        <f>'TAB 222'!E27/'TAB 221'!E27*100</f>
        <v>12.185120093731692</v>
      </c>
      <c r="F27" s="24">
        <f>'TAB 222'!F27/'TAB 221'!F27*100</f>
        <v>12.097440132122212</v>
      </c>
      <c r="G27" s="24">
        <f>'TAB 222'!G27/'TAB 221'!G27*100</f>
        <v>11.661551950898728</v>
      </c>
      <c r="H27" s="24">
        <f>'TAB 222'!H27/'TAB 221'!H27*100</f>
        <v>12.933684672815108</v>
      </c>
      <c r="I27" s="24">
        <f>'TAB 222'!I27/'TAB 221'!I27*100</f>
        <v>11.141078838174275</v>
      </c>
      <c r="J27" s="24">
        <f>'TAB 222'!J27/'TAB 221'!J27*100</f>
        <v>10.65895476141293</v>
      </c>
      <c r="K27" s="24">
        <f>'TAB 222'!K27/'TAB 221'!K27*100</f>
        <v>12.842796446504442</v>
      </c>
      <c r="L27" s="24">
        <f>'TAB 222'!L27/'TAB 221'!L27*100</f>
        <v>13.50219385719984</v>
      </c>
      <c r="M27" s="24">
        <f>'TAB 222'!M27/'TAB 221'!M27*100</f>
        <v>15.175995383727638</v>
      </c>
      <c r="N27" s="24">
        <f>'TAB 222'!N27/'TAB 221'!N27*100</f>
        <v>15.043008601720345</v>
      </c>
      <c r="O27" s="24">
        <f>'TAB 222'!O27/'TAB 221'!O27*100</f>
        <v>10.596285434995112</v>
      </c>
      <c r="P27" s="24">
        <f>'TAB 222'!P27/'TAB 221'!P27*100</f>
        <v>3.7750876075183184</v>
      </c>
    </row>
    <row r="28" spans="1:16" ht="12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0"/>
      <c r="O28" s="70"/>
      <c r="P28" s="70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2">
    <mergeCell ref="A2:O2"/>
    <mergeCell ref="A4:A5"/>
    <mergeCell ref="B4:B5"/>
    <mergeCell ref="C4:C5"/>
    <mergeCell ref="D4:D5"/>
    <mergeCell ref="F4:F5"/>
    <mergeCell ref="G4:G5"/>
    <mergeCell ref="A30:O30"/>
    <mergeCell ref="A27:B27"/>
    <mergeCell ref="A28:M28"/>
    <mergeCell ref="A29:L29"/>
    <mergeCell ref="O4:O5"/>
    <mergeCell ref="H4:H5"/>
    <mergeCell ref="I4:I5"/>
    <mergeCell ref="E4:E5"/>
    <mergeCell ref="Q4:R8"/>
    <mergeCell ref="J4:J5"/>
    <mergeCell ref="K4:K5"/>
    <mergeCell ref="L4:L5"/>
    <mergeCell ref="M4:M5"/>
    <mergeCell ref="N4:N5"/>
    <mergeCell ref="P4:P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7109375" style="9" customWidth="1"/>
    <col min="2" max="2" width="54.57421875" style="9" customWidth="1"/>
    <col min="3" max="16" width="7.7109375" style="9" customWidth="1"/>
    <col min="17" max="16384" width="9.140625" style="9" customWidth="1"/>
  </cols>
  <sheetData>
    <row r="1" ht="15" customHeight="1"/>
    <row r="2" spans="1:16" s="10" customFormat="1" ht="24.75" customHeight="1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7"/>
    </row>
    <row r="3" spans="1:16" ht="15" customHeight="1">
      <c r="A3" s="11"/>
      <c r="B3" s="12"/>
      <c r="C3" s="12"/>
      <c r="D3" s="12"/>
      <c r="E3" s="12"/>
      <c r="F3" s="12"/>
      <c r="J3" s="13"/>
      <c r="K3" s="13"/>
      <c r="L3" s="13"/>
      <c r="M3" s="30"/>
      <c r="N3" s="30"/>
      <c r="O3" s="30"/>
      <c r="P3" s="30" t="s">
        <v>89</v>
      </c>
    </row>
    <row r="4" spans="1:18" ht="19.5" customHeight="1">
      <c r="A4" s="130" t="s">
        <v>42</v>
      </c>
      <c r="B4" s="130" t="s">
        <v>43</v>
      </c>
      <c r="C4" s="130" t="s">
        <v>44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52</v>
      </c>
      <c r="L4" s="130" t="s">
        <v>53</v>
      </c>
      <c r="M4" s="130" t="s">
        <v>54</v>
      </c>
      <c r="N4" s="130" t="s">
        <v>166</v>
      </c>
      <c r="O4" s="130" t="s">
        <v>170</v>
      </c>
      <c r="P4" s="130" t="s">
        <v>171</v>
      </c>
      <c r="Q4" s="107"/>
      <c r="R4" s="108"/>
    </row>
    <row r="5" spans="1:18" ht="19.5" customHeight="1">
      <c r="A5" s="130"/>
      <c r="B5" s="133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7"/>
      <c r="R5" s="108"/>
    </row>
    <row r="6" spans="1:18" s="15" customFormat="1" ht="12" customHeight="1">
      <c r="A6" s="90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  <c r="Q6" s="107"/>
      <c r="R6" s="108"/>
    </row>
    <row r="7" spans="1:18" ht="15" customHeight="1">
      <c r="A7" s="90">
        <v>1</v>
      </c>
      <c r="B7" s="22" t="s">
        <v>56</v>
      </c>
      <c r="C7" s="91"/>
      <c r="D7" s="91"/>
      <c r="E7" s="91"/>
      <c r="F7" s="31"/>
      <c r="G7" s="25">
        <f>'TAB 242'!G7/'TAB 241'!G7*100</f>
        <v>0</v>
      </c>
      <c r="H7" s="25">
        <f>'TAB 242'!H7/'TAB 241'!H7*100</f>
        <v>0.559247852164046</v>
      </c>
      <c r="I7" s="25">
        <f>'TAB 242'!I7/'TAB 241'!I7*100</f>
        <v>0.25917226856726333</v>
      </c>
      <c r="J7" s="25">
        <f>'TAB 242'!J7/'TAB 241'!J7*100</f>
        <v>0.07714065312419646</v>
      </c>
      <c r="K7" s="25">
        <f>'TAB 242'!K7/'TAB 241'!K7*100</f>
        <v>0.07714065312419646</v>
      </c>
      <c r="L7" s="25">
        <f>'TAB 242'!L7/'TAB 241'!L7*100</f>
        <v>0.025755494505494508</v>
      </c>
      <c r="M7" s="25">
        <f>'TAB 242'!M7/'TAB 241'!M7*100</f>
        <v>0.03468007629616785</v>
      </c>
      <c r="N7" s="25">
        <f>'TAB 242'!N7/'TAB 241'!N7*100</f>
        <v>0.05180899749589846</v>
      </c>
      <c r="O7" s="25">
        <f>'TAB 242'!O7/'TAB 241'!O7*100</f>
        <v>0.009044862518089725</v>
      </c>
      <c r="P7" s="25">
        <f>'TAB 242'!P7/'TAB 241'!P7*100</f>
        <v>0.06945047313134821</v>
      </c>
      <c r="Q7" s="107"/>
      <c r="R7" s="108"/>
    </row>
    <row r="8" spans="1:18" ht="15" customHeight="1">
      <c r="A8" s="90">
        <v>2</v>
      </c>
      <c r="B8" s="22" t="s">
        <v>57</v>
      </c>
      <c r="C8" s="91"/>
      <c r="D8" s="91"/>
      <c r="E8" s="91"/>
      <c r="F8" s="31"/>
      <c r="G8" s="25">
        <f>'TAB 242'!G8/'TAB 241'!G8*100</f>
        <v>2.2222222222222223</v>
      </c>
      <c r="H8" s="25">
        <f>'TAB 242'!H8/'TAB 241'!H8*100</f>
        <v>2.9585798816568047</v>
      </c>
      <c r="I8" s="25">
        <f>'TAB 242'!I8/'TAB 241'!I8*100</f>
        <v>2.512562814070352</v>
      </c>
      <c r="J8" s="25">
        <f>'TAB 242'!J8/'TAB 241'!J8*100</f>
        <v>2.638522427440633</v>
      </c>
      <c r="K8" s="25">
        <f>'TAB 242'!K8/'TAB 241'!K8*100</f>
        <v>1.2658227848101267</v>
      </c>
      <c r="L8" s="25">
        <f>'TAB 242'!L8/'TAB 241'!L8*100</f>
        <v>3.0959752321981426</v>
      </c>
      <c r="M8" s="25">
        <f>'TAB 242'!M8/'TAB 241'!M8*100</f>
        <v>0.3731343283582089</v>
      </c>
      <c r="N8" s="25">
        <f>'TAB 242'!N8/'TAB 241'!N8*100</f>
        <v>2.088167053364269</v>
      </c>
      <c r="O8" s="25">
        <f>'TAB 242'!O8/'TAB 241'!O8*100</f>
        <v>3.0752916224814424</v>
      </c>
      <c r="P8" s="25">
        <f>'TAB 242'!P8/'TAB 241'!P8*100</f>
        <v>0.24125452352231602</v>
      </c>
      <c r="Q8" s="107"/>
      <c r="R8" s="108"/>
    </row>
    <row r="9" spans="1:16" ht="15" customHeight="1">
      <c r="A9" s="90">
        <v>3</v>
      </c>
      <c r="B9" s="23" t="s">
        <v>58</v>
      </c>
      <c r="C9" s="91"/>
      <c r="D9" s="91"/>
      <c r="E9" s="91"/>
      <c r="F9" s="31"/>
      <c r="G9" s="25">
        <f>'TAB 242'!G9/'TAB 241'!G9*100</f>
        <v>2.0902090209020905</v>
      </c>
      <c r="H9" s="25">
        <f>'TAB 242'!H9/'TAB 241'!H9*100</f>
        <v>2.515723270440252</v>
      </c>
      <c r="I9" s="25">
        <f>'TAB 242'!I9/'TAB 241'!I9*100</f>
        <v>2.455661664392906</v>
      </c>
      <c r="J9" s="25">
        <f>'TAB 242'!J9/'TAB 241'!J9*100</f>
        <v>2.3676880222841223</v>
      </c>
      <c r="K9" s="25">
        <f>'TAB 242'!K9/'TAB 241'!K9*100</f>
        <v>2.0618556701030926</v>
      </c>
      <c r="L9" s="25">
        <f>'TAB 242'!L9/'TAB 241'!L9*100</f>
        <v>2.3039611964430073</v>
      </c>
      <c r="M9" s="25">
        <f>'TAB 242'!M9/'TAB 241'!M9*100</f>
        <v>2.0141738157403952</v>
      </c>
      <c r="N9" s="25">
        <f>'TAB 242'!N9/'TAB 241'!N9*100</f>
        <v>2.4186455584872473</v>
      </c>
      <c r="O9" s="25">
        <f>'TAB 242'!O9/'TAB 241'!O9*100</f>
        <v>2.330599913681485</v>
      </c>
      <c r="P9" s="25">
        <f>'TAB 242'!P9/'TAB 241'!P9*100</f>
        <v>2.340702210663199</v>
      </c>
    </row>
    <row r="10" spans="1:18" ht="15" customHeight="1">
      <c r="A10" s="90">
        <v>4</v>
      </c>
      <c r="B10" s="23" t="s">
        <v>59</v>
      </c>
      <c r="C10" s="91"/>
      <c r="D10" s="91"/>
      <c r="E10" s="91"/>
      <c r="F10" s="91"/>
      <c r="G10" s="25">
        <f>'TAB 242'!G10/'TAB 241'!G10*100</f>
        <v>1.513622603430878</v>
      </c>
      <c r="H10" s="25">
        <f>'TAB 242'!H10/'TAB 241'!H10*100</f>
        <v>1.4285714285714286</v>
      </c>
      <c r="I10" s="25">
        <f>'TAB 242'!I10/'TAB 241'!I10*100</f>
        <v>2.4721878862793574</v>
      </c>
      <c r="J10" s="25">
        <f>'TAB 242'!J10/'TAB 241'!J10*100</f>
        <v>4.032729398012858</v>
      </c>
      <c r="K10" s="25">
        <f>'TAB 242'!K10/'TAB 241'!K10*100</f>
        <v>4.1000000000000005</v>
      </c>
      <c r="L10" s="25">
        <f>'TAB 242'!L10/'TAB 241'!L10*100</f>
        <v>3.927492447129909</v>
      </c>
      <c r="M10" s="25">
        <f>'TAB 242'!M10/'TAB 241'!M10*100</f>
        <v>2.876931273308471</v>
      </c>
      <c r="N10" s="25">
        <f>'TAB 242'!N10/'TAB 241'!N10*100</f>
        <v>2.4858757062146895</v>
      </c>
      <c r="O10" s="25">
        <f>'TAB 242'!O10/'TAB 241'!O10*100</f>
        <v>0.56657223796034</v>
      </c>
      <c r="P10" s="25">
        <f>'TAB 242'!P10/'TAB 241'!P10*100</f>
        <v>0.20477815699658702</v>
      </c>
      <c r="Q10" s="107"/>
      <c r="R10" s="108"/>
    </row>
    <row r="11" spans="1:18" ht="15" customHeight="1">
      <c r="A11" s="90">
        <v>5</v>
      </c>
      <c r="B11" s="22" t="s">
        <v>60</v>
      </c>
      <c r="C11" s="91"/>
      <c r="D11" s="91"/>
      <c r="E11" s="91"/>
      <c r="F11" s="31"/>
      <c r="G11" s="25">
        <f>'TAB 242'!G11/'TAB 241'!G11*100</f>
        <v>3.7900874635568513</v>
      </c>
      <c r="H11" s="25">
        <f>'TAB 242'!H11/'TAB 241'!H11*100</f>
        <v>1.183431952662722</v>
      </c>
      <c r="I11" s="25">
        <f>'TAB 242'!I11/'TAB 241'!I11*100</f>
        <v>2.312138728323699</v>
      </c>
      <c r="J11" s="25">
        <f>'TAB 242'!J11/'TAB 241'!J11*100</f>
        <v>0.89179548156956</v>
      </c>
      <c r="K11" s="25">
        <f>'TAB 242'!K11/'TAB 241'!K11*100</f>
        <v>1.9285309132161088</v>
      </c>
      <c r="L11" s="25">
        <f>'TAB 242'!L11/'TAB 241'!L11*100</f>
        <v>1.1411411411411412</v>
      </c>
      <c r="M11" s="25">
        <f>'TAB 242'!M11/'TAB 241'!M11*100</f>
        <v>1.3084112149532712</v>
      </c>
      <c r="N11" s="25">
        <f>'TAB 242'!N11/'TAB 241'!N11*100</f>
        <v>1.4127764127764129</v>
      </c>
      <c r="O11" s="25">
        <f>'TAB 242'!O11/'TAB 241'!O11*100</f>
        <v>1.570996978851964</v>
      </c>
      <c r="P11" s="25">
        <f>'TAB 242'!P11/'TAB 241'!P11*100</f>
        <v>1.9436345966958213</v>
      </c>
      <c r="Q11" s="107"/>
      <c r="R11" s="108"/>
    </row>
    <row r="12" spans="1:18" ht="15" customHeight="1">
      <c r="A12" s="90">
        <v>6</v>
      </c>
      <c r="B12" s="22" t="s">
        <v>61</v>
      </c>
      <c r="C12" s="91"/>
      <c r="D12" s="91"/>
      <c r="E12" s="91"/>
      <c r="F12" s="31"/>
      <c r="G12" s="25" t="e">
        <f>'TAB 242'!G12/'TAB 241'!G12*100</f>
        <v>#DIV/0!</v>
      </c>
      <c r="H12" s="25" t="e">
        <f>'TAB 242'!H12/'TAB 241'!H12*100</f>
        <v>#DIV/0!</v>
      </c>
      <c r="I12" s="25" t="e">
        <f>'TAB 242'!I12/'TAB 241'!I12*100</f>
        <v>#DIV/0!</v>
      </c>
      <c r="J12" s="25" t="e">
        <f>'TAB 242'!J12/'TAB 241'!J12*100</f>
        <v>#DIV/0!</v>
      </c>
      <c r="K12" s="25" t="e">
        <f>'TAB 242'!K12/'TAB 241'!K12*100</f>
        <v>#DIV/0!</v>
      </c>
      <c r="L12" s="25">
        <f>'TAB 242'!L12/'TAB 241'!L12*100</f>
        <v>2.7027027027027026</v>
      </c>
      <c r="M12" s="25">
        <f>'TAB 242'!M12/'TAB 241'!M12*100</f>
        <v>1.3020833333333335</v>
      </c>
      <c r="N12" s="25">
        <f>'TAB 242'!N12/'TAB 241'!N12*100</f>
        <v>0</v>
      </c>
      <c r="O12" s="25">
        <f>'TAB 242'!O12/'TAB 241'!O12*100</f>
        <v>0</v>
      </c>
      <c r="P12" s="25">
        <f>'TAB 242'!P12/'TAB 241'!P12*100</f>
        <v>0</v>
      </c>
      <c r="Q12" s="120"/>
      <c r="R12" s="121"/>
    </row>
    <row r="13" spans="1:16" ht="15" customHeight="1">
      <c r="A13" s="90">
        <v>7</v>
      </c>
      <c r="B13" s="22" t="s">
        <v>62</v>
      </c>
      <c r="C13" s="91"/>
      <c r="D13" s="91"/>
      <c r="E13" s="91"/>
      <c r="F13" s="31"/>
      <c r="G13" s="25">
        <f>'TAB 242'!G13/'TAB 241'!G13*100</f>
        <v>0</v>
      </c>
      <c r="H13" s="25">
        <f>'TAB 242'!H13/'TAB 241'!H13*100</f>
        <v>0</v>
      </c>
      <c r="I13" s="25">
        <f>'TAB 242'!I13/'TAB 241'!I13*100</f>
        <v>0</v>
      </c>
      <c r="J13" s="25">
        <f>'TAB 242'!J13/'TAB 241'!J13*100</f>
        <v>0</v>
      </c>
      <c r="K13" s="25">
        <f>'TAB 242'!K13/'TAB 241'!K13*100</f>
        <v>24.731182795698924</v>
      </c>
      <c r="L13" s="25">
        <f>'TAB 242'!L13/'TAB 241'!L13*100</f>
        <v>18.497109826589593</v>
      </c>
      <c r="M13" s="25">
        <f>'TAB 242'!M13/'TAB 241'!M13*100</f>
        <v>0</v>
      </c>
      <c r="N13" s="25">
        <f>'TAB 242'!N13/'TAB 241'!N13*100</f>
        <v>0</v>
      </c>
      <c r="O13" s="25">
        <f>'TAB 242'!O13/'TAB 241'!O13*100</f>
        <v>0</v>
      </c>
      <c r="P13" s="25">
        <f>'TAB 242'!P13/'TAB 241'!P13*100</f>
        <v>84.61538461538461</v>
      </c>
    </row>
    <row r="14" spans="1:16" ht="15" customHeight="1">
      <c r="A14" s="90">
        <v>8</v>
      </c>
      <c r="B14" s="22" t="s">
        <v>63</v>
      </c>
      <c r="C14" s="91"/>
      <c r="D14" s="91"/>
      <c r="E14" s="91"/>
      <c r="F14" s="31"/>
      <c r="G14" s="25">
        <f>'TAB 242'!G14/'TAB 241'!G14*100</f>
        <v>1.8292682926829267</v>
      </c>
      <c r="H14" s="25">
        <f>'TAB 242'!H14/'TAB 241'!H14*100</f>
        <v>5.439330543933055</v>
      </c>
      <c r="I14" s="25">
        <f>'TAB 242'!I14/'TAB 241'!I14*100</f>
        <v>4.887218045112782</v>
      </c>
      <c r="J14" s="25">
        <f>'TAB 242'!J14/'TAB 241'!J14*100</f>
        <v>5.240174672489083</v>
      </c>
      <c r="K14" s="25">
        <f>'TAB 242'!K14/'TAB 241'!K14*100</f>
        <v>2.7906976744186047</v>
      </c>
      <c r="L14" s="25">
        <f>'TAB 242'!L14/'TAB 241'!L14*100</f>
        <v>1.4925373134328357</v>
      </c>
      <c r="M14" s="25">
        <f>'TAB 242'!M14/'TAB 241'!M14*100</f>
        <v>2.380952380952381</v>
      </c>
      <c r="N14" s="25">
        <f>'TAB 242'!N14/'TAB 241'!N14*100</f>
        <v>1.4218009478672986</v>
      </c>
      <c r="O14" s="25">
        <f>'TAB 242'!O14/'TAB 241'!O14*100</f>
        <v>1.6877637130801686</v>
      </c>
      <c r="P14" s="25">
        <f>'TAB 242'!P14/'TAB 241'!P14*100</f>
        <v>2.7472527472527473</v>
      </c>
    </row>
    <row r="15" spans="1:16" ht="15" customHeight="1">
      <c r="A15" s="90">
        <v>9</v>
      </c>
      <c r="B15" s="22" t="s">
        <v>64</v>
      </c>
      <c r="C15" s="91"/>
      <c r="D15" s="91"/>
      <c r="E15" s="91"/>
      <c r="F15" s="31"/>
      <c r="G15" s="25" t="e">
        <f>'TAB 242'!G15/'TAB 241'!G15*100</f>
        <v>#DIV/0!</v>
      </c>
      <c r="H15" s="25" t="e">
        <f>'TAB 242'!H15/'TAB 241'!H15*100</f>
        <v>#DIV/0!</v>
      </c>
      <c r="I15" s="25" t="e">
        <f>'TAB 242'!I15/'TAB 241'!I15*100</f>
        <v>#DIV/0!</v>
      </c>
      <c r="J15" s="25" t="e">
        <f>'TAB 242'!J15/'TAB 241'!J15*100</f>
        <v>#DIV/0!</v>
      </c>
      <c r="K15" s="25" t="e">
        <f>'TAB 242'!K15/'TAB 241'!K15*100</f>
        <v>#DIV/0!</v>
      </c>
      <c r="L15" s="25">
        <f>'TAB 242'!L15/'TAB 241'!L15*100</f>
        <v>0</v>
      </c>
      <c r="M15" s="25" t="e">
        <f>'TAB 242'!M15/'TAB 241'!M15*100</f>
        <v>#DIV/0!</v>
      </c>
      <c r="N15" s="25" t="e">
        <f>'TAB 242'!N15/'TAB 241'!N15*100</f>
        <v>#DIV/0!</v>
      </c>
      <c r="O15" s="25" t="e">
        <f>'TAB 242'!O15/'TAB 241'!O15*100</f>
        <v>#DIV/0!</v>
      </c>
      <c r="P15" s="25" t="e">
        <f>'TAB 242'!P15/'TAB 241'!P15*100</f>
        <v>#DIV/0!</v>
      </c>
    </row>
    <row r="16" spans="1:16" ht="24.75" customHeight="1">
      <c r="A16" s="90">
        <v>10</v>
      </c>
      <c r="B16" s="22" t="s">
        <v>65</v>
      </c>
      <c r="C16" s="91"/>
      <c r="D16" s="91"/>
      <c r="E16" s="91"/>
      <c r="F16" s="31"/>
      <c r="G16" s="25">
        <f>'TAB 242'!G16/'TAB 241'!G16*100</f>
        <v>0.40431266846361186</v>
      </c>
      <c r="H16" s="25">
        <f>'TAB 242'!H16/'TAB 241'!H16*100</f>
        <v>2.5374855824682814</v>
      </c>
      <c r="I16" s="25">
        <f>'TAB 242'!I16/'TAB 241'!I16*100</f>
        <v>0.6696428571428571</v>
      </c>
      <c r="J16" s="25">
        <f>'TAB 242'!J16/'TAB 241'!J16*100</f>
        <v>1.1627906976744187</v>
      </c>
      <c r="K16" s="25">
        <f>'TAB 242'!K16/'TAB 241'!K16*100</f>
        <v>0.36719706242350064</v>
      </c>
      <c r="L16" s="25">
        <f>'TAB 242'!L16/'TAB 241'!L16*100</f>
        <v>0.864</v>
      </c>
      <c r="M16" s="25">
        <f>'TAB 242'!M16/'TAB 241'!M16*100</f>
        <v>2.259475218658892</v>
      </c>
      <c r="N16" s="25">
        <f>'TAB 242'!N16/'TAB 241'!N16*100</f>
        <v>1.264933239634575</v>
      </c>
      <c r="O16" s="25">
        <f>'TAB 242'!O16/'TAB 241'!O16*100</f>
        <v>0.7504690431519699</v>
      </c>
      <c r="P16" s="25">
        <f>'TAB 242'!P16/'TAB 241'!P16*100</f>
        <v>1.1347517730496455</v>
      </c>
    </row>
    <row r="17" spans="1:16" ht="24.75" customHeight="1">
      <c r="A17" s="90">
        <v>11</v>
      </c>
      <c r="B17" s="22" t="s">
        <v>66</v>
      </c>
      <c r="C17" s="91"/>
      <c r="D17" s="91"/>
      <c r="E17" s="91"/>
      <c r="F17" s="31"/>
      <c r="G17" s="25">
        <f>'TAB 242'!G17/'TAB 241'!G17*100</f>
        <v>10.070257611241217</v>
      </c>
      <c r="H17" s="25">
        <f>'TAB 242'!H17/'TAB 241'!H17*100</f>
        <v>21.586206896551722</v>
      </c>
      <c r="I17" s="25">
        <f>'TAB 242'!I17/'TAB 241'!I17*100</f>
        <v>26.858275520317143</v>
      </c>
      <c r="J17" s="25">
        <f>'TAB 242'!J17/'TAB 241'!J17*100</f>
        <v>24.94901427600272</v>
      </c>
      <c r="K17" s="25">
        <f>'TAB 242'!K17/'TAB 241'!K17*100</f>
        <v>14.366341713699333</v>
      </c>
      <c r="L17" s="25">
        <f>'TAB 242'!L17/'TAB 241'!L17*100</f>
        <v>0.2678093197643278</v>
      </c>
      <c r="M17" s="25">
        <f>'TAB 242'!M17/'TAB 241'!M17*100</f>
        <v>13.785557986870897</v>
      </c>
      <c r="N17" s="25">
        <f>'TAB 242'!N17/'TAB 241'!N17*100</f>
        <v>0.6725297465080186</v>
      </c>
      <c r="O17" s="25">
        <f>'TAB 242'!O17/'TAB 241'!O17*100</f>
        <v>0</v>
      </c>
      <c r="P17" s="25">
        <f>'TAB 242'!P17/'TAB 241'!P17*100</f>
        <v>0</v>
      </c>
    </row>
    <row r="18" spans="1:16" ht="15" customHeight="1">
      <c r="A18" s="90">
        <v>12</v>
      </c>
      <c r="B18" s="22" t="s">
        <v>67</v>
      </c>
      <c r="C18" s="91"/>
      <c r="D18" s="91"/>
      <c r="E18" s="91"/>
      <c r="F18" s="91"/>
      <c r="G18" s="25">
        <f>'TAB 242'!G18/'TAB 241'!G18*100</f>
        <v>3.215434083601286</v>
      </c>
      <c r="H18" s="25">
        <f>'TAB 242'!H18/'TAB 241'!H18*100</f>
        <v>2.5462962962962963</v>
      </c>
      <c r="I18" s="25">
        <f>'TAB 242'!I18/'TAB 241'!I18*100</f>
        <v>2.7611044417767108</v>
      </c>
      <c r="J18" s="25">
        <f>'TAB 242'!J18/'TAB 241'!J18*100</f>
        <v>4.852320675105485</v>
      </c>
      <c r="K18" s="25">
        <f>'TAB 242'!K18/'TAB 241'!K18*100</f>
        <v>0.8858267716535433</v>
      </c>
      <c r="L18" s="25">
        <f>'TAB 242'!L18/'TAB 241'!L18*100</f>
        <v>1.45681581685744</v>
      </c>
      <c r="M18" s="25">
        <f>'TAB 242'!M18/'TAB 241'!M18*100</f>
        <v>1.1398963730569949</v>
      </c>
      <c r="N18" s="25">
        <f>'TAB 242'!N18/'TAB 241'!N18*100</f>
        <v>1.7989417989417988</v>
      </c>
      <c r="O18" s="25">
        <f>'TAB 242'!O18/'TAB 241'!O18*100</f>
        <v>1.3437849944008957</v>
      </c>
      <c r="P18" s="25">
        <f>'TAB 242'!P18/'TAB 241'!P18*100</f>
        <v>2.13903743315508</v>
      </c>
    </row>
    <row r="19" spans="1:16" ht="15" customHeight="1">
      <c r="A19" s="90">
        <v>13</v>
      </c>
      <c r="B19" s="22" t="s">
        <v>68</v>
      </c>
      <c r="C19" s="91"/>
      <c r="D19" s="91"/>
      <c r="E19" s="91"/>
      <c r="F19" s="31"/>
      <c r="G19" s="25">
        <f>'TAB 242'!G19/'TAB 241'!G19*100</f>
        <v>0</v>
      </c>
      <c r="H19" s="25">
        <f>'TAB 242'!H19/'TAB 241'!H19*100</f>
        <v>0</v>
      </c>
      <c r="I19" s="25">
        <f>'TAB 242'!I19/'TAB 241'!I19*100</f>
        <v>0</v>
      </c>
      <c r="J19" s="25">
        <f>'TAB 242'!J19/'TAB 241'!J19*100</f>
        <v>0</v>
      </c>
      <c r="K19" s="25" t="e">
        <f>'TAB 242'!K19/'TAB 241'!K19*100</f>
        <v>#DIV/0!</v>
      </c>
      <c r="L19" s="25" t="e">
        <f>'TAB 242'!L19/'TAB 241'!L19*100</f>
        <v>#DIV/0!</v>
      </c>
      <c r="M19" s="25">
        <f>'TAB 242'!M19/'TAB 241'!M19*100</f>
        <v>0</v>
      </c>
      <c r="N19" s="25">
        <f>'TAB 242'!N19/'TAB 241'!N19*100</f>
        <v>0</v>
      </c>
      <c r="O19" s="25">
        <f>'TAB 242'!O19/'TAB 241'!O19*100</f>
        <v>0</v>
      </c>
      <c r="P19" s="25">
        <f>'TAB 242'!P19/'TAB 241'!P19*100</f>
        <v>0</v>
      </c>
    </row>
    <row r="20" spans="1:16" ht="15" customHeight="1">
      <c r="A20" s="90">
        <v>14</v>
      </c>
      <c r="B20" s="22" t="s">
        <v>69</v>
      </c>
      <c r="C20" s="91"/>
      <c r="D20" s="91"/>
      <c r="E20" s="91"/>
      <c r="F20" s="31"/>
      <c r="G20" s="25" t="e">
        <f>'TAB 242'!G20/'TAB 241'!G20*100</f>
        <v>#DIV/0!</v>
      </c>
      <c r="H20" s="25">
        <f>'TAB 242'!H20/'TAB 241'!H20*100</f>
        <v>1.845342706502636</v>
      </c>
      <c r="I20" s="25">
        <f>'TAB 242'!I20/'TAB 241'!I20*100</f>
        <v>2.0602218700475436</v>
      </c>
      <c r="J20" s="25">
        <f>'TAB 242'!J20/'TAB 241'!J20*100</f>
        <v>2.3933402705515086</v>
      </c>
      <c r="K20" s="25" t="e">
        <f>'TAB 242'!K20/'TAB 241'!K20*100</f>
        <v>#DIV/0!</v>
      </c>
      <c r="L20" s="25" t="e">
        <f>'TAB 242'!L20/'TAB 241'!L20*100</f>
        <v>#DIV/0!</v>
      </c>
      <c r="M20" s="25" t="e">
        <f>'TAB 242'!M20/'TAB 241'!M20*100</f>
        <v>#DIV/0!</v>
      </c>
      <c r="N20" s="25" t="e">
        <f>'TAB 242'!N20/'TAB 241'!N20*100</f>
        <v>#DIV/0!</v>
      </c>
      <c r="O20" s="25" t="e">
        <f>'TAB 242'!O20/'TAB 241'!O20*100</f>
        <v>#DIV/0!</v>
      </c>
      <c r="P20" s="25" t="e">
        <f>'TAB 242'!P20/'TAB 241'!P20*100</f>
        <v>#DIV/0!</v>
      </c>
    </row>
    <row r="21" spans="1:16" ht="15" customHeight="1">
      <c r="A21" s="90">
        <v>15</v>
      </c>
      <c r="B21" s="22" t="s">
        <v>70</v>
      </c>
      <c r="C21" s="91"/>
      <c r="D21" s="91"/>
      <c r="E21" s="91"/>
      <c r="F21" s="31"/>
      <c r="G21" s="25" t="e">
        <f>'TAB 242'!G21/'TAB 241'!G21*100</f>
        <v>#DIV/0!</v>
      </c>
      <c r="H21" s="25">
        <f>'TAB 242'!H21/'TAB 241'!H21*100</f>
        <v>0</v>
      </c>
      <c r="I21" s="25">
        <f>'TAB 242'!I21/'TAB 241'!I21*100</f>
        <v>0</v>
      </c>
      <c r="J21" s="25">
        <f>'TAB 242'!J21/'TAB 241'!J21*100</f>
        <v>13.34867663981588</v>
      </c>
      <c r="K21" s="25">
        <f>'TAB 242'!K21/'TAB 241'!K21*100</f>
        <v>3.648068669527897</v>
      </c>
      <c r="L21" s="25">
        <f>'TAB 242'!L21/'TAB 241'!L21*100</f>
        <v>3.341483292583537</v>
      </c>
      <c r="M21" s="25">
        <f>'TAB 242'!M21/'TAB 241'!M21*100</f>
        <v>4.840182648401827</v>
      </c>
      <c r="N21" s="25">
        <f>'TAB 242'!N21/'TAB 241'!N21*100</f>
        <v>10.876132930513595</v>
      </c>
      <c r="O21" s="25">
        <f>'TAB 242'!O21/'TAB 241'!O21*100</f>
        <v>5.132192846034215</v>
      </c>
      <c r="P21" s="25">
        <f>'TAB 242'!P21/'TAB 241'!P21*100</f>
        <v>11.01511879049676</v>
      </c>
    </row>
    <row r="22" spans="1:16" ht="24.75" customHeight="1">
      <c r="A22" s="90">
        <v>16</v>
      </c>
      <c r="B22" s="22" t="s">
        <v>71</v>
      </c>
      <c r="C22" s="91"/>
      <c r="D22" s="91"/>
      <c r="E22" s="91"/>
      <c r="F22" s="31"/>
      <c r="G22" s="25">
        <f>'TAB 242'!G22/'TAB 241'!G22*100</f>
        <v>0</v>
      </c>
      <c r="H22" s="25">
        <f>'TAB 242'!H22/'TAB 241'!H22*100</f>
        <v>0</v>
      </c>
      <c r="I22" s="25">
        <f>'TAB 242'!I22/'TAB 241'!I22*100</f>
        <v>0</v>
      </c>
      <c r="J22" s="25">
        <f>'TAB 242'!J22/'TAB 241'!J22*100</f>
        <v>0</v>
      </c>
      <c r="K22" s="25" t="e">
        <f>'TAB 242'!K22/'TAB 241'!K22*100</f>
        <v>#DIV/0!</v>
      </c>
      <c r="L22" s="25" t="e">
        <f>'TAB 242'!L22/'TAB 241'!L22*100</f>
        <v>#DIV/0!</v>
      </c>
      <c r="M22" s="25" t="e">
        <f>'TAB 242'!M22/'TAB 241'!M22*100</f>
        <v>#DIV/0!</v>
      </c>
      <c r="N22" s="25" t="e">
        <f>'TAB 242'!N22/'TAB 241'!N22*100</f>
        <v>#DIV/0!</v>
      </c>
      <c r="O22" s="25" t="e">
        <f>'TAB 242'!O22/'TAB 241'!O22*100</f>
        <v>#DIV/0!</v>
      </c>
      <c r="P22" s="25" t="e">
        <f>'TAB 242'!P22/'TAB 241'!P22*100</f>
        <v>#DIV/0!</v>
      </c>
    </row>
    <row r="23" spans="1:16" ht="15" customHeight="1">
      <c r="A23" s="90">
        <v>17</v>
      </c>
      <c r="B23" s="22" t="s">
        <v>167</v>
      </c>
      <c r="C23" s="91"/>
      <c r="D23" s="91"/>
      <c r="E23" s="91"/>
      <c r="F23" s="31"/>
      <c r="G23" s="25" t="e">
        <f>'TAB 242'!G23/'TAB 241'!G23*100</f>
        <v>#DIV/0!</v>
      </c>
      <c r="H23" s="25" t="e">
        <f>'TAB 242'!H23/'TAB 241'!H23*100</f>
        <v>#DIV/0!</v>
      </c>
      <c r="I23" s="25" t="e">
        <f>'TAB 242'!I23/'TAB 241'!I23*100</f>
        <v>#DIV/0!</v>
      </c>
      <c r="J23" s="25" t="e">
        <f>'TAB 242'!J23/'TAB 241'!J23*100</f>
        <v>#DIV/0!</v>
      </c>
      <c r="K23" s="25" t="e">
        <f>'TAB 242'!K23/'TAB 241'!K23*100</f>
        <v>#DIV/0!</v>
      </c>
      <c r="L23" s="25" t="e">
        <f>'TAB 242'!L23/'TAB 241'!L23*100</f>
        <v>#DIV/0!</v>
      </c>
      <c r="M23" s="25" t="e">
        <f>'TAB 242'!M23/'TAB 241'!M23*100</f>
        <v>#DIV/0!</v>
      </c>
      <c r="N23" s="25" t="e">
        <f>'TAB 242'!N23/'TAB 241'!N23*100</f>
        <v>#DIV/0!</v>
      </c>
      <c r="O23" s="25" t="e">
        <f>'TAB 242'!O23/'TAB 241'!O23*100</f>
        <v>#DIV/0!</v>
      </c>
      <c r="P23" s="25" t="e">
        <f>'TAB 242'!P23/'TAB 241'!P23*100</f>
        <v>#DIV/0!</v>
      </c>
    </row>
    <row r="24" spans="1:16" ht="15" customHeight="1">
      <c r="A24" s="90">
        <v>18</v>
      </c>
      <c r="B24" s="22" t="s">
        <v>72</v>
      </c>
      <c r="C24" s="91"/>
      <c r="D24" s="91"/>
      <c r="E24" s="91"/>
      <c r="F24" s="31"/>
      <c r="G24" s="25">
        <f>'TAB 242'!G24/'TAB 241'!G24*100</f>
        <v>0</v>
      </c>
      <c r="H24" s="25" t="e">
        <f>'TAB 242'!H24/'TAB 241'!H24*100</f>
        <v>#DIV/0!</v>
      </c>
      <c r="I24" s="25" t="e">
        <f>'TAB 242'!I24/'TAB 241'!I24*100</f>
        <v>#DIV/0!</v>
      </c>
      <c r="J24" s="25" t="e">
        <f>'TAB 242'!J24/'TAB 241'!J24*100</f>
        <v>#DIV/0!</v>
      </c>
      <c r="K24" s="25">
        <f>'TAB 242'!K24/'TAB 241'!K24*100</f>
        <v>0</v>
      </c>
      <c r="L24" s="25" t="e">
        <f>'TAB 242'!L24/'TAB 241'!L24*100</f>
        <v>#DIV/0!</v>
      </c>
      <c r="M24" s="25" t="e">
        <f>'TAB 242'!M24/'TAB 241'!M24*100</f>
        <v>#DIV/0!</v>
      </c>
      <c r="N24" s="25" t="e">
        <f>'TAB 242'!N24/'TAB 241'!N24*100</f>
        <v>#DIV/0!</v>
      </c>
      <c r="O24" s="25" t="e">
        <f>'TAB 242'!O24/'TAB 241'!O24*100</f>
        <v>#DIV/0!</v>
      </c>
      <c r="P24" s="25" t="e">
        <f>'TAB 242'!P24/'TAB 241'!P24*100</f>
        <v>#DIV/0!</v>
      </c>
    </row>
    <row r="25" spans="1:16" ht="15" customHeight="1">
      <c r="A25" s="90">
        <v>19</v>
      </c>
      <c r="B25" s="22" t="s">
        <v>73</v>
      </c>
      <c r="C25" s="91"/>
      <c r="D25" s="91"/>
      <c r="E25" s="91"/>
      <c r="F25" s="31"/>
      <c r="G25" s="25" t="e">
        <f>'TAB 242'!G25/'TAB 241'!G25*100</f>
        <v>#DIV/0!</v>
      </c>
      <c r="H25" s="25" t="e">
        <f>'TAB 242'!H25/'TAB 241'!H25*100</f>
        <v>#DIV/0!</v>
      </c>
      <c r="I25" s="25" t="e">
        <f>'TAB 242'!I25/'TAB 241'!I25*100</f>
        <v>#DIV/0!</v>
      </c>
      <c r="J25" s="25" t="e">
        <f>'TAB 242'!J25/'TAB 241'!J25*100</f>
        <v>#DIV/0!</v>
      </c>
      <c r="K25" s="25" t="e">
        <f>'TAB 242'!K25/'TAB 241'!K25*100</f>
        <v>#DIV/0!</v>
      </c>
      <c r="L25" s="25" t="e">
        <f>'TAB 242'!L25/'TAB 241'!L25*100</f>
        <v>#DIV/0!</v>
      </c>
      <c r="M25" s="25" t="e">
        <f>'TAB 242'!M25/'TAB 241'!M25*100</f>
        <v>#DIV/0!</v>
      </c>
      <c r="N25" s="25" t="e">
        <f>'TAB 242'!N25/'TAB 241'!N25*100</f>
        <v>#DIV/0!</v>
      </c>
      <c r="O25" s="25" t="e">
        <f>'TAB 242'!O25/'TAB 241'!O25*100</f>
        <v>#DIV/0!</v>
      </c>
      <c r="P25" s="25" t="e">
        <f>'TAB 242'!P25/'TAB 241'!P25*100</f>
        <v>#DIV/0!</v>
      </c>
    </row>
    <row r="26" spans="1:16" ht="15" customHeight="1">
      <c r="A26" s="90"/>
      <c r="B26" s="22"/>
      <c r="C26" s="91"/>
      <c r="D26" s="91"/>
      <c r="E26" s="91"/>
      <c r="F26" s="31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s="20" customFormat="1" ht="19.5" customHeight="1">
      <c r="A27" s="140" t="s">
        <v>55</v>
      </c>
      <c r="B27" s="140"/>
      <c r="C27" s="91"/>
      <c r="D27" s="91"/>
      <c r="E27" s="91"/>
      <c r="F27" s="91"/>
      <c r="G27" s="25">
        <f>'TAB 242'!G27/'TAB 241'!G27*100</f>
        <v>1.768421052631579</v>
      </c>
      <c r="H27" s="25">
        <f>'TAB 242'!H27/'TAB 241'!H27*100</f>
        <v>3.2064466097980375</v>
      </c>
      <c r="I27" s="25">
        <f>'TAB 242'!I27/'TAB 241'!I27*100</f>
        <v>3.636823629866228</v>
      </c>
      <c r="J27" s="25">
        <f>'TAB 242'!J27/'TAB 241'!J27*100</f>
        <v>4.09009873834339</v>
      </c>
      <c r="K27" s="25">
        <f>'TAB 242'!K27/'TAB 241'!K27*100</f>
        <v>2.140626763477672</v>
      </c>
      <c r="L27" s="25">
        <f>'TAB 242'!L27/'TAB 241'!L27*100</f>
        <v>1.1255076387545928</v>
      </c>
      <c r="M27" s="25">
        <f>'TAB 242'!M27/'TAB 241'!M27*100</f>
        <v>2.029680459675086</v>
      </c>
      <c r="N27" s="25">
        <f>'TAB 242'!N27/'TAB 241'!N27*100</f>
        <v>1.1026932688112332</v>
      </c>
      <c r="O27" s="25">
        <f>'TAB 242'!O27/'TAB 241'!O27*100</f>
        <v>0.7642935562874758</v>
      </c>
      <c r="P27" s="25">
        <f>'TAB 242'!P27/'TAB 241'!P27*100</f>
        <v>1.16160208159093</v>
      </c>
    </row>
    <row r="28" spans="1:16" ht="12.75" customHeight="1">
      <c r="A28" s="28" t="s">
        <v>84</v>
      </c>
      <c r="B28" s="27" t="s">
        <v>88</v>
      </c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</row>
    <row r="29" spans="1:16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20"/>
      <c r="N29" s="20"/>
      <c r="O29" s="20"/>
      <c r="P29" s="20"/>
    </row>
    <row r="30" spans="1:16" ht="12.75" customHeight="1">
      <c r="A30" s="135" t="s">
        <v>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71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 customHeight="1"/>
    <row r="33" ht="12.75" customHeight="1"/>
    <row r="34" ht="12.75" customHeight="1"/>
    <row r="35" ht="12.75" customHeight="1"/>
  </sheetData>
  <sheetProtection/>
  <mergeCells count="20">
    <mergeCell ref="A27:B27"/>
    <mergeCell ref="H4:H5"/>
    <mergeCell ref="G4:G5"/>
    <mergeCell ref="A2:O2"/>
    <mergeCell ref="C4:C5"/>
    <mergeCell ref="J4:J5"/>
    <mergeCell ref="K4:K5"/>
    <mergeCell ref="L4:L5"/>
    <mergeCell ref="D4:D5"/>
    <mergeCell ref="O4:O5"/>
    <mergeCell ref="P4:P5"/>
    <mergeCell ref="I4:I5"/>
    <mergeCell ref="E4:E5"/>
    <mergeCell ref="M4:M5"/>
    <mergeCell ref="F4:F5"/>
    <mergeCell ref="A30:O30"/>
    <mergeCell ref="N4:N5"/>
    <mergeCell ref="A29:L29"/>
    <mergeCell ref="A4:A5"/>
    <mergeCell ref="B4:B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 Neskovic</cp:lastModifiedBy>
  <cp:lastPrinted>2018-11-20T11:30:08Z</cp:lastPrinted>
  <dcterms:created xsi:type="dcterms:W3CDTF">2010-08-25T09:15:05Z</dcterms:created>
  <dcterms:modified xsi:type="dcterms:W3CDTF">2022-01-19T09:20:40Z</dcterms:modified>
  <cp:category/>
  <cp:version/>
  <cp:contentType/>
  <cp:contentStatus/>
</cp:coreProperties>
</file>