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415" tabRatio="905" activeTab="0"/>
  </bookViews>
  <sheets>
    <sheet name="BEZBEDNOST TABELE" sheetId="1" r:id="rId1"/>
    <sheet name="TAB 1" sheetId="2" r:id="rId2"/>
    <sheet name="TAB 1 А" sheetId="3" r:id="rId3"/>
    <sheet name="TAB 1 Б" sheetId="4" r:id="rId4"/>
    <sheet name="TAB 2" sheetId="5" r:id="rId5"/>
    <sheet name="TAB 3" sheetId="6" r:id="rId6"/>
    <sheet name="TAB 4" sheetId="7" r:id="rId7"/>
    <sheet name="TAB 5" sheetId="8" r:id="rId8"/>
    <sheet name="TAB 5 А" sheetId="9" r:id="rId9"/>
    <sheet name="TAB 5 Б" sheetId="10" r:id="rId10"/>
    <sheet name="TAB 6" sheetId="11" r:id="rId11"/>
    <sheet name="TAB 7" sheetId="12" r:id="rId12"/>
    <sheet name="TAB 8" sheetId="13" r:id="rId13"/>
    <sheet name="TAB 9" sheetId="14" r:id="rId14"/>
    <sheet name="TAB 10" sheetId="15" r:id="rId15"/>
    <sheet name="TAB 11" sheetId="16" r:id="rId16"/>
    <sheet name="TAB 12" sheetId="17" r:id="rId17"/>
    <sheet name="TAB 13" sheetId="18" r:id="rId18"/>
    <sheet name="TAB 14" sheetId="19" r:id="rId19"/>
    <sheet name="TAB 14 1" sheetId="20" r:id="rId20"/>
    <sheet name="TAB 15" sheetId="21" r:id="rId21"/>
    <sheet name="TAB 16" sheetId="22" r:id="rId22"/>
    <sheet name="TAB 17" sheetId="23" r:id="rId23"/>
    <sheet name="TAB 18" sheetId="24" r:id="rId24"/>
    <sheet name="TAB 19" sheetId="25" r:id="rId25"/>
    <sheet name="TAB 20" sheetId="26" r:id="rId26"/>
    <sheet name="TAB 21" sheetId="27" r:id="rId27"/>
    <sheet name="TAB 22" sheetId="28" r:id="rId28"/>
    <sheet name="RADNA KCS 2020 ZA TAB 22" sheetId="29" state="hidden" r:id="rId29"/>
    <sheet name="Sheet1" sheetId="30" r:id="rId30"/>
  </sheets>
  <definedNames/>
  <calcPr fullCalcOnLoad="1"/>
</workbook>
</file>

<file path=xl/sharedStrings.xml><?xml version="1.0" encoding="utf-8"?>
<sst xmlns="http://schemas.openxmlformats.org/spreadsheetml/2006/main" count="1713" uniqueCount="277">
  <si>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</si>
  <si>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</si>
  <si>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</si>
  <si>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</si>
  <si>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</si>
  <si>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</si>
  <si>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</si>
  <si>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</si>
  <si>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</si>
  <si>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</si>
  <si>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</si>
  <si>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</si>
  <si>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</si>
  <si>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</si>
  <si>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РЕХАБИЛИТАЦИЈУ И ОРТОПЕДСКУ ПРОТЕТИКУ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</si>
  <si>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</si>
  <si>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</si>
  <si>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</si>
  <si>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</si>
  <si>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</si>
  <si>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</si>
  <si>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</si>
  <si>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</si>
  <si>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</si>
  <si>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</si>
  <si>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</si>
  <si>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</si>
  <si>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</si>
  <si>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</si>
  <si>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</si>
  <si>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</si>
  <si>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</si>
  <si>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</si>
  <si>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</si>
  <si>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</si>
  <si>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</si>
  <si>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</si>
  <si>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</si>
  <si>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</si>
  <si>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</si>
  <si>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 xml:space="preserve">јул-децембар
 2007 </t>
  </si>
  <si>
    <t>јануар- децембар 
2008</t>
  </si>
  <si>
    <t>јануар-децембар
 2009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</si>
  <si>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</si>
  <si>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</si>
  <si>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</si>
  <si>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</si>
  <si>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</si>
  <si>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</si>
  <si>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</si>
  <si>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Ред.
бр.</t>
  </si>
  <si>
    <t>БРОЈ БИОЛОШКИХ КОНТРОЛА СТЕРИЛИЗАЦИЈЕ</t>
  </si>
  <si>
    <t>БРОЈ АУТОКЛАВА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</si>
  <si>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</si>
  <si>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</si>
  <si>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ИНСТИТУТ ЗА ЗДРАВСТВЕНУ ЗАШТИТУ МАЈКЕ И ДЕТЕТА СРБИЈЕ
 "ДР В.ЧУПИЋ"</t>
  </si>
  <si>
    <t>јануар-децембар
 2012</t>
  </si>
  <si>
    <t>јануар-децембар
 2010</t>
  </si>
  <si>
    <t>КЛИНИКА ЗА ПСИХИЈАТРИЈСКЕ БОЛЕСТИ 
"ДР Л. ЛАЗАРЕВИЋ"</t>
  </si>
  <si>
    <t>СТРАНА 1</t>
  </si>
  <si>
    <t>СТРАНА 2</t>
  </si>
  <si>
    <t>СТРАНА 3</t>
  </si>
  <si>
    <t>СТРАНА 4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</si>
  <si>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</si>
  <si>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</si>
  <si>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</si>
  <si>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</si>
  <si>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</si>
  <si>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</si>
  <si>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</si>
  <si>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</si>
  <si>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</si>
  <si>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</si>
  <si>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</si>
  <si>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</si>
  <si>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</si>
  <si>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</si>
  <si>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</si>
  <si>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</si>
  <si>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</si>
  <si>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</si>
  <si>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јануар-децембар
 2013</t>
  </si>
  <si>
    <t>јануар-децембар
 2014</t>
  </si>
  <si>
    <t>јануар-децембар
 2015</t>
  </si>
  <si>
    <t>јануар-децембар
 2016</t>
  </si>
  <si>
    <t xml:space="preserve">Овај показатељ се прати од јула 2011. године
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</si>
  <si>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јануар-децембар 2017</t>
  </si>
  <si>
    <t>ВОЈНО МЕДИЦИНСКА АКАДЕМИЈА БЕОГРАД</t>
  </si>
  <si>
    <t>Д.З-"ДР Ђ.КОВАЧЕВИЋ"ЛАЗАРЕВАЦ-ВАНБОЛ.ПОРОДИЛИШТЕ</t>
  </si>
  <si>
    <t>ИНС. ЗА МЕД. РАДА И РАДИО. ЗАШТИТУ " ДР Д. КАРАЈОВИЋ"</t>
  </si>
  <si>
    <t>ТАБЕЛА 1</t>
  </si>
  <si>
    <t>ТАБЕЛА 2</t>
  </si>
  <si>
    <t>ТАБЕЛА 3</t>
  </si>
  <si>
    <t>ТАБЕЛА 4</t>
  </si>
  <si>
    <t>ТАБЕЛА 5</t>
  </si>
  <si>
    <t>ТАБЕЛА 7</t>
  </si>
  <si>
    <t>ТАБЕЛА 8</t>
  </si>
  <si>
    <t>ТАБЕЛА 9</t>
  </si>
  <si>
    <t>ТАБЕЛА 10</t>
  </si>
  <si>
    <t>ТАБЕЛА 12</t>
  </si>
  <si>
    <t>ТАБЕЛА 13</t>
  </si>
  <si>
    <t>ТАБЕЛА 14</t>
  </si>
  <si>
    <t>ТАБЕЛА 15</t>
  </si>
  <si>
    <t>КЛИН. ЗА НЕУРОЛОГИЈУ И ПСИХИЈАТРИЈУ ЗА ДЕЦУ И ОМЛАДИНУ</t>
  </si>
  <si>
    <t>ТАБЕЛА 16</t>
  </si>
  <si>
    <t>ТАБЕЛА 17</t>
  </si>
  <si>
    <t>ТАБЕЛА 18</t>
  </si>
  <si>
    <t>ТАБЕЛА 19</t>
  </si>
  <si>
    <t>ТАБЕЛА 20</t>
  </si>
  <si>
    <t>ТАБЕЛА 21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</si>
  <si>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2007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</si>
  <si>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2008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</si>
  <si>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2009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</si>
  <si>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2010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</si>
  <si>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2011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</si>
  <si>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2012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</si>
  <si>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2013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</si>
  <si>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2014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</si>
  <si>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2015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</si>
  <si>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20016</t>
    </r>
  </si>
  <si>
    <t>ТАБЕЛА 22</t>
  </si>
  <si>
    <t>Остале болнице које имају хирургију нису доставиле податке</t>
  </si>
  <si>
    <t>* Овај показатељ се прати од јула 2011. године</t>
  </si>
  <si>
    <t>ТАБЕЛА</t>
  </si>
  <si>
    <t xml:space="preserve">ТАБЕЛА 11 </t>
  </si>
  <si>
    <t xml:space="preserve">биолошка контрола стерилизације једном у 3 месеца. </t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</si>
  <si>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</t>
  </si>
  <si>
    <t>** ПРОСЕЧАН БРОЈ КОНТРОЛА СТЕРИЛИЗАЦИЈЕ ПО АУТОКЛАВУ СЕ ДОБИЈА ТАБ 16/17/26 (број недеља у год. за 6 месеци, а за годину дана са 52 недеље )</t>
  </si>
  <si>
    <t xml:space="preserve"> </t>
  </si>
  <si>
    <t>јануар-децембар 2018</t>
  </si>
  <si>
    <t xml:space="preserve"> УКУПАН БРОЈ ПАДОВА ПАЦИЈЕНАТА</t>
  </si>
  <si>
    <t>ТАБЕЛА 1 А</t>
  </si>
  <si>
    <t xml:space="preserve"> УКУПАН БРОЈ ИСПИСАНИХ ПАЦИЈЕНТА</t>
  </si>
  <si>
    <t>1 А</t>
  </si>
  <si>
    <t>1 Б</t>
  </si>
  <si>
    <t xml:space="preserve"> УКУПАН БРОЈ ДАНА ХОСПИТАЛИЗАЦИЈЕ</t>
  </si>
  <si>
    <t>ТАБЕЛА 1 Б</t>
  </si>
  <si>
    <t>СТРАНА 1 A</t>
  </si>
  <si>
    <t>СТРАНА 1 Б</t>
  </si>
  <si>
    <t>БРОЈ ПАЦИЈЕНАТА СА ДЕКУБИТУСИМА НАСТАЛИМ ТОКОМ ХОСПИТАЛИЗАЦИЈЕ</t>
  </si>
  <si>
    <t>БРОЈ ПОНОВЉЕНИХ ОПЕРАЦИЈА У ИСТОЈ РЕГИЈИ</t>
  </si>
  <si>
    <t>СТОПА ПОНОВЉЕНИХ ОПЕРАЦИЈА У ИСТОЈ РЕГИЈИ НА 1000 ОПЕРИСАНИХ ПАЦИЈЕНАТА</t>
  </si>
  <si>
    <t>БРОЈ МЕХАНИЧКИХ ЈАТРОГЕНИХ ОШТЕЋЕЊА УСЛЕД ХИРУР. ИНТЕРВЕНЦИЈА</t>
  </si>
  <si>
    <t>БРОЈ ТРОМБОЕМБОЛИЈСКИХ КОМПЛИКАЦИЈА</t>
  </si>
  <si>
    <t>БРОЈ КОМПЛИКАЦИЈА УСЛЕД ДАВАЊА АНЕСТЕЗИЈЕ</t>
  </si>
  <si>
    <t>5 А</t>
  </si>
  <si>
    <t>5 Б</t>
  </si>
  <si>
    <t>БРОЈ ОПЕРИСАНИХ ПАЦИЈЕНАТА</t>
  </si>
  <si>
    <t>БРОЈ ХИРУРШКИХ ИНТЕРВЕНЦИЈА</t>
  </si>
  <si>
    <t>ТАБЕЛА 5 А</t>
  </si>
  <si>
    <t>ТАБЕЛА 5 Б</t>
  </si>
  <si>
    <t>ТАБЕЛА 6</t>
  </si>
  <si>
    <t>TAB 5 БРОЈ ПОНОВЉЕНИХ ОПЕРАЦИЈА У ИСТОЈ РЕГИЈИ / TAB 5A БРОЈ ОПЕРИСАНИХ ПАЦИЈЕНАТА * 1000  ДОБИЈА СЕ</t>
  </si>
  <si>
    <t>СТРАНА 5A</t>
  </si>
  <si>
    <t>СТРАНА 5Б</t>
  </si>
  <si>
    <r>
      <rPr>
        <b/>
        <i/>
        <sz val="10"/>
        <rFont val="Arial Narrow"/>
        <family val="2"/>
      </rPr>
      <t>TAB 7</t>
    </r>
    <r>
      <rPr>
        <b/>
        <i/>
        <sz val="8"/>
        <rFont val="Arial Narrow"/>
        <family val="2"/>
      </rPr>
      <t xml:space="preserve"> БРОЈ МЕХАНИЧКИХ ЈАТРОГЕНИХ ОШТЕЋЕЊА УСЛЕД ХИРУРШКИХ ИНТЕРВЕНЦИЈА / </t>
    </r>
    <r>
      <rPr>
        <b/>
        <i/>
        <sz val="10"/>
        <rFont val="Arial Narrow"/>
        <family val="2"/>
      </rPr>
      <t>TAB 5 Б</t>
    </r>
    <r>
      <rPr>
        <b/>
        <i/>
        <sz val="8"/>
        <rFont val="Arial Narrow"/>
        <family val="2"/>
      </rPr>
      <t xml:space="preserve">  БРОЈ ХИРУРШКИХ ИНТЕРВЕНЦИЈА  * 1000  ДОБИЈА СЕ</t>
    </r>
  </si>
  <si>
    <t>БРОЈ СВИХ ПАДОВА ПАЦИЈЕНАТА  ТАБ 1  / ТАБ 1Б  БРОЈ ДАНА ХОСПИТАЛИЗАЦИЈЕ * 1000  ДОБИЈА СЕ</t>
  </si>
  <si>
    <t>БРОЈ ТРОМБОЕМБОЛИЈСКИХ КОМПЛИКАЦИЈА  ТАБ 9 / ТАБ 1А  БРОЈ ИСПИСАНИХ БОЛЕСНИКА * 1000  ДОБИЈА СЕ</t>
  </si>
  <si>
    <t>ДОБИЈА СЕ</t>
  </si>
  <si>
    <t>БРОЈ КОМПЛИКАЦИЈА УСЛЕД ДАВАЊА АНЕСТЕЗИЈЕ  ТАБ 11 / ТАБ 5 A  БРОЈ ОПЕРИСАНИХ ПАЦИЈЕНАТА * 1000  ДОБИЈА СЕ</t>
  </si>
  <si>
    <t>БРОЈ ХОСПИТАЛИЗОВАНИХ ПАЦИЈЕНАТА НА ЈЕДИНИЦИ ИНТЕНЗИВНЕ НЕГЕ</t>
  </si>
  <si>
    <t>БРОЈ ХИРУШКИХ ИНТЕРВЕНЦИЈА КОЈЕ СУ УРАЂЕНЕ НА ПОГРЕШНОЈ СТРАНИ ТЕЛА И ПОГРЕШНОМ ОРГАНУ</t>
  </si>
  <si>
    <t>СТРАНА 14.1</t>
  </si>
  <si>
    <t>ТАБЕЛА 14.1</t>
  </si>
  <si>
    <t xml:space="preserve"> БРОЈ СВИХ БОЛНИЧКИХ ИНФЕКЦИЈА НА ЈЕДИНИЦИ ИНТЕНЗИВНЕ НЕГЕ ТАБ 14 / ТАБ 14.1  БРОЈ ХОСПИТАЛИЗОВАНИХ ПАЦИЈЕНАТА НА ЈЕДИНИЦИ ИНТЕНЗИВНЕ НЕГЕ * 100 </t>
  </si>
  <si>
    <t>БРОЈ ПАЦИЈЕНАТА СА ДЕКУБИТИСИМА ТАБ 3 / ТАБ 1 А БРОЈ ИСПИСАНИХ БОЛЕСНИКА * 1000  ДОБИЈА СЕ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</si>
  <si>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2017</t>
    </r>
  </si>
  <si>
    <t>( *ЗБОГ ПРОМЕНЕ ПРАВИЛНИКА О ПОКАЗАТЕЉИМА КВАЛИТЕТА, ОВАЈ ПОКАЗАТЕЉ СЕ ВИШЕ НЕ ПРАТИ )</t>
  </si>
  <si>
    <t>јануар-децембар 2019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</si>
  <si>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2018</t>
    </r>
  </si>
  <si>
    <t>NEUEOHIRURGIJA</t>
  </si>
  <si>
    <t>ENDOKRINA</t>
  </si>
  <si>
    <t>DIGESTIVA</t>
  </si>
  <si>
    <t>UROLOGIJA</t>
  </si>
  <si>
    <t>GIN</t>
  </si>
  <si>
    <t>KCS</t>
  </si>
  <si>
    <t>ORTOPEDIJA HIRUR</t>
  </si>
  <si>
    <t>PLASTICNA HIRUR</t>
  </si>
  <si>
    <t>OFTALMOLOGIJA</t>
  </si>
  <si>
    <t>ORL</t>
  </si>
  <si>
    <t>URGENTNI CENTAR</t>
  </si>
  <si>
    <t>VASKULARNA HIRURGIJA</t>
  </si>
  <si>
    <t>GRUDNA HIRURGIJA</t>
  </si>
  <si>
    <t xml:space="preserve">УКУПНО </t>
  </si>
  <si>
    <t>KARDIOHIRURGIJA</t>
  </si>
  <si>
    <t>PESMEJKER CENTAR</t>
  </si>
  <si>
    <t>OSTALE USTANOVE</t>
  </si>
  <si>
    <t>KBC BEZANIJSKA KOSA</t>
  </si>
  <si>
    <t>KBC DR D MISOVIC</t>
  </si>
  <si>
    <t>KBC ZVEZDARA</t>
  </si>
  <si>
    <t>KBC ZEMUN</t>
  </si>
  <si>
    <t>KARDIOVASKULARNA DEDINJE</t>
  </si>
  <si>
    <t>ORTOPEDIJA BANJICA</t>
  </si>
  <si>
    <t>INS ZA ONKOLOGIJU</t>
  </si>
  <si>
    <t>INS ZA MAJKU I DETE</t>
  </si>
  <si>
    <t>DECJA KLINIKA</t>
  </si>
  <si>
    <t>NARODNI FRONT</t>
  </si>
  <si>
    <t xml:space="preserve">UKUPNO SVE </t>
  </si>
  <si>
    <t>јануар-децембар 2020</t>
  </si>
  <si>
    <t>ПРОСЕЧАН БРОЈ КОНТРОЛА СТЕРИЛИЗАЦИЈЕ ПО АУТОКЛАВУ</t>
  </si>
  <si>
    <t>СТОПА ИНЦИДЕНЦИЈЕ БОЛНИЧКИХ ИНФЕКЦИЈА МОКРАЋНОГ СИСТЕМА НА СВИМ ОДЕЉЕЊИМА</t>
  </si>
  <si>
    <t>1 -  ПОКАЗАТЕЉИ КВАЛИТЕТА РАДА ЗА  ОБЛАСТ  Б Е З Б Е Д Н О С Т   П А Ц И Ј Е Н ТА  У БОЛНИЦАМА У БЕОГРАДУ  -  ЗА ПЕРИОД ОД 2007 - 2020. ГОДИНЕ</t>
  </si>
  <si>
    <t>БРОЈ БИОЛОШКИХ КОНТРОЛА СТЕРИЛИЗАЦИЈЕ- ПЕРИОД ОД   2017 - 2020</t>
  </si>
  <si>
    <t>0</t>
  </si>
  <si>
    <t>30762</t>
  </si>
  <si>
    <t>1699</t>
  </si>
  <si>
    <t>3705</t>
  </si>
  <si>
    <t>2008</t>
  </si>
  <si>
    <t>1834</t>
  </si>
  <si>
    <t>1916</t>
  </si>
  <si>
    <t>5320</t>
  </si>
  <si>
    <t>3602</t>
  </si>
  <si>
    <t>2676</t>
  </si>
  <si>
    <t>4097</t>
  </si>
  <si>
    <t>4519</t>
  </si>
  <si>
    <t>145</t>
  </si>
  <si>
    <t>62283</t>
  </si>
  <si>
    <t>44165</t>
  </si>
  <si>
    <t>2436</t>
  </si>
  <si>
    <t>6795</t>
  </si>
  <si>
    <t>2283</t>
  </si>
  <si>
    <t>1900</t>
  </si>
  <si>
    <t>2029</t>
  </si>
  <si>
    <t>7162</t>
  </si>
  <si>
    <t>4054</t>
  </si>
  <si>
    <t>2966</t>
  </si>
  <si>
    <t>5743</t>
  </si>
  <si>
    <t>6100</t>
  </si>
  <si>
    <t>85778</t>
  </si>
  <si>
    <t>29655</t>
  </si>
  <si>
    <t>2363</t>
  </si>
  <si>
    <t>2679</t>
  </si>
  <si>
    <t>2764</t>
  </si>
  <si>
    <t>2355</t>
  </si>
  <si>
    <t>2020</t>
  </si>
  <si>
    <t>1115</t>
  </si>
  <si>
    <t>708</t>
  </si>
  <si>
    <t>1168</t>
  </si>
  <si>
    <t>1226</t>
  </si>
  <si>
    <t>182</t>
  </si>
  <si>
    <t>1410</t>
  </si>
  <si>
    <t>1081</t>
  </si>
  <si>
    <t>3080</t>
  </si>
  <si>
    <t>641</t>
  </si>
  <si>
    <t>374</t>
  </si>
  <si>
    <t>50</t>
  </si>
  <si>
    <t>578</t>
  </si>
  <si>
    <t>53449</t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</si>
  <si>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2019</t>
    </r>
  </si>
  <si>
    <r>
      <rPr>
        <b/>
        <i/>
        <sz val="7"/>
        <rFont val="Arial Narrow"/>
        <family val="2"/>
      </rPr>
      <t>СТОПА ИНЦИДЕНЦИЈЕ ИНФЕКЦИЈА ОПЕРАТИВНОГ МЕСТА</t>
    </r>
    <r>
      <rPr>
        <b/>
        <i/>
        <sz val="8"/>
        <rFont val="Arial Narrow"/>
        <family val="2"/>
      </rPr>
      <t xml:space="preserve"> 2020</t>
    </r>
  </si>
  <si>
    <t xml:space="preserve"> ПОКАЗАТЕЉИ КВАЛИТЕТА РАДА ЗА ОБЛАСТ БЕЗБЕДНОСТ ПАЦИЈЕНТА - У К У П А Н   Б Р О Ј   П А Д О В А   П А Ц И Ј Е Н А Т А - ПЕРИОД ОД   2007 - 2020</t>
  </si>
  <si>
    <t>ПОКАЗАТЕЉИ КВАЛИТЕТА РАДА ЗА ОБЛАСТ БЕЗБЕДНОСТ ПАЦИЈЕНТА - Б Р О Ј   И С П И С А Н И Х   П А Ц И Ј Е Н А Т А - ПЕРИОД ОД   2007 - 2020</t>
  </si>
  <si>
    <t>ПОКАЗАТЕЉИ КВАЛИТЕТА РАДА ЗА ОБЛАСТ БЕЗБЕДНОСТ ПАЦИЈЕНТА - Б Р О Ј   Д А Н А   Х О С П И Т А Л И З А Ц И Ј Е  - ПЕРИОД ОД   2007 - 2020</t>
  </si>
  <si>
    <t>ПОКАЗАТЕЉИ КВАЛИТЕТА РАДА ЗА ОБЛАСТ БЕЗБЕДНОСТ ПАЦИЈЕНТА У БОЛНИЦАМА У БЕОГРАДУ - БРОЈ ПАЦИЈЕНАТА СА  ДЕКУБИТУСИМА НАСТАЛИМ ТОКОМ ХОСПИТАЛИЗАЦИЈЕ - ПЕРИОД ОД   2007 - 2020</t>
  </si>
  <si>
    <t>СТОПА ПАЦИЈЕНАТА СА   Д Е К У Б И Т У С И М А   ИСКАЗАНА НА 1000 ИСПИСАНИХ БОЛЕСНИКА - ПЕРИОД ОД   2007 - 2020</t>
  </si>
  <si>
    <t>ПОКАЗАТЕЉИ КВАЛИТЕТА РАДА ЗА ОБЛАСТ БЕЗБЕДНОСТ ПАЦИЈЕНТА У БОЛНИЦАМА У БЕОГРАДУ  - БРОЈ ПОНОВЉЕНИХ ОПЕРАЦИЈА У ИСТОЈ РЕГИЈИ - ПЕРИОД ОД 2007 - 2020</t>
  </si>
  <si>
    <t>ПОКАЗАТЕЉИ КВАЛИТЕТА РАДА ЗА ОБЛАСТ БЕЗБЕДНОСТ ПАЦИЈЕНТА У БОЛНИЦАМА У БЕОГРАДУ  - БРОЈ ОПЕРИСАНИХ ПАЦИЈЕНАТА - ПЕРИОД ОД 2007 - 2020</t>
  </si>
  <si>
    <t>ПОКАЗАТЕЉИ КВАЛИТЕТА РАДА ЗА ОБЛАСТ БЕЗБЕДНОСТ ПАЦИЈЕНТА У БОЛНИЦАМА У БЕОГРАДУ  - БРОЈ ХИРУРШКИХ ИНТЕРВЕНЦИЈА - ПЕРИОД ОД 2007 - 2020</t>
  </si>
  <si>
    <t>ПОКАЗАТЕЉИ КВАЛИТЕТА РАДА ЗА ОБЛАСТ БЕЗБЕДНОСТ ПАЦИЈЕНТА У БОЛНИЦАМА У БЕОГРАДУ - СТОПА ПОНОВЉЕНИХ ОПЕРАЦИЈА У ИСТОЈ РЕГИЈИ НА 1000 ОПЕРИСАНИХ ПАЦИЈЕНАТА - ПЕРИОД ОД 2007 - 2020</t>
  </si>
  <si>
    <t>ПОКАЗАТЕЉИ КВАЛИТЕТА РАДА ЗА ОБЛАСТ БЕЗБЕДНОСТ ПАЦИЈЕНТА У БОЛНИЦАМА У БЕОГРАДУ - БРОЈ МЕХАНИЧКИХ ЈАТРОГЕНИХ ОШТЕЋЕЊА УСЛЕД ХИРУРШКИХ ИНТЕРВЕНЦИЈА - ПЕРИОД ОД 2007 - 2020</t>
  </si>
  <si>
    <t>СТОПА МЕХАНИЧКИХ ЈАТРОГЕНИХ ОШТЕЋЕЊА УСЛЕД ХИРУРШКИХ ИНТЕРВЕНЦИЈА ИСКАЗАНА НА 1000 ХИРУРШКИХ ИНТЕРВЕНЦИЈА - ПЕРИОД ОД 2007 - 2020</t>
  </si>
  <si>
    <t>ПОКАЗАТЕЉИ КВАЛИТЕТА РАДА ЗА ОБЛАСТ БЕЗБЕДНОСТ ПАЦИЈЕНТА У БОЛНИЦАМА У БЕОГРАДУ -БРОЈ ТРОМБОЕМБОЛИЈСКИХ КОМПЛИКАЦИЈА - ПЕРИОД ОД   2007 - 2020</t>
  </si>
  <si>
    <t>СТОПА ТРОМБОЕМБОЛИЈСКИХ КОМПЛИКАЦИЈА ИСКАЗАНА НА 1000 ИСПИСАНИХ БОЛЕСНИКА - ПЕРИОД ОД   2007 - 2020</t>
  </si>
  <si>
    <t>ПОКАЗАТЕЉИ КВАЛИТЕТА РАДА ЗА ОБЛАСТ БЕЗБЕДНОСТ ПАЦИЈЕНТА У БОЛНИЦАМА У БЕОГРАДУ - БРОЈ КОМПЛИКАЦИЈА УСЛЕД ДАВАЊА АНЕСТЕЗИЈЕ - ПЕРИОД ОД   2007 - 2020</t>
  </si>
  <si>
    <t>СТОПА КОМПЛИКАЦИЈА УСЛЕД ДАВАЊА АНЕСТЕЗИЈЕ ИСКАЗАНА НА 1000 ОПЕРИСАНИХ ПАЦИЈЕНАТА - ПЕРИОД ОД   2007 - 2020</t>
  </si>
  <si>
    <t>БРОЈ ХИРУШКИХ ИНТЕРВЕНЦИЈА КОЈЕ СУ УРАЂЕНЕ НА ПОГРЕШНОЈ СТРАНИ ТЕЛА И ПОГРЕШНОМ ОРГАНУ - ПЕРИОД ОД   2007 - 2020</t>
  </si>
  <si>
    <t>БРОЈ СВИХ БОЛНИЧКИХ ИНФЕКЦИЈА НА ЈЕДИНИЦИ ИНТЕНЗИВНЕ НЕГЕ - ПЕРИОД ОД   2007 - 2020</t>
  </si>
  <si>
    <t>БРОЈ ХОСПИТАЛИЗОВАНИХ ПАЦИЈЕНАТА НА ЈЕДИНИЦИ ИНТЕНЗИВНЕ НЕГЕ - ПЕРИОД ОД   2007 - 2020</t>
  </si>
  <si>
    <t>СТОПА ИНЦИДЕНЦИЈЕ СВИХ БОЛНИЧКИХ ИНФЕКЦИЈА НА ЈЕДИНИЦИ ИНТЕНЗИВНЕ НЕГЕ- ПЕРИОД ОД   2007 - 2020</t>
  </si>
  <si>
    <t>СТОПА ИНЦИДЕНЦИЈЕ БОЛНИЧКИХ ИНФЕКЦИЈА МОКРАЋНОГ СИСТЕМА НА СВИМ ОДЕЉЕЊИМА - ПЕРИОД ОД   2007 - 2010</t>
  </si>
  <si>
    <t>БРОЈ ПАЦИЈЕНАТА СА БОЛНИЧКОМ ИНФЕКЦИЈОМ МОКРАЋНОГ СИСТЕМА НА СВИМ ОДЕЉЕЊИМА - ПЕРИОД ОД   2007 - 2010</t>
  </si>
  <si>
    <t>БРОЈ ХОСПИТАЛИЗОВАНИХ ПАЦИЈЕНАТА СА УРИНАРНИМ КАТЕТЕРОМ НА СВИМ ОДЕЉЕЊИМА - ПЕРИОД ОД   2007 - 2010</t>
  </si>
  <si>
    <t>ИЗВЕШТАЈ О СТОПИ ИНЦИДЕНЦИЈЕ ИНФЕКЦИЈЕ ОПЕРАТИВНОГ МЕСТА - ПЕРИОД ОД   2007 - 2020</t>
  </si>
  <si>
    <t>УКУПНО</t>
  </si>
  <si>
    <t>ПРОСЕЧАН БРОЈ КОНТРОЛА СТЕРИЛИЗАЦИЈЕ ПО АУТОКЛАВУ - ПЕРИОД ОД   2011 - 2020</t>
  </si>
  <si>
    <t>БРОЈ АУТОКЛАВА - ПЕРИОД ОД   2011 - 2020</t>
  </si>
  <si>
    <t>СТОПА   П А Д О В А   ПАЦИЈЕНАТА ИСКАЗАНА НА 1000 ДАНА ХОСПИТАЛИЗАЦИЈЕ - ПЕРИОД ОД   2007 - 2020.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</si>
</sst>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"/>
    <numFmt numFmtId="177" formatCode="0.00;[Red]0.00"/>
    <numFmt numFmtId="178" formatCode="0.0;[Red]0.0"/>
    <numFmt numFmtId="179" formatCode="0.000;[Red]0.000"/>
    <numFmt numFmtId="180" formatCode="0;[Red]0"/>
    <numFmt numFmtId="181" formatCode="0.0000;[Red]0.0000"/>
    <numFmt numFmtId="182" formatCode="0.00000;[Red]0.00000"/>
    <numFmt numFmtId="183" formatCode="0.000000;[Red]0.000000"/>
    <numFmt numFmtId="184" formatCode="0.000"/>
    <numFmt numFmtId="185" formatCode="0.0000"/>
    <numFmt numFmtId="186" formatCode="0.00000"/>
    <numFmt numFmtId="187" formatCode="#,##0.0"/>
    <numFmt numFmtId="188" formatCode="0.00000000"/>
    <numFmt numFmtId="189" formatCode="0.0000000"/>
    <numFmt numFmtId="190" formatCode="0.000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7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8"/>
      <color indexed="8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theme="5" tint="-0.24997000396251678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2" fontId="7" fillId="7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63" fillId="7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 wrapText="1"/>
      <protection locked="0"/>
    </xf>
    <xf numFmtId="2" fontId="9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8" fillId="7" borderId="18" xfId="0" applyFont="1" applyFill="1" applyBorder="1" applyAlignment="1">
      <alignment horizontal="center" vertical="center" wrapText="1"/>
    </xf>
    <xf numFmtId="2" fontId="7" fillId="7" borderId="0" xfId="0" applyNumberFormat="1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20" fillId="33" borderId="0" xfId="0" applyFont="1" applyFill="1" applyBorder="1" applyAlignment="1" applyProtection="1">
      <alignment vertical="center"/>
      <protection locked="0"/>
    </xf>
    <xf numFmtId="0" fontId="10" fillId="7" borderId="19" xfId="0" applyFont="1" applyFill="1" applyBorder="1" applyAlignment="1">
      <alignment horizontal="center" vertical="center"/>
    </xf>
    <xf numFmtId="2" fontId="7" fillId="7" borderId="19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2" fontId="9" fillId="7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2" fontId="7" fillId="7" borderId="2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177" fontId="9" fillId="7" borderId="11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vertical="center"/>
      <protection locked="0"/>
    </xf>
    <xf numFmtId="3" fontId="7" fillId="7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vertical="center"/>
      <protection locked="0"/>
    </xf>
    <xf numFmtId="0" fontId="7" fillId="7" borderId="10" xfId="0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vertical="center"/>
      <protection locked="0"/>
    </xf>
    <xf numFmtId="177" fontId="7" fillId="7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vertical="center"/>
      <protection locked="0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2" fontId="7" fillId="33" borderId="0" xfId="0" applyNumberFormat="1" applyFont="1" applyFill="1" applyAlignment="1">
      <alignment vertical="center"/>
    </xf>
    <xf numFmtId="1" fontId="9" fillId="7" borderId="10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2" fontId="66" fillId="7" borderId="10" xfId="0" applyNumberFormat="1" applyFont="1" applyFill="1" applyBorder="1" applyAlignment="1">
      <alignment horizontal="center" vertical="center"/>
    </xf>
    <xf numFmtId="2" fontId="66" fillId="4" borderId="10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1" fontId="14" fillId="5" borderId="10" xfId="0" applyNumberFormat="1" applyFont="1" applyFill="1" applyBorder="1" applyAlignment="1">
      <alignment horizontal="center" vertical="center"/>
    </xf>
    <xf numFmtId="2" fontId="14" fillId="5" borderId="10" xfId="0" applyNumberFormat="1" applyFont="1" applyFill="1" applyBorder="1" applyAlignment="1">
      <alignment horizontal="center" vertical="center"/>
    </xf>
    <xf numFmtId="2" fontId="67" fillId="5" borderId="10" xfId="0" applyNumberFormat="1" applyFont="1" applyFill="1" applyBorder="1" applyAlignment="1">
      <alignment horizontal="center" vertical="center"/>
    </xf>
    <xf numFmtId="0" fontId="7" fillId="19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7" borderId="10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49" fontId="8" fillId="34" borderId="0" xfId="0" applyNumberFormat="1" applyFont="1" applyFill="1" applyAlignment="1">
      <alignment horizontal="left" vertical="center"/>
    </xf>
    <xf numFmtId="0" fontId="18" fillId="34" borderId="0" xfId="0" applyFont="1" applyFill="1" applyAlignment="1" applyProtection="1">
      <alignment horizontal="left" vertical="center"/>
      <protection locked="0"/>
    </xf>
    <xf numFmtId="0" fontId="18" fillId="34" borderId="0" xfId="0" applyFont="1" applyFill="1" applyAlignment="1" applyProtection="1">
      <alignment horizontal="left" vertical="center" wrapText="1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/>
    </xf>
    <xf numFmtId="2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right" vertical="center"/>
    </xf>
    <xf numFmtId="0" fontId="10" fillId="34" borderId="17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8" fillId="34" borderId="18" xfId="0" applyFont="1" applyFill="1" applyBorder="1" applyAlignment="1">
      <alignment horizontal="center" vertical="center" wrapText="1"/>
    </xf>
    <xf numFmtId="2" fontId="7" fillId="34" borderId="2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0" xfId="0" applyFont="1" applyFill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 wrapText="1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" fontId="7" fillId="7" borderId="10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7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3" fontId="66" fillId="7" borderId="10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4" fillId="33" borderId="0" xfId="0" applyFont="1" applyFill="1" applyAlignment="1">
      <alignment horizontal="right" vertical="center"/>
    </xf>
    <xf numFmtId="3" fontId="63" fillId="33" borderId="15" xfId="0" applyNumberFormat="1" applyFont="1" applyFill="1" applyBorder="1" applyAlignment="1">
      <alignment horizontal="center" vertical="center"/>
    </xf>
    <xf numFmtId="3" fontId="63" fillId="33" borderId="15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left" vertical="center"/>
      <protection locked="0"/>
    </xf>
    <xf numFmtId="0" fontId="18" fillId="34" borderId="0" xfId="0" applyFont="1" applyFill="1" applyAlignment="1" applyProtection="1">
      <alignment horizontal="left" vertical="center" wrapText="1"/>
      <protection locked="0"/>
    </xf>
    <xf numFmtId="0" fontId="19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34" borderId="0" xfId="0" applyFont="1" applyFill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8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left" vertical="center" wrapText="1"/>
    </xf>
    <xf numFmtId="0" fontId="21" fillId="33" borderId="0" xfId="0" applyFont="1" applyFill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 vertical="center"/>
    </xf>
    <xf numFmtId="0" fontId="68" fillId="33" borderId="16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5"/>
  <sheetViews>
    <sheetView tabSelected="1" zoomScalePageLayoutView="0" workbookViewId="0" topLeftCell="A1">
      <selection activeCell="B4" sqref="B4:J4"/>
    </sheetView>
  </sheetViews>
  <sheetFormatPr defaultColWidth="9.140625" defaultRowHeight="12.75"/>
  <cols>
    <col min="1" max="1" width="7.7109375" style="160" customWidth="1"/>
    <col min="2" max="2" width="70.7109375" style="161" customWidth="1"/>
    <col min="3" max="12" width="7.7109375" style="161" customWidth="1"/>
    <col min="13" max="16384" width="9.140625" style="161" customWidth="1"/>
  </cols>
  <sheetData>
    <row r="1" ht="15" customHeight="1"/>
    <row r="2" ht="15" customHeight="1"/>
    <row r="3" ht="15" customHeight="1"/>
    <row r="4" spans="1:10" ht="39.75" customHeight="1">
      <c r="A4" s="160" t="s">
        <v>123</v>
      </c>
      <c r="B4" s="211" t="s">
        <v>201</v>
      </c>
      <c r="C4" s="211"/>
      <c r="D4" s="211"/>
      <c r="E4" s="211"/>
      <c r="F4" s="211"/>
      <c r="G4" s="211"/>
      <c r="H4" s="211"/>
      <c r="I4" s="211"/>
      <c r="J4" s="211"/>
    </row>
    <row r="5" ht="18" customHeight="1"/>
    <row r="6" spans="1:12" ht="15" customHeight="1">
      <c r="A6" s="160">
        <v>1</v>
      </c>
      <c r="B6" s="163" t="s">
        <v>130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A7" s="160" t="s">
        <v>133</v>
      </c>
      <c r="B7" s="163" t="s">
        <v>132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>
      <c r="A8" s="160" t="s">
        <v>134</v>
      </c>
      <c r="B8" s="163" t="s">
        <v>135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>
      <c r="A9" s="160">
        <v>2</v>
      </c>
      <c r="B9" s="164" t="s">
        <v>49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5" customHeight="1">
      <c r="A10" s="160">
        <v>3</v>
      </c>
      <c r="B10" s="210" t="s">
        <v>139</v>
      </c>
      <c r="C10" s="210"/>
      <c r="D10" s="210"/>
      <c r="E10" s="210"/>
      <c r="F10" s="210"/>
      <c r="G10" s="210"/>
      <c r="H10" s="210"/>
      <c r="I10" s="210"/>
      <c r="J10" s="210"/>
      <c r="K10" s="164"/>
      <c r="L10" s="164"/>
    </row>
    <row r="11" spans="1:12" ht="15" customHeight="1">
      <c r="A11" s="160">
        <v>4</v>
      </c>
      <c r="B11" s="209" t="s">
        <v>53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15" customHeight="1">
      <c r="A12" s="160">
        <v>5</v>
      </c>
      <c r="B12" s="210" t="s">
        <v>140</v>
      </c>
      <c r="C12" s="210"/>
      <c r="D12" s="210"/>
      <c r="E12" s="210"/>
      <c r="F12" s="210"/>
      <c r="G12" s="210"/>
      <c r="H12" s="210"/>
      <c r="I12" s="210"/>
      <c r="J12" s="210"/>
      <c r="K12" s="164"/>
      <c r="L12" s="164"/>
    </row>
    <row r="13" spans="1:12" ht="15" customHeight="1">
      <c r="A13" s="160" t="s">
        <v>145</v>
      </c>
      <c r="B13" s="164" t="s">
        <v>147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ht="15" customHeight="1">
      <c r="A14" s="160" t="s">
        <v>146</v>
      </c>
      <c r="B14" s="164" t="s">
        <v>148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15" customHeight="1">
      <c r="A15" s="160">
        <v>6</v>
      </c>
      <c r="B15" s="210" t="s">
        <v>141</v>
      </c>
      <c r="C15" s="210"/>
      <c r="D15" s="210"/>
      <c r="E15" s="210"/>
      <c r="F15" s="210"/>
      <c r="G15" s="210"/>
      <c r="H15" s="210"/>
      <c r="I15" s="210"/>
      <c r="J15" s="210"/>
      <c r="K15" s="163"/>
      <c r="L15" s="163"/>
    </row>
    <row r="16" spans="1:12" ht="15" customHeight="1">
      <c r="A16" s="160">
        <v>7</v>
      </c>
      <c r="B16" s="210" t="s">
        <v>142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 ht="15" customHeight="1">
      <c r="A17" s="160">
        <v>8</v>
      </c>
      <c r="B17" s="163" t="s">
        <v>37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  <row r="18" spans="1:12" ht="15" customHeight="1">
      <c r="A18" s="160">
        <v>9</v>
      </c>
      <c r="B18" s="163" t="s">
        <v>143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ht="15" customHeight="1">
      <c r="A19" s="160">
        <v>10</v>
      </c>
      <c r="B19" s="163" t="s">
        <v>54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 ht="15" customHeight="1">
      <c r="A20" s="160">
        <v>11</v>
      </c>
      <c r="B20" s="163" t="s">
        <v>144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 ht="15" customHeight="1">
      <c r="A21" s="160">
        <v>12</v>
      </c>
      <c r="B21" s="163" t="s">
        <v>38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</row>
    <row r="22" spans="1:12" ht="15" customHeight="1">
      <c r="A22" s="160">
        <v>13</v>
      </c>
      <c r="B22" s="165" t="s">
        <v>161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 ht="15" customHeight="1">
      <c r="A23" s="160">
        <v>14</v>
      </c>
      <c r="B23" s="163" t="s">
        <v>25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ht="15" customHeight="1">
      <c r="A24" s="160">
        <v>14.1</v>
      </c>
      <c r="B24" s="163" t="s">
        <v>160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ht="15" customHeight="1">
      <c r="A25" s="160">
        <v>15</v>
      </c>
      <c r="B25" s="163" t="s">
        <v>26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ht="15" customHeight="1">
      <c r="A26" s="160">
        <v>16</v>
      </c>
      <c r="B26" s="163" t="s">
        <v>51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  <row r="27" spans="1:12" ht="15" customHeight="1">
      <c r="A27" s="160">
        <v>17</v>
      </c>
      <c r="B27" s="163" t="s">
        <v>52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</row>
    <row r="28" spans="1:12" ht="15" customHeight="1">
      <c r="A28" s="160">
        <v>18</v>
      </c>
      <c r="B28" s="163" t="s">
        <v>199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</row>
    <row r="29" spans="1:12" ht="15" customHeight="1">
      <c r="A29" s="160">
        <v>19</v>
      </c>
      <c r="B29" s="163" t="s">
        <v>200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  <row r="30" spans="2:12" ht="15" customHeight="1">
      <c r="B30" s="162" t="s">
        <v>167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</row>
    <row r="31" spans="1:12" ht="15" customHeight="1">
      <c r="A31" s="160">
        <v>20</v>
      </c>
      <c r="B31" s="163" t="s">
        <v>27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2:12" ht="15" customHeight="1">
      <c r="B32" s="162" t="s">
        <v>167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" customHeight="1">
      <c r="A33" s="160">
        <v>21</v>
      </c>
      <c r="B33" s="163" t="s">
        <v>39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2:12" ht="15" customHeight="1">
      <c r="B34" s="162" t="s">
        <v>167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  <row r="35" spans="1:12" ht="15" customHeight="1">
      <c r="A35" s="160">
        <v>22</v>
      </c>
      <c r="B35" s="163" t="s">
        <v>28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8" customHeight="1"/>
    <row r="46" ht="18" customHeight="1"/>
    <row r="47" ht="18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6">
    <mergeCell ref="B11:L11"/>
    <mergeCell ref="B15:J15"/>
    <mergeCell ref="B12:J12"/>
    <mergeCell ref="B10:J10"/>
    <mergeCell ref="B16:L16"/>
    <mergeCell ref="B4:J4"/>
  </mergeCells>
  <printOptions horizontalCentered="1"/>
  <pageMargins left="0.5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O5" sqref="O5:P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N4" s="24"/>
      <c r="O4" s="24"/>
      <c r="P4" s="24" t="s">
        <v>150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5">
        <v>24630</v>
      </c>
      <c r="D8" s="65">
        <v>48432</v>
      </c>
      <c r="E8" s="65">
        <v>54562</v>
      </c>
      <c r="F8" s="109">
        <v>55731</v>
      </c>
      <c r="G8" s="109">
        <v>20864</v>
      </c>
      <c r="H8" s="109">
        <v>55736</v>
      </c>
      <c r="I8" s="109">
        <v>58168</v>
      </c>
      <c r="J8" s="109">
        <v>63276</v>
      </c>
      <c r="K8" s="109">
        <v>60228</v>
      </c>
      <c r="L8" s="109">
        <v>63280</v>
      </c>
      <c r="M8" s="109">
        <v>60739</v>
      </c>
      <c r="N8" s="109">
        <v>62199</v>
      </c>
      <c r="O8" s="109">
        <v>61568</v>
      </c>
      <c r="P8" s="109" t="s">
        <v>217</v>
      </c>
    </row>
    <row r="9" spans="1:16" ht="12.75" customHeight="1">
      <c r="A9" s="11">
        <v>2</v>
      </c>
      <c r="B9" s="20" t="s">
        <v>19</v>
      </c>
      <c r="C9" s="67">
        <v>3152</v>
      </c>
      <c r="D9" s="67">
        <v>4246</v>
      </c>
      <c r="E9" s="67">
        <v>5911</v>
      </c>
      <c r="F9" s="66">
        <v>4094</v>
      </c>
      <c r="G9" s="66">
        <v>2630</v>
      </c>
      <c r="H9" s="66">
        <v>8024</v>
      </c>
      <c r="I9" s="66">
        <v>9278</v>
      </c>
      <c r="J9" s="66">
        <v>10307</v>
      </c>
      <c r="K9" s="66">
        <v>7569</v>
      </c>
      <c r="L9" s="66">
        <v>8684</v>
      </c>
      <c r="M9" s="66">
        <v>8522</v>
      </c>
      <c r="N9" s="66">
        <v>8816</v>
      </c>
      <c r="O9" s="66">
        <v>11733</v>
      </c>
      <c r="P9" s="66" t="s">
        <v>218</v>
      </c>
    </row>
    <row r="10" spans="1:16" ht="12.75" customHeight="1">
      <c r="A10" s="11">
        <v>3</v>
      </c>
      <c r="B10" s="21" t="s">
        <v>1</v>
      </c>
      <c r="C10" s="67">
        <v>6304</v>
      </c>
      <c r="D10" s="67">
        <v>15242</v>
      </c>
      <c r="E10" s="67">
        <v>15238</v>
      </c>
      <c r="F10" s="66">
        <v>14013</v>
      </c>
      <c r="G10" s="66">
        <v>7377</v>
      </c>
      <c r="H10" s="66">
        <v>15594</v>
      </c>
      <c r="I10" s="66">
        <v>15420</v>
      </c>
      <c r="J10" s="66">
        <v>13819</v>
      </c>
      <c r="K10" s="66">
        <v>15025</v>
      </c>
      <c r="L10" s="66">
        <v>12775</v>
      </c>
      <c r="M10" s="66">
        <v>15271</v>
      </c>
      <c r="N10" s="66">
        <v>18010</v>
      </c>
      <c r="O10" s="66">
        <v>17272</v>
      </c>
      <c r="P10" s="66" t="s">
        <v>219</v>
      </c>
    </row>
    <row r="11" spans="1:16" ht="12.75" customHeight="1">
      <c r="A11" s="11">
        <v>4</v>
      </c>
      <c r="B11" s="21" t="s">
        <v>2</v>
      </c>
      <c r="C11" s="67">
        <v>2157</v>
      </c>
      <c r="D11" s="67">
        <v>4848</v>
      </c>
      <c r="E11" s="67">
        <v>5252</v>
      </c>
      <c r="F11" s="67">
        <v>5850</v>
      </c>
      <c r="G11" s="67">
        <v>2982</v>
      </c>
      <c r="H11" s="67">
        <v>6149</v>
      </c>
      <c r="I11" s="67">
        <v>6367</v>
      </c>
      <c r="J11" s="67">
        <v>6186</v>
      </c>
      <c r="K11" s="67">
        <v>6350</v>
      </c>
      <c r="L11" s="66">
        <v>6731</v>
      </c>
      <c r="M11" s="66">
        <v>6559</v>
      </c>
      <c r="N11" s="66">
        <v>6657</v>
      </c>
      <c r="O11" s="66">
        <v>6996</v>
      </c>
      <c r="P11" s="66" t="s">
        <v>220</v>
      </c>
    </row>
    <row r="12" spans="1:16" ht="12.75" customHeight="1">
      <c r="A12" s="11">
        <v>5</v>
      </c>
      <c r="B12" s="20" t="s">
        <v>3</v>
      </c>
      <c r="C12" s="67">
        <v>1985</v>
      </c>
      <c r="D12" s="67">
        <v>7659</v>
      </c>
      <c r="E12" s="67">
        <v>8914</v>
      </c>
      <c r="F12" s="66">
        <v>8863</v>
      </c>
      <c r="G12" s="66">
        <v>2743</v>
      </c>
      <c r="H12" s="66">
        <v>5188</v>
      </c>
      <c r="I12" s="66">
        <v>8345</v>
      </c>
      <c r="J12" s="66">
        <v>4852</v>
      </c>
      <c r="K12" s="66">
        <v>5693</v>
      </c>
      <c r="L12" s="66">
        <v>7611</v>
      </c>
      <c r="M12" s="66">
        <v>5712</v>
      </c>
      <c r="N12" s="66">
        <v>6091</v>
      </c>
      <c r="O12" s="66">
        <v>4430</v>
      </c>
      <c r="P12" s="66" t="s">
        <v>221</v>
      </c>
    </row>
    <row r="13" spans="1:16" ht="12.75" customHeight="1">
      <c r="A13" s="11">
        <v>6</v>
      </c>
      <c r="B13" s="20" t="s">
        <v>11</v>
      </c>
      <c r="C13" s="67">
        <v>1984</v>
      </c>
      <c r="D13" s="67">
        <v>3955</v>
      </c>
      <c r="E13" s="67">
        <v>3995</v>
      </c>
      <c r="F13" s="66">
        <v>3874</v>
      </c>
      <c r="G13" s="66">
        <v>1784</v>
      </c>
      <c r="H13" s="66">
        <v>3660</v>
      </c>
      <c r="I13" s="66">
        <v>3683</v>
      </c>
      <c r="J13" s="66">
        <v>3763</v>
      </c>
      <c r="K13" s="66">
        <v>3633</v>
      </c>
      <c r="L13" s="66">
        <v>3696</v>
      </c>
      <c r="M13" s="66">
        <v>3673</v>
      </c>
      <c r="N13" s="66">
        <v>4025</v>
      </c>
      <c r="O13" s="66">
        <v>4315</v>
      </c>
      <c r="P13" s="66" t="s">
        <v>222</v>
      </c>
    </row>
    <row r="14" spans="1:16" ht="12.75" customHeight="1">
      <c r="A14" s="11">
        <v>7</v>
      </c>
      <c r="B14" s="21" t="s">
        <v>4</v>
      </c>
      <c r="C14" s="67">
        <v>11515</v>
      </c>
      <c r="D14" s="67">
        <v>21904</v>
      </c>
      <c r="E14" s="67">
        <v>22663</v>
      </c>
      <c r="F14" s="66">
        <v>13475</v>
      </c>
      <c r="G14" s="66">
        <v>8354</v>
      </c>
      <c r="H14" s="66">
        <v>9004</v>
      </c>
      <c r="I14" s="66">
        <v>9004</v>
      </c>
      <c r="J14" s="66">
        <v>8065</v>
      </c>
      <c r="K14" s="66">
        <v>7356</v>
      </c>
      <c r="L14" s="66">
        <v>7196</v>
      </c>
      <c r="M14" s="66">
        <v>8115</v>
      </c>
      <c r="N14" s="66">
        <v>8779</v>
      </c>
      <c r="O14" s="66">
        <v>8987</v>
      </c>
      <c r="P14" s="66" t="s">
        <v>223</v>
      </c>
    </row>
    <row r="15" spans="1:16" ht="12.75" customHeight="1">
      <c r="A15" s="11">
        <v>8</v>
      </c>
      <c r="B15" s="21" t="s">
        <v>87</v>
      </c>
      <c r="C15" s="67"/>
      <c r="D15" s="67"/>
      <c r="E15" s="67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2.75" customHeight="1">
      <c r="A16" s="11">
        <v>9</v>
      </c>
      <c r="B16" s="20" t="s">
        <v>5</v>
      </c>
      <c r="C16" s="67">
        <v>4244</v>
      </c>
      <c r="D16" s="67">
        <v>10686</v>
      </c>
      <c r="E16" s="67">
        <v>9288</v>
      </c>
      <c r="F16" s="66">
        <v>7748</v>
      </c>
      <c r="G16" s="66">
        <v>3826</v>
      </c>
      <c r="H16" s="66">
        <v>6206</v>
      </c>
      <c r="I16" s="66">
        <v>6722</v>
      </c>
      <c r="J16" s="66">
        <v>5913</v>
      </c>
      <c r="K16" s="66">
        <v>5752</v>
      </c>
      <c r="L16" s="66">
        <v>5806</v>
      </c>
      <c r="M16" s="66">
        <v>7349</v>
      </c>
      <c r="N16" s="66">
        <v>6293</v>
      </c>
      <c r="O16" s="66">
        <v>4588</v>
      </c>
      <c r="P16" s="66" t="s">
        <v>224</v>
      </c>
    </row>
    <row r="17" spans="1:16" ht="24.75" customHeight="1">
      <c r="A17" s="11">
        <v>10</v>
      </c>
      <c r="B17" s="20" t="s">
        <v>55</v>
      </c>
      <c r="C17" s="67">
        <v>3220</v>
      </c>
      <c r="D17" s="67">
        <v>6714</v>
      </c>
      <c r="E17" s="67">
        <v>7027</v>
      </c>
      <c r="F17" s="66">
        <v>7333</v>
      </c>
      <c r="G17" s="66">
        <v>3382</v>
      </c>
      <c r="H17" s="66">
        <v>8203</v>
      </c>
      <c r="I17" s="66">
        <v>7961</v>
      </c>
      <c r="J17" s="66">
        <v>9708</v>
      </c>
      <c r="K17" s="66">
        <v>9639</v>
      </c>
      <c r="L17" s="66">
        <v>8935</v>
      </c>
      <c r="M17" s="66">
        <v>6235</v>
      </c>
      <c r="N17" s="66">
        <v>6231</v>
      </c>
      <c r="O17" s="66">
        <v>6287</v>
      </c>
      <c r="P17" s="66" t="s">
        <v>225</v>
      </c>
    </row>
    <row r="18" spans="1:16" ht="12.75" customHeight="1">
      <c r="A18" s="11">
        <v>11</v>
      </c>
      <c r="B18" s="20" t="s">
        <v>103</v>
      </c>
      <c r="C18" s="67"/>
      <c r="D18" s="67"/>
      <c r="E18" s="6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2.75" customHeight="1">
      <c r="A19" s="11">
        <v>12</v>
      </c>
      <c r="B19" s="20" t="s">
        <v>20</v>
      </c>
      <c r="C19" s="67">
        <v>2238</v>
      </c>
      <c r="D19" s="67">
        <v>6320</v>
      </c>
      <c r="E19" s="67">
        <v>7281</v>
      </c>
      <c r="F19" s="66">
        <v>4242</v>
      </c>
      <c r="G19" s="66">
        <v>3138</v>
      </c>
      <c r="H19" s="66">
        <v>7540</v>
      </c>
      <c r="I19" s="66">
        <v>7922</v>
      </c>
      <c r="J19" s="116">
        <v>6991</v>
      </c>
      <c r="K19" s="116">
        <v>7301</v>
      </c>
      <c r="L19" s="66">
        <v>7830</v>
      </c>
      <c r="M19" s="66">
        <v>7342</v>
      </c>
      <c r="N19" s="66">
        <v>7206</v>
      </c>
      <c r="O19" s="66">
        <v>7107</v>
      </c>
      <c r="P19" s="66" t="s">
        <v>226</v>
      </c>
    </row>
    <row r="20" spans="1:16" ht="12.75" customHeight="1">
      <c r="A20" s="11">
        <v>13</v>
      </c>
      <c r="B20" s="20" t="s">
        <v>6</v>
      </c>
      <c r="C20" s="67"/>
      <c r="D20" s="69"/>
      <c r="E20" s="6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 customHeight="1">
      <c r="A21" s="11">
        <v>14</v>
      </c>
      <c r="B21" s="20" t="s">
        <v>7</v>
      </c>
      <c r="C21" s="67"/>
      <c r="D21" s="67"/>
      <c r="E21" s="6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24.75" customHeight="1">
      <c r="A22" s="11">
        <v>15</v>
      </c>
      <c r="B22" s="20" t="s">
        <v>22</v>
      </c>
      <c r="C22" s="67"/>
      <c r="D22" s="67"/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24.75" customHeight="1">
      <c r="A23" s="11">
        <v>16</v>
      </c>
      <c r="B23" s="20" t="s">
        <v>58</v>
      </c>
      <c r="C23" s="67"/>
      <c r="D23" s="67"/>
      <c r="E23" s="67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2.75" customHeight="1">
      <c r="A24" s="11">
        <v>17</v>
      </c>
      <c r="B24" s="20" t="s">
        <v>17</v>
      </c>
      <c r="C24" s="67">
        <v>3240</v>
      </c>
      <c r="D24" s="67">
        <v>6230</v>
      </c>
      <c r="E24" s="67">
        <v>9329</v>
      </c>
      <c r="F24" s="66">
        <v>6440</v>
      </c>
      <c r="G24" s="66">
        <v>4970</v>
      </c>
      <c r="H24" s="66">
        <v>8240</v>
      </c>
      <c r="I24" s="66">
        <v>9162</v>
      </c>
      <c r="J24" s="116">
        <v>8502</v>
      </c>
      <c r="K24" s="116">
        <v>13759</v>
      </c>
      <c r="L24" s="66">
        <v>10092</v>
      </c>
      <c r="M24" s="66">
        <v>8882</v>
      </c>
      <c r="N24" s="66">
        <v>10559</v>
      </c>
      <c r="O24" s="66">
        <v>12717</v>
      </c>
      <c r="P24" s="66" t="s">
        <v>227</v>
      </c>
    </row>
    <row r="25" spans="1:16" ht="12.75" customHeight="1">
      <c r="A25" s="11">
        <v>18</v>
      </c>
      <c r="B25" s="20" t="s">
        <v>8</v>
      </c>
      <c r="C25" s="67"/>
      <c r="D25" s="67"/>
      <c r="E25" s="67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12.75" customHeight="1">
      <c r="A26" s="11">
        <v>19</v>
      </c>
      <c r="B26" s="20" t="s">
        <v>16</v>
      </c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2.75" customHeight="1">
      <c r="A27" s="11">
        <v>20</v>
      </c>
      <c r="B27" s="20" t="s">
        <v>13</v>
      </c>
      <c r="C27" s="67"/>
      <c r="D27" s="67"/>
      <c r="E27" s="67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2.75" customHeight="1">
      <c r="A28" s="11">
        <v>21</v>
      </c>
      <c r="B28" s="20" t="s">
        <v>9</v>
      </c>
      <c r="C28" s="67"/>
      <c r="D28" s="67"/>
      <c r="E28" s="67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.75" customHeight="1">
      <c r="A29" s="11">
        <v>22</v>
      </c>
      <c r="B29" s="20" t="s">
        <v>15</v>
      </c>
      <c r="C29" s="67"/>
      <c r="D29" s="67"/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24.75" customHeight="1">
      <c r="A30" s="11">
        <v>23</v>
      </c>
      <c r="B30" s="20" t="s">
        <v>23</v>
      </c>
      <c r="C30" s="67"/>
      <c r="D30" s="67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4.75" customHeight="1">
      <c r="A31" s="11">
        <v>24</v>
      </c>
      <c r="B31" s="20" t="s">
        <v>14</v>
      </c>
      <c r="C31" s="67"/>
      <c r="D31" s="67"/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2.75" customHeight="1">
      <c r="A32" s="11">
        <v>25</v>
      </c>
      <c r="B32" s="20" t="s">
        <v>24</v>
      </c>
      <c r="C32" s="67"/>
      <c r="D32" s="67"/>
      <c r="E32" s="6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2.75" customHeight="1">
      <c r="A33" s="11">
        <v>26</v>
      </c>
      <c r="B33" s="20" t="s">
        <v>21</v>
      </c>
      <c r="C33" s="67"/>
      <c r="D33" s="67"/>
      <c r="E33" s="67">
        <v>620</v>
      </c>
      <c r="F33" s="66">
        <v>588</v>
      </c>
      <c r="G33" s="66">
        <v>186</v>
      </c>
      <c r="H33" s="66"/>
      <c r="I33" s="66">
        <v>197</v>
      </c>
      <c r="J33" s="66">
        <v>253</v>
      </c>
      <c r="K33" s="66">
        <v>254</v>
      </c>
      <c r="L33" s="66">
        <v>279</v>
      </c>
      <c r="M33" s="66"/>
      <c r="N33" s="66">
        <v>305</v>
      </c>
      <c r="O33" s="66"/>
      <c r="P33" s="66" t="s">
        <v>215</v>
      </c>
    </row>
    <row r="34" spans="1:16" ht="12.75" customHeight="1">
      <c r="A34" s="11">
        <v>27</v>
      </c>
      <c r="B34" s="20" t="s">
        <v>35</v>
      </c>
      <c r="C34" s="67"/>
      <c r="D34" s="67"/>
      <c r="E34" s="6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2.75" customHeight="1">
      <c r="A35" s="11">
        <v>28</v>
      </c>
      <c r="B35" s="25" t="s">
        <v>88</v>
      </c>
      <c r="C35" s="67"/>
      <c r="D35" s="67"/>
      <c r="E35" s="67"/>
      <c r="F35" s="66"/>
      <c r="G35" s="66"/>
      <c r="H35" s="66"/>
      <c r="I35" s="66"/>
      <c r="J35" s="66"/>
      <c r="K35" s="79"/>
      <c r="L35" s="79"/>
      <c r="M35" s="79"/>
      <c r="N35" s="79"/>
      <c r="O35" s="79"/>
      <c r="P35" s="79"/>
    </row>
    <row r="36" spans="1:16" ht="12.75" customHeight="1">
      <c r="A36" s="11">
        <v>29</v>
      </c>
      <c r="B36" s="26" t="s">
        <v>89</v>
      </c>
      <c r="C36" s="67"/>
      <c r="D36" s="67"/>
      <c r="E36" s="67"/>
      <c r="F36" s="66"/>
      <c r="G36" s="66"/>
      <c r="H36" s="66"/>
      <c r="I36" s="66"/>
      <c r="J36" s="66"/>
      <c r="K36" s="79"/>
      <c r="L36" s="79"/>
      <c r="M36" s="79"/>
      <c r="N36" s="79"/>
      <c r="O36" s="79"/>
      <c r="P36" s="79"/>
    </row>
    <row r="37" spans="1:16" s="14" customFormat="1" ht="15" customHeight="1">
      <c r="A37" s="216" t="s">
        <v>0</v>
      </c>
      <c r="B37" s="216"/>
      <c r="C37" s="106">
        <f aca="true" t="shared" si="0" ref="C37:I37">SUM(C8:C36)</f>
        <v>64669</v>
      </c>
      <c r="D37" s="106">
        <f t="shared" si="0"/>
        <v>136236</v>
      </c>
      <c r="E37" s="106">
        <f t="shared" si="0"/>
        <v>150080</v>
      </c>
      <c r="F37" s="106">
        <f t="shared" si="0"/>
        <v>132251</v>
      </c>
      <c r="G37" s="106">
        <f t="shared" si="0"/>
        <v>62236</v>
      </c>
      <c r="H37" s="106">
        <f t="shared" si="0"/>
        <v>133544</v>
      </c>
      <c r="I37" s="106">
        <f t="shared" si="0"/>
        <v>142229</v>
      </c>
      <c r="J37" s="106">
        <f aca="true" t="shared" si="1" ref="J37:O37">SUM(J8:J36)</f>
        <v>141635</v>
      </c>
      <c r="K37" s="106">
        <f t="shared" si="1"/>
        <v>142559</v>
      </c>
      <c r="L37" s="106">
        <f t="shared" si="1"/>
        <v>142915</v>
      </c>
      <c r="M37" s="106">
        <f t="shared" si="1"/>
        <v>138399</v>
      </c>
      <c r="N37" s="106">
        <f t="shared" si="1"/>
        <v>145171</v>
      </c>
      <c r="O37" s="106">
        <f t="shared" si="1"/>
        <v>146000</v>
      </c>
      <c r="P37" s="106" t="s">
        <v>228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5" ht="12.75" customHeight="1">
      <c r="A39" s="229" t="s">
        <v>154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spans="1:13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9">
    <mergeCell ref="G5:G6"/>
    <mergeCell ref="N5:N6"/>
    <mergeCell ref="A37:B37"/>
    <mergeCell ref="H5:H6"/>
    <mergeCell ref="I5:I6"/>
    <mergeCell ref="J5:J6"/>
    <mergeCell ref="K5:K6"/>
    <mergeCell ref="L5:L6"/>
    <mergeCell ref="M5:M6"/>
    <mergeCell ref="P5:P6"/>
    <mergeCell ref="O5:O6"/>
    <mergeCell ref="A2:O2"/>
    <mergeCell ref="A39:O39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Q15" sqref="Q15:R19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7" width="7.7109375" style="6" customWidth="1"/>
    <col min="18" max="16384" width="9.140625" style="6" customWidth="1"/>
  </cols>
  <sheetData>
    <row r="1" ht="9.75" customHeight="1"/>
    <row r="2" spans="1:16" s="27" customFormat="1" ht="24.75" customHeight="1">
      <c r="A2" s="220" t="s">
        <v>258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14"/>
    </row>
    <row r="3" spans="1:16" s="27" customFormat="1" ht="9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9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151</v>
      </c>
    </row>
    <row r="5" spans="1:16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</row>
    <row r="6" spans="1:16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8" s="10" customFormat="1" ht="12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236" t="s">
        <v>152</v>
      </c>
      <c r="R7" s="227"/>
    </row>
    <row r="8" spans="1:18" ht="12.75" customHeight="1">
      <c r="A8" s="16">
        <v>1</v>
      </c>
      <c r="B8" s="84" t="s">
        <v>18</v>
      </c>
      <c r="C8" s="187">
        <f>'TAB 5'!C8/'TAB 5 А'!C8*1000</f>
        <v>0.7494523233022022</v>
      </c>
      <c r="D8" s="187">
        <f>'TAB 5'!D8/'TAB 5 А'!D8*1000</f>
        <v>2.0588726281230874</v>
      </c>
      <c r="E8" s="187">
        <f>'TAB 5'!E8/'TAB 5 А'!E8*1000</f>
        <v>2.0322217325302385</v>
      </c>
      <c r="F8" s="187">
        <f>'TAB 5'!F8/'TAB 5 А'!F8*1000</f>
        <v>1.261564339781329</v>
      </c>
      <c r="G8" s="187">
        <f>'TAB 5'!G8/'TAB 5 А'!G8*1000</f>
        <v>5.373248896564959</v>
      </c>
      <c r="H8" s="187">
        <f>'TAB 5'!H8/'TAB 5 А'!H8*1000</f>
        <v>5.924198250728863</v>
      </c>
      <c r="I8" s="187">
        <f>'TAB 5'!I8/'TAB 5 А'!I8*1000</f>
        <v>6.603535643042212</v>
      </c>
      <c r="J8" s="187">
        <f>'TAB 5'!J8/'TAB 5 А'!J8*1000</f>
        <v>6.297795771479982</v>
      </c>
      <c r="K8" s="187">
        <f>'TAB 5'!K8/'TAB 5 А'!K8*1000</f>
        <v>8.636413580925174</v>
      </c>
      <c r="L8" s="187">
        <f>'TAB 5'!L8/'TAB 5 А'!L8*1000</f>
        <v>6.875346970149891</v>
      </c>
      <c r="M8" s="187">
        <f>'TAB 5'!M8/'TAB 5 А'!M8*1000</f>
        <v>6.417684285586951</v>
      </c>
      <c r="N8" s="187">
        <f>'TAB 5'!N8/'TAB 5 А'!N8*1000</f>
        <v>6.788364047779639</v>
      </c>
      <c r="O8" s="187">
        <f>'TAB 5'!O8/'TAB 5 А'!O8*1000</f>
        <v>5.075134049736313</v>
      </c>
      <c r="P8" s="187">
        <f>'TAB 5'!P8/'TAB 5 А'!P8*1000</f>
        <v>4.941161172875626</v>
      </c>
      <c r="Q8" s="236"/>
      <c r="R8" s="227"/>
    </row>
    <row r="9" spans="1:18" ht="12.75" customHeight="1">
      <c r="A9" s="16">
        <v>2</v>
      </c>
      <c r="B9" s="84" t="s">
        <v>19</v>
      </c>
      <c r="C9" s="187">
        <f>'TAB 5'!C9/'TAB 5 А'!C9*1000</f>
        <v>6.57354149548069</v>
      </c>
      <c r="D9" s="187">
        <f>'TAB 5'!D9/'TAB 5 А'!D9*1000</f>
        <v>0</v>
      </c>
      <c r="E9" s="187">
        <f>'TAB 5'!E9/'TAB 5 А'!E9*1000</f>
        <v>0.3459609064175748</v>
      </c>
      <c r="F9" s="187">
        <f>'TAB 5'!F9/'TAB 5 А'!F9*1000</f>
        <v>5.129457743038593</v>
      </c>
      <c r="G9" s="187">
        <f>'TAB 5'!G9/'TAB 5 А'!G9*1000</f>
        <v>3.1961646024770274</v>
      </c>
      <c r="H9" s="187">
        <f>'TAB 5'!H9/'TAB 5 А'!H9*1000</f>
        <v>1.2206286237412267</v>
      </c>
      <c r="I9" s="187">
        <f>'TAB 5'!I9/'TAB 5 А'!I9*1000</f>
        <v>7.057163020465773</v>
      </c>
      <c r="J9" s="187">
        <f>'TAB 5'!J9/'TAB 5 А'!J9*1000</f>
        <v>6.573050492978787</v>
      </c>
      <c r="K9" s="187">
        <f>'TAB 5'!K9/'TAB 5 А'!K9*1000</f>
        <v>8.156085079162002</v>
      </c>
      <c r="L9" s="187">
        <f>'TAB 5'!L9/'TAB 5 А'!L9*1000</f>
        <v>8.761850043091066</v>
      </c>
      <c r="M9" s="187">
        <f>'TAB 5'!M9/'TAB 5 А'!M9*1000</f>
        <v>5.337564916330064</v>
      </c>
      <c r="N9" s="187">
        <f>'TAB 5'!N9/'TAB 5 А'!N9*1000</f>
        <v>8.836737650296971</v>
      </c>
      <c r="O9" s="187">
        <f>'TAB 5'!O9/'TAB 5 А'!O9*1000</f>
        <v>5.205751115518097</v>
      </c>
      <c r="P9" s="187">
        <f>'TAB 5'!P9/'TAB 5 А'!P9*1000</f>
        <v>1.1771630370806356</v>
      </c>
      <c r="Q9" s="236"/>
      <c r="R9" s="227"/>
    </row>
    <row r="10" spans="1:18" ht="12.75" customHeight="1">
      <c r="A10" s="16">
        <v>3</v>
      </c>
      <c r="B10" s="85" t="s">
        <v>1</v>
      </c>
      <c r="C10" s="187">
        <f>'TAB 5'!C10/'TAB 5 А'!C10*1000</f>
        <v>10.390783826519089</v>
      </c>
      <c r="D10" s="187">
        <f>'TAB 5'!D10/'TAB 5 А'!D10*1000</f>
        <v>8.84499785315586</v>
      </c>
      <c r="E10" s="187">
        <f>'TAB 5'!E10/'TAB 5 А'!E10*1000</f>
        <v>3.928601930139209</v>
      </c>
      <c r="F10" s="187">
        <f>'TAB 5'!F10/'TAB 5 А'!F10*1000</f>
        <v>7.23725613593455</v>
      </c>
      <c r="G10" s="187">
        <f>'TAB 5'!G10/'TAB 5 А'!G10*1000</f>
        <v>11.62591896050607</v>
      </c>
      <c r="H10" s="187">
        <f>'TAB 5'!H10/'TAB 5 А'!H10*1000</f>
        <v>5.298225897085976</v>
      </c>
      <c r="I10" s="187">
        <f>'TAB 5'!I10/'TAB 5 А'!I10*1000</f>
        <v>4.702970297029703</v>
      </c>
      <c r="J10" s="187">
        <f>'TAB 5'!J10/'TAB 5 А'!J10*1000</f>
        <v>3.9380649780721377</v>
      </c>
      <c r="K10" s="187">
        <f>'TAB 5'!K10/'TAB 5 А'!K10*1000</f>
        <v>5.048335123523094</v>
      </c>
      <c r="L10" s="187">
        <f>'TAB 5'!L10/'TAB 5 А'!L10*1000</f>
        <v>6.1743640405038285</v>
      </c>
      <c r="M10" s="187">
        <f>'TAB 5'!M10/'TAB 5 А'!M10*1000</f>
        <v>2.450719232818327</v>
      </c>
      <c r="N10" s="187">
        <f>'TAB 5'!N10/'TAB 5 А'!N10*1000</f>
        <v>4.385964912280701</v>
      </c>
      <c r="O10" s="187">
        <f>'TAB 5'!O10/'TAB 5 А'!O10*1000</f>
        <v>3.816389271705714</v>
      </c>
      <c r="P10" s="187">
        <f>'TAB 5'!P10/'TAB 5 А'!P10*1000</f>
        <v>2.968960863697706</v>
      </c>
      <c r="Q10" s="236"/>
      <c r="R10" s="227"/>
    </row>
    <row r="11" spans="1:18" ht="12.75" customHeight="1">
      <c r="A11" s="16">
        <v>4</v>
      </c>
      <c r="B11" s="85" t="s">
        <v>2</v>
      </c>
      <c r="C11" s="187">
        <f>'TAB 5'!C11/'TAB 5 А'!C11*1000</f>
        <v>16.96165191740413</v>
      </c>
      <c r="D11" s="187">
        <f>'TAB 5'!D11/'TAB 5 А'!D11*1000</f>
        <v>8.348240906380441</v>
      </c>
      <c r="E11" s="187">
        <f>'TAB 5'!E11/'TAB 5 А'!E11*1000</f>
        <v>5.928853754940711</v>
      </c>
      <c r="F11" s="187">
        <f>'TAB 5'!F11/'TAB 5 А'!F11*1000</f>
        <v>11.90121987503719</v>
      </c>
      <c r="G11" s="187">
        <f>'TAB 5'!G11/'TAB 5 А'!G11*1000</f>
        <v>12.212994626282365</v>
      </c>
      <c r="H11" s="187">
        <f>'TAB 5'!H11/'TAB 5 А'!H11*1000</f>
        <v>8.751727314601567</v>
      </c>
      <c r="I11" s="187">
        <f>'TAB 5'!I11/'TAB 5 А'!I11*1000</f>
        <v>2.5343953656770455</v>
      </c>
      <c r="J11" s="187">
        <f>'TAB 5'!J11/'TAB 5 А'!J11*1000</f>
        <v>4.440855874041178</v>
      </c>
      <c r="K11" s="187">
        <f>'TAB 5'!K11/'TAB 5 А'!K11*1000</f>
        <v>3.149606299212598</v>
      </c>
      <c r="L11" s="187">
        <f>'TAB 5'!L11/'TAB 5 А'!L11*1000</f>
        <v>1.2755102040816326</v>
      </c>
      <c r="M11" s="187">
        <f>'TAB 5'!M11/'TAB 5 А'!M11*1000</f>
        <v>1.9507004788082993</v>
      </c>
      <c r="N11" s="187">
        <f>'TAB 5'!N11/'TAB 5 А'!N11*1000</f>
        <v>3.453038674033149</v>
      </c>
      <c r="O11" s="187">
        <f>'TAB 5'!O11/'TAB 5 А'!O11*1000</f>
        <v>1.8008283810552854</v>
      </c>
      <c r="P11" s="187">
        <f>'TAB 5'!P11/'TAB 5 А'!P11*1000</f>
        <v>0</v>
      </c>
      <c r="Q11" s="236"/>
      <c r="R11" s="227"/>
    </row>
    <row r="12" spans="1:18" ht="12.75" customHeight="1">
      <c r="A12" s="16">
        <v>5</v>
      </c>
      <c r="B12" s="84" t="s">
        <v>3</v>
      </c>
      <c r="C12" s="187">
        <f>'TAB 5'!C12/'TAB 5 А'!C12*1000</f>
        <v>1.5321756894790601</v>
      </c>
      <c r="D12" s="187">
        <f>'TAB 5'!D12/'TAB 5 А'!D12*1000</f>
        <v>0.8686210640608035</v>
      </c>
      <c r="E12" s="187">
        <f>'TAB 5'!E12/'TAB 5 А'!E12*1000</f>
        <v>0</v>
      </c>
      <c r="F12" s="187">
        <f>'TAB 5'!F12/'TAB 5 А'!F12*1000</f>
        <v>8.09368004132943</v>
      </c>
      <c r="G12" s="187">
        <f>'TAB 5'!G12/'TAB 5 А'!G12*1000</f>
        <v>10.20780167699599</v>
      </c>
      <c r="H12" s="187">
        <f>'TAB 5'!H12/'TAB 5 А'!H12*1000</f>
        <v>4.984051036682616</v>
      </c>
      <c r="I12" s="187">
        <f>'TAB 5'!I12/'TAB 5 А'!I12*1000</f>
        <v>11.913767019667171</v>
      </c>
      <c r="J12" s="187">
        <f>'TAB 5'!J12/'TAB 5 А'!J12*1000</f>
        <v>7.144358058415634</v>
      </c>
      <c r="K12" s="187">
        <f>'TAB 5'!K12/'TAB 5 А'!K12*1000</f>
        <v>10.370105489004112</v>
      </c>
      <c r="L12" s="187">
        <f>'TAB 5'!L12/'TAB 5 А'!L12*1000</f>
        <v>6.648289281660451</v>
      </c>
      <c r="M12" s="187">
        <f>'TAB 5'!M12/'TAB 5 А'!M12*1000</f>
        <v>0</v>
      </c>
      <c r="N12" s="187">
        <f>'TAB 5'!N12/'TAB 5 А'!N12*1000</f>
        <v>3.916893732970027</v>
      </c>
      <c r="O12" s="187">
        <f>'TAB 5'!O12/'TAB 5 А'!O12*1000</f>
        <v>3.778932451582428</v>
      </c>
      <c r="P12" s="187">
        <f>'TAB 5'!P12/'TAB 5 А'!P12*1000</f>
        <v>2.1810250817884405</v>
      </c>
      <c r="Q12" s="236"/>
      <c r="R12" s="227"/>
    </row>
    <row r="13" spans="1:18" ht="12.75" customHeight="1">
      <c r="A13" s="16">
        <v>6</v>
      </c>
      <c r="B13" s="84" t="s">
        <v>11</v>
      </c>
      <c r="C13" s="187">
        <f>'TAB 5'!C13/'TAB 5 А'!C13*1000</f>
        <v>39.314516129032256</v>
      </c>
      <c r="D13" s="187">
        <f>'TAB 5'!D13/'TAB 5 А'!D13*1000</f>
        <v>35.39823008849557</v>
      </c>
      <c r="E13" s="187">
        <f>'TAB 5'!E13/'TAB 5 А'!E13*1000</f>
        <v>27.877237851662404</v>
      </c>
      <c r="F13" s="187">
        <f>'TAB 5'!F13/'TAB 5 А'!F13*1000</f>
        <v>27.36189984512132</v>
      </c>
      <c r="G13" s="187">
        <f>'TAB 5'!G13/'TAB 5 А'!G13*1000</f>
        <v>35.874439461883405</v>
      </c>
      <c r="H13" s="187">
        <f>'TAB 5'!H13/'TAB 5 А'!H13*1000</f>
        <v>17.231795441912176</v>
      </c>
      <c r="I13" s="187">
        <f>'TAB 5'!I13/'TAB 5 А'!I13*1000</f>
        <v>19.5492804778713</v>
      </c>
      <c r="J13" s="187">
        <f>'TAB 5'!J13/'TAB 5 А'!J13*1000</f>
        <v>12.755779962795643</v>
      </c>
      <c r="K13" s="187">
        <f>'TAB 5'!K13/'TAB 5 А'!K13*1000</f>
        <v>17.61629507294247</v>
      </c>
      <c r="L13" s="187">
        <f>'TAB 5'!L13/'TAB 5 А'!L13*1000</f>
        <v>25.162337662337663</v>
      </c>
      <c r="M13" s="187">
        <f>'TAB 5'!M13/'TAB 5 А'!M13*1000</f>
        <v>21.50830383882385</v>
      </c>
      <c r="N13" s="187">
        <f>'TAB 5'!N13/'TAB 5 А'!N13*1000</f>
        <v>31.258006661542403</v>
      </c>
      <c r="O13" s="187">
        <f>'TAB 5'!O13/'TAB 5 А'!O13*1000</f>
        <v>18.346379647749508</v>
      </c>
      <c r="P13" s="187">
        <f>'TAB 5'!P13/'TAB 5 А'!P13*1000</f>
        <v>31.837160751565765</v>
      </c>
      <c r="Q13" s="236"/>
      <c r="R13" s="227"/>
    </row>
    <row r="14" spans="1:16" ht="12.75" customHeight="1">
      <c r="A14" s="16">
        <v>7</v>
      </c>
      <c r="B14" s="85" t="s">
        <v>4</v>
      </c>
      <c r="C14" s="187">
        <f>'TAB 5'!C14/'TAB 5 А'!C14*1000</f>
        <v>1.081568273997296</v>
      </c>
      <c r="D14" s="187">
        <f>'TAB 5'!D14/'TAB 5 А'!D14*1000</f>
        <v>1.03754008677608</v>
      </c>
      <c r="E14" s="187">
        <f>'TAB 5'!E14/'TAB 5 А'!E14*1000</f>
        <v>1.2293896442001735</v>
      </c>
      <c r="F14" s="187">
        <f>'TAB 5'!F14/'TAB 5 А'!F14*1000</f>
        <v>21.513275264980585</v>
      </c>
      <c r="G14" s="187">
        <f>'TAB 5'!G14/'TAB 5 А'!G14*1000</f>
        <v>7.303906001905367</v>
      </c>
      <c r="H14" s="187">
        <f>'TAB 5'!H14/'TAB 5 А'!H14*1000</f>
        <v>5.963791267305644</v>
      </c>
      <c r="I14" s="187">
        <f>'TAB 5'!I14/'TAB 5 А'!I14*1000</f>
        <v>4.472843450479234</v>
      </c>
      <c r="J14" s="187">
        <f>'TAB 5'!J14/'TAB 5 А'!J14*1000</f>
        <v>8.873456790123456</v>
      </c>
      <c r="K14" s="187">
        <f>'TAB 5'!K14/'TAB 5 А'!K14*1000</f>
        <v>0.36088054853843377</v>
      </c>
      <c r="L14" s="187">
        <f>'TAB 5'!L14/'TAB 5 А'!L14*1000</f>
        <v>1.349072512647555</v>
      </c>
      <c r="M14" s="187">
        <f>'TAB 5'!M14/'TAB 5 А'!M14*1000</f>
        <v>1.431895471630571</v>
      </c>
      <c r="N14" s="187">
        <f>'TAB 5'!N14/'TAB 5 А'!N14*1000</f>
        <v>0.8225037012666557</v>
      </c>
      <c r="O14" s="187">
        <f>'TAB 5'!O14/'TAB 5 А'!O14*1000</f>
        <v>0.6885866758478223</v>
      </c>
      <c r="P14" s="187">
        <f>'TAB 5'!P14/'TAB 5 А'!P14*1000</f>
        <v>0.5639097744360902</v>
      </c>
    </row>
    <row r="15" spans="1:20" ht="12.75" customHeight="1">
      <c r="A15" s="16">
        <v>8</v>
      </c>
      <c r="B15" s="85" t="s">
        <v>87</v>
      </c>
      <c r="C15" s="187" t="e">
        <f>'TAB 5'!C15/'TAB 5 А'!C15*1000</f>
        <v>#DIV/0!</v>
      </c>
      <c r="D15" s="187" t="e">
        <f>'TAB 5'!D15/'TAB 5 А'!D15*1000</f>
        <v>#DIV/0!</v>
      </c>
      <c r="E15" s="187" t="e">
        <f>'TAB 5'!E15/'TAB 5 А'!E15*1000</f>
        <v>#DIV/0!</v>
      </c>
      <c r="F15" s="187" t="e">
        <f>'TAB 5'!F15/'TAB 5 А'!F15*1000</f>
        <v>#DIV/0!</v>
      </c>
      <c r="G15" s="187" t="e">
        <f>'TAB 5'!G15/'TAB 5 А'!G15*1000</f>
        <v>#DIV/0!</v>
      </c>
      <c r="H15" s="187" t="e">
        <f>'TAB 5'!H15/'TAB 5 А'!H15*1000</f>
        <v>#DIV/0!</v>
      </c>
      <c r="I15" s="187" t="e">
        <f>'TAB 5'!I15/'TAB 5 А'!I15*1000</f>
        <v>#DIV/0!</v>
      </c>
      <c r="J15" s="187" t="e">
        <f>'TAB 5'!J15/'TAB 5 А'!J15*1000</f>
        <v>#DIV/0!</v>
      </c>
      <c r="K15" s="187" t="e">
        <f>'TAB 5'!K15/'TAB 5 А'!K15*1000</f>
        <v>#DIV/0!</v>
      </c>
      <c r="L15" s="187" t="e">
        <f>'TAB 5'!L15/'TAB 5 А'!L15*1000</f>
        <v>#DIV/0!</v>
      </c>
      <c r="M15" s="187" t="e">
        <f>'TAB 5'!M15/'TAB 5 А'!M15*1000</f>
        <v>#DIV/0!</v>
      </c>
      <c r="N15" s="187" t="e">
        <f>'TAB 5'!N15/'TAB 5 А'!N15*1000</f>
        <v>#DIV/0!</v>
      </c>
      <c r="O15" s="187" t="e">
        <f>'TAB 5'!O15/'TAB 5 А'!O15*1000</f>
        <v>#DIV/0!</v>
      </c>
      <c r="P15" s="187" t="e">
        <f>'TAB 5'!P15/'TAB 5 А'!P15*1000</f>
        <v>#DIV/0!</v>
      </c>
      <c r="Q15" s="228" t="s">
        <v>141</v>
      </c>
      <c r="R15" s="228"/>
      <c r="T15" s="95"/>
    </row>
    <row r="16" spans="1:18" ht="12.75" customHeight="1">
      <c r="A16" s="16">
        <v>9</v>
      </c>
      <c r="B16" s="84" t="s">
        <v>5</v>
      </c>
      <c r="C16" s="187">
        <f>'TAB 5'!C16/'TAB 5 А'!C16*1000</f>
        <v>0</v>
      </c>
      <c r="D16" s="187">
        <f>'TAB 5'!D16/'TAB 5 А'!D16*1000</f>
        <v>0</v>
      </c>
      <c r="E16" s="187">
        <f>'TAB 5'!E16/'TAB 5 А'!E16*1000</f>
        <v>0</v>
      </c>
      <c r="F16" s="187">
        <f>'TAB 5'!F16/'TAB 5 А'!F16*1000</f>
        <v>0</v>
      </c>
      <c r="G16" s="187">
        <f>'TAB 5'!G16/'TAB 5 А'!G16*1000</f>
        <v>0</v>
      </c>
      <c r="H16" s="187">
        <f>'TAB 5'!H16/'TAB 5 А'!H16*1000</f>
        <v>22.310361923648983</v>
      </c>
      <c r="I16" s="187">
        <f>'TAB 5'!I16/'TAB 5 А'!I16*1000</f>
        <v>7.266121707538601</v>
      </c>
      <c r="J16" s="187">
        <f>'TAB 5'!J16/'TAB 5 А'!J16*1000</f>
        <v>5.785920925747349</v>
      </c>
      <c r="K16" s="187">
        <f>'TAB 5'!K16/'TAB 5 А'!K16*1000</f>
        <v>1.122334455667789</v>
      </c>
      <c r="L16" s="187">
        <f>'TAB 5'!L16/'TAB 5 А'!L16*1000</f>
        <v>0</v>
      </c>
      <c r="M16" s="187">
        <f>'TAB 5'!M16/'TAB 5 А'!M16*1000</f>
        <v>0.4848093083387201</v>
      </c>
      <c r="N16" s="187">
        <f>'TAB 5'!N16/'TAB 5 А'!N16*1000</f>
        <v>0.6044731009470078</v>
      </c>
      <c r="O16" s="187">
        <f>'TAB 5'!O16/'TAB 5 А'!O16*1000</f>
        <v>0.502008032128514</v>
      </c>
      <c r="P16" s="187">
        <f>'TAB 5'!P16/'TAB 5 А'!P16*1000</f>
        <v>0</v>
      </c>
      <c r="Q16" s="228"/>
      <c r="R16" s="228"/>
    </row>
    <row r="17" spans="1:18" ht="24.75" customHeight="1">
      <c r="A17" s="16">
        <v>10</v>
      </c>
      <c r="B17" s="84" t="s">
        <v>55</v>
      </c>
      <c r="C17" s="187">
        <f>'TAB 5'!C17/'TAB 5 А'!C17*1000</f>
        <v>0</v>
      </c>
      <c r="D17" s="187">
        <f>'TAB 5'!D17/'TAB 5 А'!D17*1000</f>
        <v>11.581385554853654</v>
      </c>
      <c r="E17" s="187">
        <f>'TAB 5'!E17/'TAB 5 А'!E17*1000</f>
        <v>9.453781512605042</v>
      </c>
      <c r="F17" s="187">
        <f>'TAB 5'!F17/'TAB 5 А'!F17*1000</f>
        <v>16.64559629161399</v>
      </c>
      <c r="G17" s="187">
        <f>'TAB 5'!G17/'TAB 5 А'!G17*1000</f>
        <v>14.30615164520744</v>
      </c>
      <c r="H17" s="187">
        <f>'TAB 5'!H17/'TAB 5 А'!H17*1000</f>
        <v>5.870165745856354</v>
      </c>
      <c r="I17" s="187">
        <f>'TAB 5'!I17/'TAB 5 А'!I17*1000</f>
        <v>8.073008073008074</v>
      </c>
      <c r="J17" s="187">
        <f>'TAB 5'!J17/'TAB 5 А'!J17*1000</f>
        <v>5.195769159398775</v>
      </c>
      <c r="K17" s="187">
        <f>'TAB 5'!K17/'TAB 5 А'!K17*1000</f>
        <v>2.8707077398697143</v>
      </c>
      <c r="L17" s="187">
        <f>'TAB 5'!L17/'TAB 5 А'!L17*1000</f>
        <v>1.3622291021671826</v>
      </c>
      <c r="M17" s="187">
        <f>'TAB 5'!M17/'TAB 5 А'!M17*1000</f>
        <v>2.9934518241347052</v>
      </c>
      <c r="N17" s="187">
        <f>'TAB 5'!N17/'TAB 5 А'!N17*1000</f>
        <v>1.6838166510757717</v>
      </c>
      <c r="O17" s="187">
        <f>'TAB 5'!O17/'TAB 5 А'!O17*1000</f>
        <v>3.3382789317507418</v>
      </c>
      <c r="P17" s="187">
        <f>'TAB 5'!P17/'TAB 5 А'!P17*1000</f>
        <v>3.36322869955157</v>
      </c>
      <c r="Q17" s="228"/>
      <c r="R17" s="228"/>
    </row>
    <row r="18" spans="1:18" ht="12.75" customHeight="1">
      <c r="A18" s="16">
        <v>11</v>
      </c>
      <c r="B18" s="84" t="s">
        <v>103</v>
      </c>
      <c r="C18" s="187" t="e">
        <f>'TAB 5'!C18/'TAB 5 А'!C18*1000</f>
        <v>#DIV/0!</v>
      </c>
      <c r="D18" s="187" t="e">
        <f>'TAB 5'!D18/'TAB 5 А'!D18*1000</f>
        <v>#DIV/0!</v>
      </c>
      <c r="E18" s="187" t="e">
        <f>'TAB 5'!E18/'TAB 5 А'!E18*1000</f>
        <v>#DIV/0!</v>
      </c>
      <c r="F18" s="187" t="e">
        <f>'TAB 5'!F18/'TAB 5 А'!F18*1000</f>
        <v>#DIV/0!</v>
      </c>
      <c r="G18" s="187" t="e">
        <f>'TAB 5'!G18/'TAB 5 А'!G18*1000</f>
        <v>#DIV/0!</v>
      </c>
      <c r="H18" s="187" t="e">
        <f>'TAB 5'!H18/'TAB 5 А'!H18*1000</f>
        <v>#DIV/0!</v>
      </c>
      <c r="I18" s="187" t="e">
        <f>'TAB 5'!I18/'TAB 5 А'!I18*1000</f>
        <v>#DIV/0!</v>
      </c>
      <c r="J18" s="187" t="e">
        <f>'TAB 5'!J18/'TAB 5 А'!J18*1000</f>
        <v>#DIV/0!</v>
      </c>
      <c r="K18" s="187" t="e">
        <f>'TAB 5'!K18/'TAB 5 А'!K18*1000</f>
        <v>#DIV/0!</v>
      </c>
      <c r="L18" s="187" t="e">
        <f>'TAB 5'!L18/'TAB 5 А'!L18*1000</f>
        <v>#DIV/0!</v>
      </c>
      <c r="M18" s="187" t="e">
        <f>'TAB 5'!M18/'TAB 5 А'!M18*1000</f>
        <v>#DIV/0!</v>
      </c>
      <c r="N18" s="187" t="e">
        <f>'TAB 5'!N18/'TAB 5 А'!N18*1000</f>
        <v>#DIV/0!</v>
      </c>
      <c r="O18" s="187" t="e">
        <f>'TAB 5'!O18/'TAB 5 А'!O18*1000</f>
        <v>#DIV/0!</v>
      </c>
      <c r="P18" s="187" t="e">
        <f>'TAB 5'!P18/'TAB 5 А'!P18*1000</f>
        <v>#DIV/0!</v>
      </c>
      <c r="Q18" s="228"/>
      <c r="R18" s="228"/>
    </row>
    <row r="19" spans="1:18" ht="12.75" customHeight="1">
      <c r="A19" s="16">
        <v>12</v>
      </c>
      <c r="B19" s="84" t="s">
        <v>20</v>
      </c>
      <c r="C19" s="187">
        <f>'TAB 5'!C19/'TAB 5 А'!C19*1000</f>
        <v>0</v>
      </c>
      <c r="D19" s="187">
        <f>'TAB 5'!D19/'TAB 5 А'!D19*1000</f>
        <v>2.029520295202952</v>
      </c>
      <c r="E19" s="187">
        <f>'TAB 5'!E19/'TAB 5 А'!E19*1000</f>
        <v>2.903359601824969</v>
      </c>
      <c r="F19" s="187">
        <f>'TAB 5'!F19/'TAB 5 А'!F19*1000</f>
        <v>1.967950520101209</v>
      </c>
      <c r="G19" s="187">
        <f>'TAB 5'!G19/'TAB 5 А'!G19*1000</f>
        <v>1.0471204188481678</v>
      </c>
      <c r="H19" s="187">
        <f>'TAB 5'!H19/'TAB 5 А'!H19*1000</f>
        <v>4.451368795904741</v>
      </c>
      <c r="I19" s="187">
        <f>'TAB 5'!I19/'TAB 5 А'!I19*1000</f>
        <v>0</v>
      </c>
      <c r="J19" s="187">
        <f>'TAB 5'!J19/'TAB 5 А'!J19*1000</f>
        <v>3.522677234698371</v>
      </c>
      <c r="K19" s="187">
        <f>'TAB 5'!K19/'TAB 5 А'!K19*1000</f>
        <v>11.406844106463879</v>
      </c>
      <c r="L19" s="187">
        <f>'TAB 5'!L19/'TAB 5 А'!L19*1000</f>
        <v>6.298310907529345</v>
      </c>
      <c r="M19" s="187">
        <f>'TAB 5'!M19/'TAB 5 А'!M19*1000</f>
        <v>4.325062599590257</v>
      </c>
      <c r="N19" s="187">
        <f>'TAB 5'!N19/'TAB 5 А'!N19*1000</f>
        <v>3.0542122677526087</v>
      </c>
      <c r="O19" s="187">
        <f>'TAB 5'!O19/'TAB 5 А'!O19*1000</f>
        <v>4.858092559447711</v>
      </c>
      <c r="P19" s="187">
        <f>'TAB 5'!P19/'TAB 5 А'!P19*1000</f>
        <v>8.298755186721992</v>
      </c>
      <c r="Q19" s="228"/>
      <c r="R19" s="228"/>
    </row>
    <row r="20" spans="1:16" ht="12.75" customHeight="1">
      <c r="A20" s="16">
        <v>13</v>
      </c>
      <c r="B20" s="84" t="s">
        <v>6</v>
      </c>
      <c r="C20" s="187" t="e">
        <f>'TAB 5'!C20/'TAB 5 А'!C20*1000</f>
        <v>#DIV/0!</v>
      </c>
      <c r="D20" s="187" t="e">
        <f>'TAB 5'!D20/'TAB 5 А'!D20*1000</f>
        <v>#DIV/0!</v>
      </c>
      <c r="E20" s="187" t="e">
        <f>'TAB 5'!E20/'TAB 5 А'!E20*1000</f>
        <v>#DIV/0!</v>
      </c>
      <c r="F20" s="187" t="e">
        <f>'TAB 5'!F20/'TAB 5 А'!F20*1000</f>
        <v>#DIV/0!</v>
      </c>
      <c r="G20" s="187" t="e">
        <f>'TAB 5'!G20/'TAB 5 А'!G20*1000</f>
        <v>#DIV/0!</v>
      </c>
      <c r="H20" s="187" t="e">
        <f>'TAB 5'!H20/'TAB 5 А'!H20*1000</f>
        <v>#DIV/0!</v>
      </c>
      <c r="I20" s="187" t="e">
        <f>'TAB 5'!I20/'TAB 5 А'!I20*1000</f>
        <v>#DIV/0!</v>
      </c>
      <c r="J20" s="187" t="e">
        <f>'TAB 5'!J20/'TAB 5 А'!J20*1000</f>
        <v>#DIV/0!</v>
      </c>
      <c r="K20" s="187" t="e">
        <f>'TAB 5'!K20/'TAB 5 А'!K20*1000</f>
        <v>#DIV/0!</v>
      </c>
      <c r="L20" s="187" t="e">
        <f>'TAB 5'!L20/'TAB 5 А'!L20*1000</f>
        <v>#DIV/0!</v>
      </c>
      <c r="M20" s="187" t="e">
        <f>'TAB 5'!M20/'TAB 5 А'!M20*1000</f>
        <v>#DIV/0!</v>
      </c>
      <c r="N20" s="187" t="e">
        <f>'TAB 5'!N20/'TAB 5 А'!N20*1000</f>
        <v>#DIV/0!</v>
      </c>
      <c r="O20" s="187" t="e">
        <f>'TAB 5'!O20/'TAB 5 А'!O20*1000</f>
        <v>#DIV/0!</v>
      </c>
      <c r="P20" s="187" t="e">
        <f>'TAB 5'!P20/'TAB 5 А'!P20*1000</f>
        <v>#DIV/0!</v>
      </c>
    </row>
    <row r="21" spans="1:16" ht="12.75" customHeight="1">
      <c r="A21" s="16">
        <v>14</v>
      </c>
      <c r="B21" s="84" t="s">
        <v>7</v>
      </c>
      <c r="C21" s="187" t="e">
        <f>'TAB 5'!C21/'TAB 5 А'!C21*1000</f>
        <v>#DIV/0!</v>
      </c>
      <c r="D21" s="187" t="e">
        <f>'TAB 5'!D21/'TAB 5 А'!D21*1000</f>
        <v>#DIV/0!</v>
      </c>
      <c r="E21" s="187" t="e">
        <f>'TAB 5'!E21/'TAB 5 А'!E21*1000</f>
        <v>#DIV/0!</v>
      </c>
      <c r="F21" s="187" t="e">
        <f>'TAB 5'!F21/'TAB 5 А'!F21*1000</f>
        <v>#DIV/0!</v>
      </c>
      <c r="G21" s="187" t="e">
        <f>'TAB 5'!G21/'TAB 5 А'!G21*1000</f>
        <v>#DIV/0!</v>
      </c>
      <c r="H21" s="187" t="e">
        <f>'TAB 5'!H21/'TAB 5 А'!H21*1000</f>
        <v>#DIV/0!</v>
      </c>
      <c r="I21" s="187" t="e">
        <f>'TAB 5'!I21/'TAB 5 А'!I21*1000</f>
        <v>#DIV/0!</v>
      </c>
      <c r="J21" s="187" t="e">
        <f>'TAB 5'!J21/'TAB 5 А'!J21*1000</f>
        <v>#DIV/0!</v>
      </c>
      <c r="K21" s="187" t="e">
        <f>'TAB 5'!K21/'TAB 5 А'!K21*1000</f>
        <v>#DIV/0!</v>
      </c>
      <c r="L21" s="187" t="e">
        <f>'TAB 5'!L21/'TAB 5 А'!L21*1000</f>
        <v>#DIV/0!</v>
      </c>
      <c r="M21" s="187" t="e">
        <f>'TAB 5'!M21/'TAB 5 А'!M21*1000</f>
        <v>#DIV/0!</v>
      </c>
      <c r="N21" s="187" t="e">
        <f>'TAB 5'!N21/'TAB 5 А'!N21*1000</f>
        <v>#DIV/0!</v>
      </c>
      <c r="O21" s="187" t="e">
        <f>'TAB 5'!O21/'TAB 5 А'!O21*1000</f>
        <v>#DIV/0!</v>
      </c>
      <c r="P21" s="187" t="e">
        <f>'TAB 5'!P21/'TAB 5 А'!P21*1000</f>
        <v>#DIV/0!</v>
      </c>
    </row>
    <row r="22" spans="1:16" ht="24.75" customHeight="1">
      <c r="A22" s="16">
        <v>15</v>
      </c>
      <c r="B22" s="84" t="s">
        <v>22</v>
      </c>
      <c r="C22" s="187" t="e">
        <f>'TAB 5'!C22/'TAB 5 А'!C22*1000</f>
        <v>#DIV/0!</v>
      </c>
      <c r="D22" s="187" t="e">
        <f>'TAB 5'!D22/'TAB 5 А'!D22*1000</f>
        <v>#DIV/0!</v>
      </c>
      <c r="E22" s="187" t="e">
        <f>'TAB 5'!E22/'TAB 5 А'!E22*1000</f>
        <v>#DIV/0!</v>
      </c>
      <c r="F22" s="187" t="e">
        <f>'TAB 5'!F22/'TAB 5 А'!F22*1000</f>
        <v>#DIV/0!</v>
      </c>
      <c r="G22" s="187" t="e">
        <f>'TAB 5'!G22/'TAB 5 А'!G22*1000</f>
        <v>#DIV/0!</v>
      </c>
      <c r="H22" s="187" t="e">
        <f>'TAB 5'!H22/'TAB 5 А'!H22*1000</f>
        <v>#DIV/0!</v>
      </c>
      <c r="I22" s="187" t="e">
        <f>'TAB 5'!I22/'TAB 5 А'!I22*1000</f>
        <v>#DIV/0!</v>
      </c>
      <c r="J22" s="187" t="e">
        <f>'TAB 5'!J22/'TAB 5 А'!J22*1000</f>
        <v>#DIV/0!</v>
      </c>
      <c r="K22" s="187" t="e">
        <f>'TAB 5'!K22/'TAB 5 А'!K22*1000</f>
        <v>#DIV/0!</v>
      </c>
      <c r="L22" s="187" t="e">
        <f>'TAB 5'!L22/'TAB 5 А'!L22*1000</f>
        <v>#DIV/0!</v>
      </c>
      <c r="M22" s="187" t="e">
        <f>'TAB 5'!M22/'TAB 5 А'!M22*1000</f>
        <v>#DIV/0!</v>
      </c>
      <c r="N22" s="187" t="e">
        <f>'TAB 5'!N22/'TAB 5 А'!N22*1000</f>
        <v>#DIV/0!</v>
      </c>
      <c r="O22" s="187" t="e">
        <f>'TAB 5'!O22/'TAB 5 А'!O22*1000</f>
        <v>#DIV/0!</v>
      </c>
      <c r="P22" s="187" t="e">
        <f>'TAB 5'!P22/'TAB 5 А'!P22*1000</f>
        <v>#DIV/0!</v>
      </c>
    </row>
    <row r="23" spans="1:16" ht="24.75" customHeight="1">
      <c r="A23" s="16">
        <v>16</v>
      </c>
      <c r="B23" s="84" t="s">
        <v>58</v>
      </c>
      <c r="C23" s="187" t="e">
        <f>'TAB 5'!C23/'TAB 5 А'!C23*1000</f>
        <v>#DIV/0!</v>
      </c>
      <c r="D23" s="187" t="e">
        <f>'TAB 5'!D23/'TAB 5 А'!D23*1000</f>
        <v>#DIV/0!</v>
      </c>
      <c r="E23" s="187" t="e">
        <f>'TAB 5'!E23/'TAB 5 А'!E23*1000</f>
        <v>#DIV/0!</v>
      </c>
      <c r="F23" s="187" t="e">
        <f>'TAB 5'!F23/'TAB 5 А'!F23*1000</f>
        <v>#DIV/0!</v>
      </c>
      <c r="G23" s="187" t="e">
        <f>'TAB 5'!G23/'TAB 5 А'!G23*1000</f>
        <v>#DIV/0!</v>
      </c>
      <c r="H23" s="187" t="e">
        <f>'TAB 5'!H23/'TAB 5 А'!H23*1000</f>
        <v>#DIV/0!</v>
      </c>
      <c r="I23" s="187" t="e">
        <f>'TAB 5'!I23/'TAB 5 А'!I23*1000</f>
        <v>#DIV/0!</v>
      </c>
      <c r="J23" s="187" t="e">
        <f>'TAB 5'!J23/'TAB 5 А'!J23*1000</f>
        <v>#DIV/0!</v>
      </c>
      <c r="K23" s="187" t="e">
        <f>'TAB 5'!K23/'TAB 5 А'!K23*1000</f>
        <v>#DIV/0!</v>
      </c>
      <c r="L23" s="187" t="e">
        <f>'TAB 5'!L23/'TAB 5 А'!L23*1000</f>
        <v>#DIV/0!</v>
      </c>
      <c r="M23" s="187" t="e">
        <f>'TAB 5'!M23/'TAB 5 А'!M23*1000</f>
        <v>#DIV/0!</v>
      </c>
      <c r="N23" s="187" t="e">
        <f>'TAB 5'!N23/'TAB 5 А'!N23*1000</f>
        <v>#DIV/0!</v>
      </c>
      <c r="O23" s="187" t="e">
        <f>'TAB 5'!O23/'TAB 5 А'!O23*1000</f>
        <v>#DIV/0!</v>
      </c>
      <c r="P23" s="187" t="e">
        <f>'TAB 5'!P23/'TAB 5 А'!P23*1000</f>
        <v>#DIV/0!</v>
      </c>
    </row>
    <row r="24" spans="1:16" ht="12.75" customHeight="1">
      <c r="A24" s="16">
        <v>17</v>
      </c>
      <c r="B24" s="84" t="s">
        <v>17</v>
      </c>
      <c r="C24" s="187">
        <f>'TAB 5'!C24/'TAB 5 А'!C24*1000</f>
        <v>0</v>
      </c>
      <c r="D24" s="187">
        <f>'TAB 5'!D24/'TAB 5 А'!D24*1000</f>
        <v>0</v>
      </c>
      <c r="E24" s="187">
        <f>'TAB 5'!E24/'TAB 5 А'!E24*1000</f>
        <v>0</v>
      </c>
      <c r="F24" s="187">
        <f>'TAB 5'!F24/'TAB 5 А'!F24*1000</f>
        <v>9.92391663910023</v>
      </c>
      <c r="G24" s="187">
        <f>'TAB 5'!G24/'TAB 5 А'!G24*1000</f>
        <v>6.489292667099286</v>
      </c>
      <c r="H24" s="187">
        <f>'TAB 5'!H24/'TAB 5 А'!H24*1000</f>
        <v>3.762135922330097</v>
      </c>
      <c r="I24" s="187">
        <f>'TAB 5'!I24/'TAB 5 А'!I24*1000</f>
        <v>2.2068095838587642</v>
      </c>
      <c r="J24" s="187">
        <f>'TAB 5'!J24/'TAB 5 А'!J24*1000</f>
        <v>24.582451187955773</v>
      </c>
      <c r="K24" s="187">
        <f>'TAB 5'!K24/'TAB 5 А'!K24*1000</f>
        <v>24.927015495171794</v>
      </c>
      <c r="L24" s="187">
        <f>'TAB 5'!L24/'TAB 5 А'!L24*1000</f>
        <v>29.084380610412925</v>
      </c>
      <c r="M24" s="187">
        <f>'TAB 5'!M24/'TAB 5 А'!M24*1000</f>
        <v>24.199391392551803</v>
      </c>
      <c r="N24" s="187">
        <f>'TAB 5'!N24/'TAB 5 А'!N24*1000</f>
        <v>16.990920881971466</v>
      </c>
      <c r="O24" s="187">
        <f>'TAB 5'!O24/'TAB 5 А'!O24*1000</f>
        <v>8.696660482374769</v>
      </c>
      <c r="P24" s="187">
        <f>'TAB 5'!P24/'TAB 5 А'!P24*1000</f>
        <v>1.7703031644169065</v>
      </c>
    </row>
    <row r="25" spans="1:16" ht="12.75" customHeight="1">
      <c r="A25" s="16">
        <v>18</v>
      </c>
      <c r="B25" s="84" t="s">
        <v>8</v>
      </c>
      <c r="C25" s="187" t="e">
        <f>'TAB 5'!C25/'TAB 5 А'!C25*1000</f>
        <v>#DIV/0!</v>
      </c>
      <c r="D25" s="187" t="e">
        <f>'TAB 5'!D25/'TAB 5 А'!D25*1000</f>
        <v>#DIV/0!</v>
      </c>
      <c r="E25" s="187" t="e">
        <f>'TAB 5'!E25/'TAB 5 А'!E25*1000</f>
        <v>#DIV/0!</v>
      </c>
      <c r="F25" s="187" t="e">
        <f>'TAB 5'!F25/'TAB 5 А'!F25*1000</f>
        <v>#DIV/0!</v>
      </c>
      <c r="G25" s="187" t="e">
        <f>'TAB 5'!G25/'TAB 5 А'!G25*1000</f>
        <v>#DIV/0!</v>
      </c>
      <c r="H25" s="187" t="e">
        <f>'TAB 5'!H25/'TAB 5 А'!H25*1000</f>
        <v>#DIV/0!</v>
      </c>
      <c r="I25" s="187" t="e">
        <f>'TAB 5'!I25/'TAB 5 А'!I25*1000</f>
        <v>#DIV/0!</v>
      </c>
      <c r="J25" s="187" t="e">
        <f>'TAB 5'!J25/'TAB 5 А'!J25*1000</f>
        <v>#DIV/0!</v>
      </c>
      <c r="K25" s="187" t="e">
        <f>'TAB 5'!K25/'TAB 5 А'!K25*1000</f>
        <v>#DIV/0!</v>
      </c>
      <c r="L25" s="187" t="e">
        <f>'TAB 5'!L25/'TAB 5 А'!L25*1000</f>
        <v>#DIV/0!</v>
      </c>
      <c r="M25" s="187" t="e">
        <f>'TAB 5'!M25/'TAB 5 А'!M25*1000</f>
        <v>#DIV/0!</v>
      </c>
      <c r="N25" s="187" t="e">
        <f>'TAB 5'!N25/'TAB 5 А'!N25*1000</f>
        <v>#DIV/0!</v>
      </c>
      <c r="O25" s="187" t="e">
        <f>'TAB 5'!O25/'TAB 5 А'!O25*1000</f>
        <v>#DIV/0!</v>
      </c>
      <c r="P25" s="187" t="e">
        <f>'TAB 5'!P25/'TAB 5 А'!P25*1000</f>
        <v>#DIV/0!</v>
      </c>
    </row>
    <row r="26" spans="1:16" ht="12.75" customHeight="1">
      <c r="A26" s="16">
        <v>19</v>
      </c>
      <c r="B26" s="84" t="s">
        <v>16</v>
      </c>
      <c r="C26" s="187" t="e">
        <f>'TAB 5'!C26/'TAB 5 А'!C26*1000</f>
        <v>#DIV/0!</v>
      </c>
      <c r="D26" s="187" t="e">
        <f>'TAB 5'!D26/'TAB 5 А'!D26*1000</f>
        <v>#DIV/0!</v>
      </c>
      <c r="E26" s="187" t="e">
        <f>'TAB 5'!E26/'TAB 5 А'!E26*1000</f>
        <v>#DIV/0!</v>
      </c>
      <c r="F26" s="187" t="e">
        <f>'TAB 5'!F26/'TAB 5 А'!F26*1000</f>
        <v>#DIV/0!</v>
      </c>
      <c r="G26" s="187" t="e">
        <f>'TAB 5'!G26/'TAB 5 А'!G26*1000</f>
        <v>#DIV/0!</v>
      </c>
      <c r="H26" s="187" t="e">
        <f>'TAB 5'!H26/'TAB 5 А'!H26*1000</f>
        <v>#DIV/0!</v>
      </c>
      <c r="I26" s="187" t="e">
        <f>'TAB 5'!I26/'TAB 5 А'!I26*1000</f>
        <v>#DIV/0!</v>
      </c>
      <c r="J26" s="187" t="e">
        <f>'TAB 5'!J26/'TAB 5 А'!J26*1000</f>
        <v>#DIV/0!</v>
      </c>
      <c r="K26" s="187" t="e">
        <f>'TAB 5'!K26/'TAB 5 А'!K26*1000</f>
        <v>#DIV/0!</v>
      </c>
      <c r="L26" s="187" t="e">
        <f>'TAB 5'!L26/'TAB 5 А'!L26*1000</f>
        <v>#DIV/0!</v>
      </c>
      <c r="M26" s="187" t="e">
        <f>'TAB 5'!M26/'TAB 5 А'!M26*1000</f>
        <v>#DIV/0!</v>
      </c>
      <c r="N26" s="187" t="e">
        <f>'TAB 5'!N26/'TAB 5 А'!N26*1000</f>
        <v>#DIV/0!</v>
      </c>
      <c r="O26" s="187" t="e">
        <f>'TAB 5'!O26/'TAB 5 А'!O26*1000</f>
        <v>#DIV/0!</v>
      </c>
      <c r="P26" s="187" t="e">
        <f>'TAB 5'!P26/'TAB 5 А'!P26*1000</f>
        <v>#DIV/0!</v>
      </c>
    </row>
    <row r="27" spans="1:16" ht="12.75" customHeight="1">
      <c r="A27" s="16">
        <v>20</v>
      </c>
      <c r="B27" s="84" t="s">
        <v>13</v>
      </c>
      <c r="C27" s="187" t="e">
        <f>'TAB 5'!C27/'TAB 5 А'!C27*1000</f>
        <v>#DIV/0!</v>
      </c>
      <c r="D27" s="187" t="e">
        <f>'TAB 5'!D27/'TAB 5 А'!D27*1000</f>
        <v>#DIV/0!</v>
      </c>
      <c r="E27" s="187" t="e">
        <f>'TAB 5'!E27/'TAB 5 А'!E27*1000</f>
        <v>#DIV/0!</v>
      </c>
      <c r="F27" s="187" t="e">
        <f>'TAB 5'!F27/'TAB 5 А'!F27*1000</f>
        <v>#DIV/0!</v>
      </c>
      <c r="G27" s="187" t="e">
        <f>'TAB 5'!G27/'TAB 5 А'!G27*1000</f>
        <v>#DIV/0!</v>
      </c>
      <c r="H27" s="187" t="e">
        <f>'TAB 5'!H27/'TAB 5 А'!H27*1000</f>
        <v>#DIV/0!</v>
      </c>
      <c r="I27" s="187" t="e">
        <f>'TAB 5'!I27/'TAB 5 А'!I27*1000</f>
        <v>#DIV/0!</v>
      </c>
      <c r="J27" s="187" t="e">
        <f>'TAB 5'!J27/'TAB 5 А'!J27*1000</f>
        <v>#DIV/0!</v>
      </c>
      <c r="K27" s="187" t="e">
        <f>'TAB 5'!K27/'TAB 5 А'!K27*1000</f>
        <v>#DIV/0!</v>
      </c>
      <c r="L27" s="187" t="e">
        <f>'TAB 5'!L27/'TAB 5 А'!L27*1000</f>
        <v>#DIV/0!</v>
      </c>
      <c r="M27" s="187" t="e">
        <f>'TAB 5'!M27/'TAB 5 А'!M27*1000</f>
        <v>#DIV/0!</v>
      </c>
      <c r="N27" s="187" t="e">
        <f>'TAB 5'!N27/'TAB 5 А'!N27*1000</f>
        <v>#DIV/0!</v>
      </c>
      <c r="O27" s="187" t="e">
        <f>'TAB 5'!O27/'TAB 5 А'!O27*1000</f>
        <v>#DIV/0!</v>
      </c>
      <c r="P27" s="187" t="e">
        <f>'TAB 5'!P27/'TAB 5 А'!P27*1000</f>
        <v>#DIV/0!</v>
      </c>
    </row>
    <row r="28" spans="1:16" ht="12.75" customHeight="1">
      <c r="A28" s="16">
        <v>21</v>
      </c>
      <c r="B28" s="84" t="s">
        <v>9</v>
      </c>
      <c r="C28" s="187" t="e">
        <f>'TAB 5'!C28/'TAB 5 А'!C28*1000</f>
        <v>#DIV/0!</v>
      </c>
      <c r="D28" s="187" t="e">
        <f>'TAB 5'!D28/'TAB 5 А'!D28*1000</f>
        <v>#DIV/0!</v>
      </c>
      <c r="E28" s="187" t="e">
        <f>'TAB 5'!E28/'TAB 5 А'!E28*1000</f>
        <v>#DIV/0!</v>
      </c>
      <c r="F28" s="187" t="e">
        <f>'TAB 5'!F28/'TAB 5 А'!F28*1000</f>
        <v>#DIV/0!</v>
      </c>
      <c r="G28" s="187" t="e">
        <f>'TAB 5'!G28/'TAB 5 А'!G28*1000</f>
        <v>#DIV/0!</v>
      </c>
      <c r="H28" s="187" t="e">
        <f>'TAB 5'!H28/'TAB 5 А'!H28*1000</f>
        <v>#DIV/0!</v>
      </c>
      <c r="I28" s="187" t="e">
        <f>'TAB 5'!I28/'TAB 5 А'!I28*1000</f>
        <v>#DIV/0!</v>
      </c>
      <c r="J28" s="187" t="e">
        <f>'TAB 5'!J28/'TAB 5 А'!J28*1000</f>
        <v>#DIV/0!</v>
      </c>
      <c r="K28" s="187" t="e">
        <f>'TAB 5'!K28/'TAB 5 А'!K28*1000</f>
        <v>#DIV/0!</v>
      </c>
      <c r="L28" s="187" t="e">
        <f>'TAB 5'!L28/'TAB 5 А'!L28*1000</f>
        <v>#DIV/0!</v>
      </c>
      <c r="M28" s="187" t="e">
        <f>'TAB 5'!M28/'TAB 5 А'!M28*1000</f>
        <v>#DIV/0!</v>
      </c>
      <c r="N28" s="187" t="e">
        <f>'TAB 5'!N28/'TAB 5 А'!N28*1000</f>
        <v>#DIV/0!</v>
      </c>
      <c r="O28" s="187" t="e">
        <f>'TAB 5'!O28/'TAB 5 А'!O28*1000</f>
        <v>#DIV/0!</v>
      </c>
      <c r="P28" s="187" t="e">
        <f>'TAB 5'!P28/'TAB 5 А'!P28*1000</f>
        <v>#DIV/0!</v>
      </c>
    </row>
    <row r="29" spans="1:16" ht="12.75" customHeight="1">
      <c r="A29" s="16">
        <v>22</v>
      </c>
      <c r="B29" s="84" t="s">
        <v>15</v>
      </c>
      <c r="C29" s="187" t="e">
        <f>'TAB 5'!C29/'TAB 5 А'!C29*1000</f>
        <v>#DIV/0!</v>
      </c>
      <c r="D29" s="187" t="e">
        <f>'TAB 5'!D29/'TAB 5 А'!D29*1000</f>
        <v>#DIV/0!</v>
      </c>
      <c r="E29" s="187" t="e">
        <f>'TAB 5'!E29/'TAB 5 А'!E29*1000</f>
        <v>#DIV/0!</v>
      </c>
      <c r="F29" s="187" t="e">
        <f>'TAB 5'!F29/'TAB 5 А'!F29*1000</f>
        <v>#DIV/0!</v>
      </c>
      <c r="G29" s="187" t="e">
        <f>'TAB 5'!G29/'TAB 5 А'!G29*1000</f>
        <v>#DIV/0!</v>
      </c>
      <c r="H29" s="187" t="e">
        <f>'TAB 5'!H29/'TAB 5 А'!H29*1000</f>
        <v>#DIV/0!</v>
      </c>
      <c r="I29" s="187" t="e">
        <f>'TAB 5'!I29/'TAB 5 А'!I29*1000</f>
        <v>#DIV/0!</v>
      </c>
      <c r="J29" s="187" t="e">
        <f>'TAB 5'!J29/'TAB 5 А'!J29*1000</f>
        <v>#DIV/0!</v>
      </c>
      <c r="K29" s="187" t="e">
        <f>'TAB 5'!K29/'TAB 5 А'!K29*1000</f>
        <v>#DIV/0!</v>
      </c>
      <c r="L29" s="187" t="e">
        <f>'TAB 5'!L29/'TAB 5 А'!L29*1000</f>
        <v>#DIV/0!</v>
      </c>
      <c r="M29" s="187" t="e">
        <f>'TAB 5'!M29/'TAB 5 А'!M29*1000</f>
        <v>#DIV/0!</v>
      </c>
      <c r="N29" s="187" t="e">
        <f>'TAB 5'!N29/'TAB 5 А'!N29*1000</f>
        <v>#DIV/0!</v>
      </c>
      <c r="O29" s="187" t="e">
        <f>'TAB 5'!O29/'TAB 5 А'!O29*1000</f>
        <v>#DIV/0!</v>
      </c>
      <c r="P29" s="187" t="e">
        <f>'TAB 5'!P29/'TAB 5 А'!P29*1000</f>
        <v>#DIV/0!</v>
      </c>
    </row>
    <row r="30" spans="1:16" ht="24.75" customHeight="1">
      <c r="A30" s="16">
        <v>23</v>
      </c>
      <c r="B30" s="84" t="s">
        <v>23</v>
      </c>
      <c r="C30" s="187" t="e">
        <f>'TAB 5'!C30/'TAB 5 А'!C30*1000</f>
        <v>#DIV/0!</v>
      </c>
      <c r="D30" s="187" t="e">
        <f>'TAB 5'!D30/'TAB 5 А'!D30*1000</f>
        <v>#DIV/0!</v>
      </c>
      <c r="E30" s="187" t="e">
        <f>'TAB 5'!E30/'TAB 5 А'!E30*1000</f>
        <v>#DIV/0!</v>
      </c>
      <c r="F30" s="187" t="e">
        <f>'TAB 5'!F30/'TAB 5 А'!F30*1000</f>
        <v>#DIV/0!</v>
      </c>
      <c r="G30" s="187" t="e">
        <f>'TAB 5'!G30/'TAB 5 А'!G30*1000</f>
        <v>#DIV/0!</v>
      </c>
      <c r="H30" s="187" t="e">
        <f>'TAB 5'!H30/'TAB 5 А'!H30*1000</f>
        <v>#DIV/0!</v>
      </c>
      <c r="I30" s="187" t="e">
        <f>'TAB 5'!I30/'TAB 5 А'!I30*1000</f>
        <v>#DIV/0!</v>
      </c>
      <c r="J30" s="187" t="e">
        <f>'TAB 5'!J30/'TAB 5 А'!J30*1000</f>
        <v>#DIV/0!</v>
      </c>
      <c r="K30" s="187" t="e">
        <f>'TAB 5'!K30/'TAB 5 А'!K30*1000</f>
        <v>#DIV/0!</v>
      </c>
      <c r="L30" s="187" t="e">
        <f>'TAB 5'!L30/'TAB 5 А'!L30*1000</f>
        <v>#DIV/0!</v>
      </c>
      <c r="M30" s="187" t="e">
        <f>'TAB 5'!M30/'TAB 5 А'!M30*1000</f>
        <v>#DIV/0!</v>
      </c>
      <c r="N30" s="187" t="e">
        <f>'TAB 5'!N30/'TAB 5 А'!N30*1000</f>
        <v>#DIV/0!</v>
      </c>
      <c r="O30" s="187" t="e">
        <f>'TAB 5'!O30/'TAB 5 А'!O30*1000</f>
        <v>#DIV/0!</v>
      </c>
      <c r="P30" s="187" t="e">
        <f>'TAB 5'!P30/'TAB 5 А'!P30*1000</f>
        <v>#DIV/0!</v>
      </c>
    </row>
    <row r="31" spans="1:16" ht="24.75" customHeight="1">
      <c r="A31" s="16">
        <v>24</v>
      </c>
      <c r="B31" s="84" t="s">
        <v>14</v>
      </c>
      <c r="C31" s="187" t="e">
        <f>'TAB 5'!C31/'TAB 5 А'!C31*1000</f>
        <v>#DIV/0!</v>
      </c>
      <c r="D31" s="187" t="e">
        <f>'TAB 5'!D31/'TAB 5 А'!D31*1000</f>
        <v>#DIV/0!</v>
      </c>
      <c r="E31" s="187" t="e">
        <f>'TAB 5'!E31/'TAB 5 А'!E31*1000</f>
        <v>#DIV/0!</v>
      </c>
      <c r="F31" s="187" t="e">
        <f>'TAB 5'!F31/'TAB 5 А'!F31*1000</f>
        <v>#DIV/0!</v>
      </c>
      <c r="G31" s="187" t="e">
        <f>'TAB 5'!G31/'TAB 5 А'!G31*1000</f>
        <v>#DIV/0!</v>
      </c>
      <c r="H31" s="187" t="e">
        <f>'TAB 5'!H31/'TAB 5 А'!H31*1000</f>
        <v>#DIV/0!</v>
      </c>
      <c r="I31" s="187" t="e">
        <f>'TAB 5'!I31/'TAB 5 А'!I31*1000</f>
        <v>#DIV/0!</v>
      </c>
      <c r="J31" s="187" t="e">
        <f>'TAB 5'!J31/'TAB 5 А'!J31*1000</f>
        <v>#DIV/0!</v>
      </c>
      <c r="K31" s="187" t="e">
        <f>'TAB 5'!K31/'TAB 5 А'!K31*1000</f>
        <v>#DIV/0!</v>
      </c>
      <c r="L31" s="187" t="e">
        <f>'TAB 5'!L31/'TAB 5 А'!L31*1000</f>
        <v>#DIV/0!</v>
      </c>
      <c r="M31" s="187" t="e">
        <f>'TAB 5'!M31/'TAB 5 А'!M31*1000</f>
        <v>#DIV/0!</v>
      </c>
      <c r="N31" s="187" t="e">
        <f>'TAB 5'!N31/'TAB 5 А'!N31*1000</f>
        <v>#DIV/0!</v>
      </c>
      <c r="O31" s="187" t="e">
        <f>'TAB 5'!O31/'TAB 5 А'!O31*1000</f>
        <v>#DIV/0!</v>
      </c>
      <c r="P31" s="187" t="e">
        <f>'TAB 5'!P31/'TAB 5 А'!P31*1000</f>
        <v>#DIV/0!</v>
      </c>
    </row>
    <row r="32" spans="1:16" ht="12.75" customHeight="1">
      <c r="A32" s="16">
        <v>25</v>
      </c>
      <c r="B32" s="84" t="s">
        <v>24</v>
      </c>
      <c r="C32" s="187" t="e">
        <f>'TAB 5'!C32/'TAB 5 А'!C32*1000</f>
        <v>#DIV/0!</v>
      </c>
      <c r="D32" s="187" t="e">
        <f>'TAB 5'!D32/'TAB 5 А'!D32*1000</f>
        <v>#DIV/0!</v>
      </c>
      <c r="E32" s="187" t="e">
        <f>'TAB 5'!E32/'TAB 5 А'!E32*1000</f>
        <v>#DIV/0!</v>
      </c>
      <c r="F32" s="187" t="e">
        <f>'TAB 5'!F32/'TAB 5 А'!F32*1000</f>
        <v>#DIV/0!</v>
      </c>
      <c r="G32" s="187" t="e">
        <f>'TAB 5'!G32/'TAB 5 А'!G32*1000</f>
        <v>#DIV/0!</v>
      </c>
      <c r="H32" s="187" t="e">
        <f>'TAB 5'!H32/'TAB 5 А'!H32*1000</f>
        <v>#DIV/0!</v>
      </c>
      <c r="I32" s="187" t="e">
        <f>'TAB 5'!I32/'TAB 5 А'!I32*1000</f>
        <v>#DIV/0!</v>
      </c>
      <c r="J32" s="187" t="e">
        <f>'TAB 5'!J32/'TAB 5 А'!J32*1000</f>
        <v>#DIV/0!</v>
      </c>
      <c r="K32" s="187" t="e">
        <f>'TAB 5'!K32/'TAB 5 А'!K32*1000</f>
        <v>#DIV/0!</v>
      </c>
      <c r="L32" s="187" t="e">
        <f>'TAB 5'!L32/'TAB 5 А'!L32*1000</f>
        <v>#DIV/0!</v>
      </c>
      <c r="M32" s="187" t="e">
        <f>'TAB 5'!M32/'TAB 5 А'!M32*1000</f>
        <v>#DIV/0!</v>
      </c>
      <c r="N32" s="187" t="e">
        <f>'TAB 5'!N32/'TAB 5 А'!N32*1000</f>
        <v>#DIV/0!</v>
      </c>
      <c r="O32" s="187" t="e">
        <f>'TAB 5'!O32/'TAB 5 А'!O32*1000</f>
        <v>#DIV/0!</v>
      </c>
      <c r="P32" s="187" t="e">
        <f>'TAB 5'!P32/'TAB 5 А'!P32*1000</f>
        <v>#DIV/0!</v>
      </c>
    </row>
    <row r="33" spans="1:16" ht="12.75" customHeight="1">
      <c r="A33" s="16">
        <v>26</v>
      </c>
      <c r="B33" s="84" t="s">
        <v>21</v>
      </c>
      <c r="C33" s="187" t="e">
        <f>'TAB 5'!C33/'TAB 5 А'!C33*1000</f>
        <v>#DIV/0!</v>
      </c>
      <c r="D33" s="187" t="e">
        <f>'TAB 5'!D33/'TAB 5 А'!D33*1000</f>
        <v>#DIV/0!</v>
      </c>
      <c r="E33" s="187">
        <f>'TAB 5'!E33/'TAB 5 А'!E33*1000</f>
        <v>0</v>
      </c>
      <c r="F33" s="187">
        <f>'TAB 5'!F33/'TAB 5 А'!F33*1000</f>
        <v>0</v>
      </c>
      <c r="G33" s="187">
        <f>'TAB 5'!G33/'TAB 5 А'!G33*1000</f>
        <v>0</v>
      </c>
      <c r="H33" s="187" t="e">
        <f>'TAB 5'!H33/'TAB 5 А'!H33*1000</f>
        <v>#DIV/0!</v>
      </c>
      <c r="I33" s="187">
        <f>'TAB 5'!I33/'TAB 5 А'!I33*1000</f>
        <v>0</v>
      </c>
      <c r="J33" s="187">
        <f>'TAB 5'!J33/'TAB 5 А'!J33*1000</f>
        <v>0</v>
      </c>
      <c r="K33" s="187">
        <f>'TAB 5'!K33/'TAB 5 А'!K33*1000</f>
        <v>0</v>
      </c>
      <c r="L33" s="187">
        <f>'TAB 5'!L33/'TAB 5 А'!L33*1000</f>
        <v>0</v>
      </c>
      <c r="M33" s="187" t="e">
        <f>'TAB 5'!M33/'TAB 5 А'!M33*1000</f>
        <v>#DIV/0!</v>
      </c>
      <c r="N33" s="187">
        <f>'TAB 5'!N33/'TAB 5 А'!N33*1000</f>
        <v>0</v>
      </c>
      <c r="O33" s="187" t="e">
        <f>'TAB 5'!O33/'TAB 5 А'!O33*1000</f>
        <v>#DIV/0!</v>
      </c>
      <c r="P33" s="187">
        <f>'TAB 5'!P33/'TAB 5 А'!P33*1000</f>
        <v>0</v>
      </c>
    </row>
    <row r="34" spans="1:16" ht="12.75" customHeight="1">
      <c r="A34" s="16">
        <v>27</v>
      </c>
      <c r="B34" s="84" t="s">
        <v>35</v>
      </c>
      <c r="C34" s="187" t="e">
        <f>'TAB 5'!C34/'TAB 5 А'!C34*1000</f>
        <v>#DIV/0!</v>
      </c>
      <c r="D34" s="187" t="e">
        <f>'TAB 5'!D34/'TAB 5 А'!D34*1000</f>
        <v>#DIV/0!</v>
      </c>
      <c r="E34" s="187" t="e">
        <f>'TAB 5'!E34/'TAB 5 А'!E34*1000</f>
        <v>#DIV/0!</v>
      </c>
      <c r="F34" s="187" t="e">
        <f>'TAB 5'!F34/'TAB 5 А'!F34*1000</f>
        <v>#DIV/0!</v>
      </c>
      <c r="G34" s="187" t="e">
        <f>'TAB 5'!G34/'TAB 5 А'!G34*1000</f>
        <v>#DIV/0!</v>
      </c>
      <c r="H34" s="187" t="e">
        <f>'TAB 5'!H34/'TAB 5 А'!H34*1000</f>
        <v>#DIV/0!</v>
      </c>
      <c r="I34" s="187" t="e">
        <f>'TAB 5'!I34/'TAB 5 А'!I34*1000</f>
        <v>#DIV/0!</v>
      </c>
      <c r="J34" s="187" t="e">
        <f>'TAB 5'!J34/'TAB 5 А'!J34*1000</f>
        <v>#DIV/0!</v>
      </c>
      <c r="K34" s="187" t="e">
        <f>'TAB 5'!K34/'TAB 5 А'!K34*1000</f>
        <v>#DIV/0!</v>
      </c>
      <c r="L34" s="187" t="e">
        <f>'TAB 5'!L34/'TAB 5 А'!L34*1000</f>
        <v>#DIV/0!</v>
      </c>
      <c r="M34" s="187" t="e">
        <f>'TAB 5'!M34/'TAB 5 А'!M34*1000</f>
        <v>#DIV/0!</v>
      </c>
      <c r="N34" s="187" t="e">
        <f>'TAB 5'!N34/'TAB 5 А'!N34*1000</f>
        <v>#DIV/0!</v>
      </c>
      <c r="O34" s="187" t="e">
        <f>'TAB 5'!O34/'TAB 5 А'!O34*1000</f>
        <v>#DIV/0!</v>
      </c>
      <c r="P34" s="187" t="e">
        <f>'TAB 5'!P34/'TAB 5 А'!P34*1000</f>
        <v>#DIV/0!</v>
      </c>
    </row>
    <row r="35" spans="1:16" ht="12.75" customHeight="1">
      <c r="A35" s="16">
        <v>28</v>
      </c>
      <c r="B35" s="85" t="s">
        <v>88</v>
      </c>
      <c r="C35" s="187" t="e">
        <f>'TAB 5'!C35/'TAB 5 А'!C35*1000</f>
        <v>#DIV/0!</v>
      </c>
      <c r="D35" s="187" t="e">
        <f>'TAB 5'!D35/'TAB 5 А'!D35*1000</f>
        <v>#DIV/0!</v>
      </c>
      <c r="E35" s="187" t="e">
        <f>'TAB 5'!E35/'TAB 5 А'!E35*1000</f>
        <v>#DIV/0!</v>
      </c>
      <c r="F35" s="187" t="e">
        <f>'TAB 5'!F35/'TAB 5 А'!F35*1000</f>
        <v>#DIV/0!</v>
      </c>
      <c r="G35" s="187" t="e">
        <f>'TAB 5'!G35/'TAB 5 А'!G35*1000</f>
        <v>#DIV/0!</v>
      </c>
      <c r="H35" s="187" t="e">
        <f>'TAB 5'!H35/'TAB 5 А'!H35*1000</f>
        <v>#DIV/0!</v>
      </c>
      <c r="I35" s="187" t="e">
        <f>'TAB 5'!I35/'TAB 5 А'!I35*1000</f>
        <v>#DIV/0!</v>
      </c>
      <c r="J35" s="187" t="e">
        <f>'TAB 5'!J35/'TAB 5 А'!J35*1000</f>
        <v>#DIV/0!</v>
      </c>
      <c r="K35" s="187" t="e">
        <f>'TAB 5'!K35/'TAB 5 А'!K35*1000</f>
        <v>#DIV/0!</v>
      </c>
      <c r="L35" s="187" t="e">
        <f>'TAB 5'!L35/'TAB 5 А'!L35*1000</f>
        <v>#DIV/0!</v>
      </c>
      <c r="M35" s="187" t="e">
        <f>'TAB 5'!M35/'TAB 5 А'!M35*1000</f>
        <v>#DIV/0!</v>
      </c>
      <c r="N35" s="187" t="e">
        <f>'TAB 5'!N35/'TAB 5 А'!N35*1000</f>
        <v>#DIV/0!</v>
      </c>
      <c r="O35" s="187" t="e">
        <f>'TAB 5'!O35/'TAB 5 А'!O35*1000</f>
        <v>#DIV/0!</v>
      </c>
      <c r="P35" s="187" t="e">
        <f>'TAB 5'!P35/'TAB 5 А'!P35*1000</f>
        <v>#DIV/0!</v>
      </c>
    </row>
    <row r="36" spans="1:16" ht="12.75" customHeight="1">
      <c r="A36" s="16">
        <v>29</v>
      </c>
      <c r="B36" s="85" t="s">
        <v>89</v>
      </c>
      <c r="C36" s="187" t="e">
        <f>'TAB 5'!C36/'TAB 5 А'!C36*1000</f>
        <v>#DIV/0!</v>
      </c>
      <c r="D36" s="187" t="e">
        <f>'TAB 5'!D36/'TAB 5 А'!D36*1000</f>
        <v>#DIV/0!</v>
      </c>
      <c r="E36" s="187" t="e">
        <f>'TAB 5'!E36/'TAB 5 А'!E36*1000</f>
        <v>#DIV/0!</v>
      </c>
      <c r="F36" s="187" t="e">
        <f>'TAB 5'!F36/'TAB 5 А'!F36*1000</f>
        <v>#DIV/0!</v>
      </c>
      <c r="G36" s="187" t="e">
        <f>'TAB 5'!G36/'TAB 5 А'!G36*1000</f>
        <v>#DIV/0!</v>
      </c>
      <c r="H36" s="187" t="e">
        <f>'TAB 5'!H36/'TAB 5 А'!H36*1000</f>
        <v>#DIV/0!</v>
      </c>
      <c r="I36" s="187" t="e">
        <f>'TAB 5'!I36/'TAB 5 А'!I36*1000</f>
        <v>#DIV/0!</v>
      </c>
      <c r="J36" s="187" t="e">
        <f>'TAB 5'!J36/'TAB 5 А'!J36*1000</f>
        <v>#DIV/0!</v>
      </c>
      <c r="K36" s="187" t="e">
        <f>'TAB 5'!K36/'TAB 5 А'!K36*1000</f>
        <v>#DIV/0!</v>
      </c>
      <c r="L36" s="187" t="e">
        <f>'TAB 5'!L36/'TAB 5 А'!L36*1000</f>
        <v>#DIV/0!</v>
      </c>
      <c r="M36" s="187" t="e">
        <f>'TAB 5'!M36/'TAB 5 А'!M36*1000</f>
        <v>#DIV/0!</v>
      </c>
      <c r="N36" s="187" t="e">
        <f>'TAB 5'!N36/'TAB 5 А'!N36*1000</f>
        <v>#DIV/0!</v>
      </c>
      <c r="O36" s="187" t="e">
        <f>'TAB 5'!O36/'TAB 5 А'!O36*1000</f>
        <v>#DIV/0!</v>
      </c>
      <c r="P36" s="187" t="e">
        <f>'TAB 5'!P36/'TAB 5 А'!P36*1000</f>
        <v>#DIV/0!</v>
      </c>
    </row>
    <row r="37" spans="1:16" s="14" customFormat="1" ht="12.75" customHeight="1">
      <c r="A37" s="216" t="s">
        <v>0</v>
      </c>
      <c r="B37" s="216"/>
      <c r="C37" s="187">
        <f>'TAB 5'!C37/'TAB 5 А'!C37*1000</f>
        <v>3.728939302239316</v>
      </c>
      <c r="D37" s="187">
        <f>'TAB 5'!D37/'TAB 5 А'!D37*1000</f>
        <v>4.2178210176820325</v>
      </c>
      <c r="E37" s="187">
        <f>'TAB 5'!E37/'TAB 5 А'!E37*1000</f>
        <v>3.1573819026739374</v>
      </c>
      <c r="F37" s="187">
        <f>'TAB 5'!F37/'TAB 5 А'!F37*1000</f>
        <v>7.005681933894059</v>
      </c>
      <c r="G37" s="187">
        <f>'TAB 5'!G37/'TAB 5 А'!G37*1000</f>
        <v>8.084335790971414</v>
      </c>
      <c r="H37" s="187">
        <f>'TAB 5'!H37/'TAB 5 А'!H37*1000</f>
        <v>6.4253251841404175</v>
      </c>
      <c r="I37" s="187">
        <f>'TAB 5'!I37/'TAB 5 А'!I37*1000</f>
        <v>6.378764636206528</v>
      </c>
      <c r="J37" s="187">
        <f>'TAB 5'!J37/'TAB 5 А'!J37*1000</f>
        <v>7.6122692968691625</v>
      </c>
      <c r="K37" s="187">
        <f>'TAB 5'!K37/'TAB 5 А'!K37*1000</f>
        <v>8.65936744151696</v>
      </c>
      <c r="L37" s="187">
        <f>'TAB 5'!L37/'TAB 5 А'!L37*1000</f>
        <v>7.9479768786127165</v>
      </c>
      <c r="M37" s="187">
        <f>'TAB 5'!M37/'TAB 5 А'!M37*1000</f>
        <v>6.224601998374528</v>
      </c>
      <c r="N37" s="187">
        <f>'TAB 5'!N37/'TAB 5 А'!N37*1000</f>
        <v>6.970251457244723</v>
      </c>
      <c r="O37" s="187">
        <f>'TAB 5'!O37/'TAB 5 А'!O37*1000</f>
        <v>5.0471675525547095</v>
      </c>
      <c r="P37" s="187">
        <f>'TAB 5'!P37/'TAB 5 А'!P37*1000</f>
        <v>4.559831735786651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6" ht="12.75" customHeight="1">
      <c r="A39" s="229" t="s">
        <v>64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156"/>
    </row>
    <row r="40" spans="1:16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1">
    <mergeCell ref="Q15:R19"/>
    <mergeCell ref="Q7:R13"/>
    <mergeCell ref="P5:P6"/>
    <mergeCell ref="O5:O6"/>
    <mergeCell ref="C5:C6"/>
    <mergeCell ref="D5:D6"/>
    <mergeCell ref="E5:E6"/>
    <mergeCell ref="J5:J6"/>
    <mergeCell ref="A5:A6"/>
    <mergeCell ref="K5:K6"/>
    <mergeCell ref="H5:H6"/>
    <mergeCell ref="A2:O2"/>
    <mergeCell ref="I5:I6"/>
    <mergeCell ref="N5:N6"/>
    <mergeCell ref="A39:O39"/>
    <mergeCell ref="L5:L6"/>
    <mergeCell ref="M5:M6"/>
    <mergeCell ref="A37:B37"/>
    <mergeCell ref="F5:F6"/>
    <mergeCell ref="G5:G6"/>
    <mergeCell ref="B5:B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9.75" customHeight="1"/>
    <row r="2" spans="1:15" s="27" customFormat="1" ht="24.75" customHeight="1">
      <c r="A2" s="237" t="s">
        <v>259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4" s="27" customFormat="1" ht="9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15"/>
    </row>
    <row r="4" spans="1:16" ht="9.75" customHeight="1">
      <c r="A4" s="2"/>
      <c r="B4" s="7"/>
      <c r="C4" s="98"/>
      <c r="D4" s="98"/>
      <c r="E4" s="98"/>
      <c r="F4" s="98"/>
      <c r="G4" s="98"/>
      <c r="H4" s="98"/>
      <c r="I4" s="98"/>
      <c r="J4" s="98"/>
      <c r="K4" s="9"/>
      <c r="L4" s="9"/>
      <c r="M4" s="24"/>
      <c r="N4" s="24"/>
      <c r="O4" s="24"/>
      <c r="P4" s="24" t="s">
        <v>95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52">
        <v>4</v>
      </c>
      <c r="D8" s="52">
        <v>16</v>
      </c>
      <c r="E8" s="52">
        <v>18</v>
      </c>
      <c r="F8" s="53">
        <v>39</v>
      </c>
      <c r="G8" s="53">
        <v>4</v>
      </c>
      <c r="H8" s="54">
        <v>11</v>
      </c>
      <c r="I8" s="54">
        <v>19</v>
      </c>
      <c r="J8" s="54">
        <v>1</v>
      </c>
      <c r="K8" s="54">
        <v>2</v>
      </c>
      <c r="L8" s="54"/>
      <c r="M8" s="54">
        <v>6</v>
      </c>
      <c r="N8" s="54">
        <v>4</v>
      </c>
      <c r="O8" s="54"/>
      <c r="P8" s="54"/>
    </row>
    <row r="9" spans="1:16" ht="12.75" customHeight="1">
      <c r="A9" s="11">
        <v>2</v>
      </c>
      <c r="B9" s="20" t="s">
        <v>19</v>
      </c>
      <c r="C9" s="50">
        <v>6</v>
      </c>
      <c r="D9" s="50"/>
      <c r="E9" s="50"/>
      <c r="F9" s="51">
        <v>2</v>
      </c>
      <c r="G9" s="51"/>
      <c r="H9" s="55"/>
      <c r="I9" s="56"/>
      <c r="J9" s="56"/>
      <c r="K9" s="55"/>
      <c r="L9" s="55"/>
      <c r="M9" s="55">
        <v>2</v>
      </c>
      <c r="N9" s="55"/>
      <c r="O9" s="55"/>
      <c r="P9" s="55"/>
    </row>
    <row r="10" spans="1:16" ht="12.75" customHeight="1">
      <c r="A10" s="11">
        <v>3</v>
      </c>
      <c r="B10" s="21" t="s">
        <v>1</v>
      </c>
      <c r="C10" s="50">
        <v>2</v>
      </c>
      <c r="D10" s="50">
        <v>5</v>
      </c>
      <c r="E10" s="50"/>
      <c r="F10" s="50"/>
      <c r="G10" s="50"/>
      <c r="H10" s="55"/>
      <c r="I10" s="56"/>
      <c r="J10" s="56"/>
      <c r="K10" s="55"/>
      <c r="L10" s="55"/>
      <c r="M10" s="55">
        <v>2</v>
      </c>
      <c r="N10" s="55"/>
      <c r="O10" s="55"/>
      <c r="P10" s="55"/>
    </row>
    <row r="11" spans="1:16" ht="12.75" customHeight="1">
      <c r="A11" s="11">
        <v>4</v>
      </c>
      <c r="B11" s="21" t="s">
        <v>2</v>
      </c>
      <c r="C11" s="50">
        <v>1</v>
      </c>
      <c r="D11" s="50">
        <v>3</v>
      </c>
      <c r="E11" s="50">
        <v>3</v>
      </c>
      <c r="F11" s="51">
        <v>3</v>
      </c>
      <c r="G11" s="51">
        <v>6</v>
      </c>
      <c r="H11" s="55">
        <v>6</v>
      </c>
      <c r="I11" s="56">
        <v>2</v>
      </c>
      <c r="J11" s="56"/>
      <c r="K11" s="55">
        <v>4</v>
      </c>
      <c r="L11" s="55">
        <v>2</v>
      </c>
      <c r="M11" s="55"/>
      <c r="N11" s="55">
        <v>3</v>
      </c>
      <c r="O11" s="55"/>
      <c r="P11" s="55">
        <v>1</v>
      </c>
    </row>
    <row r="12" spans="1:16" ht="12.75" customHeight="1">
      <c r="A12" s="11">
        <v>5</v>
      </c>
      <c r="B12" s="20" t="s">
        <v>3</v>
      </c>
      <c r="C12" s="50">
        <v>2</v>
      </c>
      <c r="D12" s="50">
        <v>2</v>
      </c>
      <c r="E12" s="50">
        <v>2</v>
      </c>
      <c r="F12" s="51">
        <v>2</v>
      </c>
      <c r="G12" s="51">
        <v>2</v>
      </c>
      <c r="H12" s="55"/>
      <c r="I12" s="56">
        <v>1</v>
      </c>
      <c r="J12" s="56">
        <v>2</v>
      </c>
      <c r="K12" s="55">
        <v>3</v>
      </c>
      <c r="L12" s="55"/>
      <c r="M12" s="55"/>
      <c r="N12" s="55"/>
      <c r="O12" s="55"/>
      <c r="P12" s="55"/>
    </row>
    <row r="13" spans="1:16" ht="12.75" customHeight="1">
      <c r="A13" s="11">
        <v>6</v>
      </c>
      <c r="B13" s="20" t="s">
        <v>11</v>
      </c>
      <c r="C13" s="50">
        <v>4</v>
      </c>
      <c r="D13" s="50">
        <v>14</v>
      </c>
      <c r="E13" s="50">
        <v>2</v>
      </c>
      <c r="F13" s="51">
        <v>2</v>
      </c>
      <c r="G13" s="51">
        <v>2</v>
      </c>
      <c r="H13" s="55"/>
      <c r="I13" s="56"/>
      <c r="J13" s="56">
        <v>2</v>
      </c>
      <c r="K13" s="55">
        <v>1</v>
      </c>
      <c r="L13" s="55">
        <v>2</v>
      </c>
      <c r="M13" s="55">
        <v>3</v>
      </c>
      <c r="N13" s="55">
        <v>1</v>
      </c>
      <c r="O13" s="55">
        <v>3</v>
      </c>
      <c r="P13" s="55">
        <v>4</v>
      </c>
    </row>
    <row r="14" spans="1:16" ht="12.75" customHeight="1">
      <c r="A14" s="11">
        <v>7</v>
      </c>
      <c r="B14" s="21" t="s">
        <v>4</v>
      </c>
      <c r="C14" s="50"/>
      <c r="D14" s="50"/>
      <c r="E14" s="50"/>
      <c r="F14" s="51"/>
      <c r="G14" s="51">
        <v>2</v>
      </c>
      <c r="H14" s="55">
        <v>4</v>
      </c>
      <c r="I14" s="56">
        <v>1</v>
      </c>
      <c r="J14" s="56">
        <v>5</v>
      </c>
      <c r="K14" s="55">
        <v>37</v>
      </c>
      <c r="L14" s="55">
        <v>17</v>
      </c>
      <c r="M14" s="55">
        <v>8</v>
      </c>
      <c r="N14" s="55">
        <v>46</v>
      </c>
      <c r="O14" s="55">
        <v>6</v>
      </c>
      <c r="P14" s="55">
        <v>2</v>
      </c>
    </row>
    <row r="15" spans="1:16" ht="12.75" customHeight="1">
      <c r="A15" s="11">
        <v>8</v>
      </c>
      <c r="B15" s="21" t="s">
        <v>87</v>
      </c>
      <c r="C15" s="50"/>
      <c r="D15" s="50"/>
      <c r="E15" s="50"/>
      <c r="F15" s="51"/>
      <c r="G15" s="51"/>
      <c r="H15" s="55"/>
      <c r="I15" s="56"/>
      <c r="J15" s="56"/>
      <c r="K15" s="55"/>
      <c r="L15" s="55"/>
      <c r="M15" s="55"/>
      <c r="N15" s="55"/>
      <c r="O15" s="55"/>
      <c r="P15" s="55"/>
    </row>
    <row r="16" spans="1:16" ht="12.75" customHeight="1">
      <c r="A16" s="11">
        <v>9</v>
      </c>
      <c r="B16" s="20" t="s">
        <v>5</v>
      </c>
      <c r="C16" s="50"/>
      <c r="D16" s="50"/>
      <c r="E16" s="50"/>
      <c r="F16" s="51"/>
      <c r="G16" s="51"/>
      <c r="H16" s="55">
        <v>1</v>
      </c>
      <c r="I16" s="56">
        <v>5</v>
      </c>
      <c r="J16" s="56">
        <v>4</v>
      </c>
      <c r="K16" s="55">
        <v>1</v>
      </c>
      <c r="L16" s="55"/>
      <c r="M16" s="55"/>
      <c r="N16" s="55">
        <v>1</v>
      </c>
      <c r="O16" s="55">
        <v>1</v>
      </c>
      <c r="P16" s="55"/>
    </row>
    <row r="17" spans="1:16" ht="24.75" customHeight="1">
      <c r="A17" s="11">
        <v>10</v>
      </c>
      <c r="B17" s="20" t="s">
        <v>55</v>
      </c>
      <c r="C17" s="50"/>
      <c r="D17" s="50"/>
      <c r="E17" s="50">
        <v>3</v>
      </c>
      <c r="F17" s="51">
        <v>1</v>
      </c>
      <c r="G17" s="51">
        <v>2</v>
      </c>
      <c r="H17" s="57">
        <v>1</v>
      </c>
      <c r="I17" s="58">
        <v>2</v>
      </c>
      <c r="J17" s="58">
        <v>1</v>
      </c>
      <c r="K17" s="57">
        <v>1</v>
      </c>
      <c r="L17" s="57"/>
      <c r="M17" s="57"/>
      <c r="N17" s="57"/>
      <c r="O17" s="57"/>
      <c r="P17" s="57"/>
    </row>
    <row r="18" spans="1:16" ht="12.75" customHeight="1">
      <c r="A18" s="11">
        <v>11</v>
      </c>
      <c r="B18" s="20" t="s">
        <v>103</v>
      </c>
      <c r="C18" s="50"/>
      <c r="D18" s="50"/>
      <c r="E18" s="50"/>
      <c r="F18" s="51"/>
      <c r="G18" s="51"/>
      <c r="H18" s="51"/>
      <c r="I18" s="51"/>
      <c r="J18" s="51"/>
      <c r="K18" s="59"/>
      <c r="L18" s="59"/>
      <c r="M18" s="59"/>
      <c r="N18" s="59"/>
      <c r="O18" s="59"/>
      <c r="P18" s="59"/>
    </row>
    <row r="19" spans="1:16" ht="12.75" customHeight="1">
      <c r="A19" s="11">
        <v>12</v>
      </c>
      <c r="B19" s="20" t="s">
        <v>20</v>
      </c>
      <c r="C19" s="50"/>
      <c r="D19" s="50"/>
      <c r="E19" s="50"/>
      <c r="F19" s="51"/>
      <c r="G19" s="51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 customHeight="1">
      <c r="A20" s="11">
        <v>13</v>
      </c>
      <c r="B20" s="20" t="s">
        <v>6</v>
      </c>
      <c r="C20" s="50"/>
      <c r="D20" s="61"/>
      <c r="E20" s="50"/>
      <c r="F20" s="51"/>
      <c r="G20" s="51"/>
      <c r="H20" s="51"/>
      <c r="I20" s="51"/>
      <c r="J20" s="51"/>
      <c r="K20" s="59"/>
      <c r="L20" s="59"/>
      <c r="M20" s="59"/>
      <c r="N20" s="59"/>
      <c r="O20" s="59"/>
      <c r="P20" s="59"/>
    </row>
    <row r="21" spans="1:16" ht="12.75" customHeight="1">
      <c r="A21" s="11">
        <v>14</v>
      </c>
      <c r="B21" s="20" t="s">
        <v>7</v>
      </c>
      <c r="C21" s="50"/>
      <c r="D21" s="50"/>
      <c r="E21" s="50"/>
      <c r="F21" s="51"/>
      <c r="G21" s="51"/>
      <c r="H21" s="51"/>
      <c r="I21" s="51"/>
      <c r="J21" s="51"/>
      <c r="K21" s="59"/>
      <c r="L21" s="59"/>
      <c r="M21" s="59"/>
      <c r="N21" s="59"/>
      <c r="O21" s="59"/>
      <c r="P21" s="59"/>
    </row>
    <row r="22" spans="1:16" ht="24.75" customHeight="1">
      <c r="A22" s="11">
        <v>15</v>
      </c>
      <c r="B22" s="20" t="s">
        <v>22</v>
      </c>
      <c r="C22" s="50"/>
      <c r="D22" s="50"/>
      <c r="E22" s="50"/>
      <c r="F22" s="51"/>
      <c r="G22" s="51"/>
      <c r="H22" s="51"/>
      <c r="I22" s="51"/>
      <c r="J22" s="51"/>
      <c r="K22" s="59"/>
      <c r="L22" s="59"/>
      <c r="M22" s="59"/>
      <c r="N22" s="59"/>
      <c r="O22" s="59"/>
      <c r="P22" s="59"/>
    </row>
    <row r="23" spans="1:16" ht="24.75" customHeight="1">
      <c r="A23" s="11">
        <v>16</v>
      </c>
      <c r="B23" s="20" t="s">
        <v>58</v>
      </c>
      <c r="C23" s="50"/>
      <c r="D23" s="50"/>
      <c r="E23" s="50"/>
      <c r="F23" s="51"/>
      <c r="G23" s="51"/>
      <c r="H23" s="51"/>
      <c r="I23" s="51"/>
      <c r="J23" s="51"/>
      <c r="K23" s="59"/>
      <c r="L23" s="59"/>
      <c r="M23" s="59"/>
      <c r="N23" s="59"/>
      <c r="O23" s="59"/>
      <c r="P23" s="59"/>
    </row>
    <row r="24" spans="1:16" ht="12.75" customHeight="1">
      <c r="A24" s="11">
        <v>17</v>
      </c>
      <c r="B24" s="20" t="s">
        <v>17</v>
      </c>
      <c r="C24" s="50"/>
      <c r="D24" s="50"/>
      <c r="E24" s="50"/>
      <c r="F24" s="51">
        <v>20</v>
      </c>
      <c r="G24" s="51">
        <v>4</v>
      </c>
      <c r="H24" s="60">
        <v>4</v>
      </c>
      <c r="I24" s="60">
        <v>2</v>
      </c>
      <c r="J24" s="60"/>
      <c r="K24" s="60">
        <v>13</v>
      </c>
      <c r="L24" s="60"/>
      <c r="M24" s="60">
        <v>35</v>
      </c>
      <c r="N24" s="60">
        <v>25</v>
      </c>
      <c r="O24" s="60"/>
      <c r="P24" s="60"/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/>
      <c r="H25" s="33"/>
      <c r="I25" s="33"/>
      <c r="J25" s="33"/>
      <c r="K25" s="103"/>
      <c r="L25" s="103"/>
      <c r="M25" s="103"/>
      <c r="N25" s="103"/>
      <c r="O25" s="103"/>
      <c r="P25" s="103"/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32"/>
      <c r="H26" s="32"/>
      <c r="I26" s="32"/>
      <c r="J26" s="32"/>
      <c r="K26" s="103"/>
      <c r="L26" s="103"/>
      <c r="M26" s="103"/>
      <c r="N26" s="103"/>
      <c r="O26" s="103"/>
      <c r="P26" s="103"/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103"/>
      <c r="L27" s="103"/>
      <c r="M27" s="103"/>
      <c r="N27" s="103"/>
      <c r="O27" s="103"/>
      <c r="P27" s="103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/>
      <c r="I28" s="33"/>
      <c r="J28" s="33"/>
      <c r="K28" s="103"/>
      <c r="L28" s="103"/>
      <c r="M28" s="103"/>
      <c r="N28" s="103"/>
      <c r="O28" s="103"/>
      <c r="P28" s="103"/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33"/>
      <c r="H29" s="33"/>
      <c r="I29" s="33"/>
      <c r="J29" s="33"/>
      <c r="K29" s="103"/>
      <c r="L29" s="103"/>
      <c r="M29" s="103"/>
      <c r="N29" s="103"/>
      <c r="O29" s="103"/>
      <c r="P29" s="103"/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103"/>
      <c r="L30" s="103"/>
      <c r="M30" s="103"/>
      <c r="N30" s="103"/>
      <c r="O30" s="103"/>
      <c r="P30" s="103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/>
      <c r="H31" s="33"/>
      <c r="I31" s="33"/>
      <c r="J31" s="33"/>
      <c r="K31" s="103"/>
      <c r="L31" s="103"/>
      <c r="M31" s="103"/>
      <c r="N31" s="103"/>
      <c r="O31" s="103"/>
      <c r="P31" s="103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103"/>
      <c r="L32" s="103"/>
      <c r="M32" s="103"/>
      <c r="N32" s="103"/>
      <c r="O32" s="103"/>
      <c r="P32" s="103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103"/>
      <c r="L33" s="103"/>
      <c r="M33" s="103"/>
      <c r="N33" s="103"/>
      <c r="O33" s="103"/>
      <c r="P33" s="103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103"/>
      <c r="L34" s="103"/>
      <c r="M34" s="103"/>
      <c r="N34" s="103"/>
      <c r="O34" s="103"/>
      <c r="P34" s="103"/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2.75" customHeight="1">
      <c r="A37" s="216" t="s">
        <v>0</v>
      </c>
      <c r="B37" s="216"/>
      <c r="C37" s="155">
        <f aca="true" t="shared" si="0" ref="C37:I37">SUM(C8:C36)</f>
        <v>19</v>
      </c>
      <c r="D37" s="155">
        <f t="shared" si="0"/>
        <v>40</v>
      </c>
      <c r="E37" s="155">
        <f t="shared" si="0"/>
        <v>28</v>
      </c>
      <c r="F37" s="155">
        <f t="shared" si="0"/>
        <v>69</v>
      </c>
      <c r="G37" s="155">
        <f t="shared" si="0"/>
        <v>22</v>
      </c>
      <c r="H37" s="155">
        <f t="shared" si="0"/>
        <v>27</v>
      </c>
      <c r="I37" s="155">
        <f t="shared" si="0"/>
        <v>32</v>
      </c>
      <c r="J37" s="155">
        <f aca="true" t="shared" si="1" ref="J37:O37">SUM(J8:J36)</f>
        <v>15</v>
      </c>
      <c r="K37" s="155">
        <f t="shared" si="1"/>
        <v>62</v>
      </c>
      <c r="L37" s="155">
        <f t="shared" si="1"/>
        <v>21</v>
      </c>
      <c r="M37" s="155">
        <f t="shared" si="1"/>
        <v>56</v>
      </c>
      <c r="N37" s="155">
        <f t="shared" si="1"/>
        <v>80</v>
      </c>
      <c r="O37" s="155">
        <f t="shared" si="1"/>
        <v>10</v>
      </c>
      <c r="P37" s="155">
        <f>SUM(P8:P36)</f>
        <v>7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5" ht="12.75" customHeight="1">
      <c r="A39" s="229" t="s">
        <v>65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9">
    <mergeCell ref="A37:B37"/>
    <mergeCell ref="G5:G6"/>
    <mergeCell ref="H5:H6"/>
    <mergeCell ref="A5:A6"/>
    <mergeCell ref="B5:B6"/>
    <mergeCell ref="C5:C6"/>
    <mergeCell ref="D5:D6"/>
    <mergeCell ref="E5:E6"/>
    <mergeCell ref="F5:F6"/>
    <mergeCell ref="P5:P6"/>
    <mergeCell ref="O5:O6"/>
    <mergeCell ref="A2:O2"/>
    <mergeCell ref="A39:O39"/>
    <mergeCell ref="N5:N6"/>
    <mergeCell ref="J5:J6"/>
    <mergeCell ref="K5:K6"/>
    <mergeCell ref="L5:L6"/>
    <mergeCell ref="M5:M6"/>
    <mergeCell ref="I5:I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8" width="8.7109375" style="6" customWidth="1"/>
    <col min="19" max="16384" width="9.140625" style="6" customWidth="1"/>
  </cols>
  <sheetData>
    <row r="1" ht="12.75" customHeight="1"/>
    <row r="2" spans="1:17" s="27" customFormat="1" ht="12.75" customHeight="1">
      <c r="A2" s="221" t="s">
        <v>260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57"/>
      <c r="Q2" s="115"/>
    </row>
    <row r="3" spans="1:17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96</v>
      </c>
    </row>
    <row r="5" spans="1:18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  <c r="Q5" s="236" t="s">
        <v>155</v>
      </c>
      <c r="R5" s="227"/>
    </row>
    <row r="6" spans="1:18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6"/>
      <c r="R6" s="227"/>
    </row>
    <row r="7" spans="1:18" s="10" customFormat="1" ht="12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236"/>
      <c r="R7" s="227"/>
    </row>
    <row r="8" spans="1:18" ht="12.75" customHeight="1">
      <c r="A8" s="16">
        <v>1</v>
      </c>
      <c r="B8" s="84" t="s">
        <v>18</v>
      </c>
      <c r="C8" s="97">
        <f>'TAB 7'!C8/'TAB 5 Б'!C8*1000</f>
        <v>0.16240357287860333</v>
      </c>
      <c r="D8" s="97">
        <f>'TAB 7'!D8/'TAB 5 Б'!D8*1000</f>
        <v>0.3303600925008259</v>
      </c>
      <c r="E8" s="97">
        <f>'TAB 7'!E8/'TAB 5 Б'!E8*1000</f>
        <v>0.32989993035445914</v>
      </c>
      <c r="F8" s="97">
        <f>'TAB 7'!F8/'TAB 5 Б'!F8*1000</f>
        <v>0.6997900629811056</v>
      </c>
      <c r="G8" s="97">
        <f>'TAB 7'!G8/'TAB 5 Б'!G8*1000</f>
        <v>0.19171779141104295</v>
      </c>
      <c r="H8" s="97">
        <f>'TAB 7'!H8/'TAB 5 Б'!H8*1000</f>
        <v>0.19735897803932825</v>
      </c>
      <c r="I8" s="97">
        <f>'TAB 7'!I8/'TAB 5 Б'!I8*1000</f>
        <v>0.32664007701829184</v>
      </c>
      <c r="J8" s="97">
        <f>'TAB 7'!J8/'TAB 5 Б'!J8*1000</f>
        <v>0.015803780264239207</v>
      </c>
      <c r="K8" s="97">
        <f>'TAB 7'!K8/'TAB 5 Б'!K8*1000</f>
        <v>0.03320714617785747</v>
      </c>
      <c r="L8" s="97">
        <f>'TAB 7'!L8/'TAB 5 Б'!L8*1000</f>
        <v>0</v>
      </c>
      <c r="M8" s="97">
        <f>'TAB 7'!M8/'TAB 5 Б'!M8*1000</f>
        <v>0.09878331879023362</v>
      </c>
      <c r="N8" s="97">
        <f>'TAB 7'!N8/'TAB 5 Б'!N8*1000</f>
        <v>0.0643097155902828</v>
      </c>
      <c r="O8" s="97">
        <f>'TAB 7'!O8/'TAB 5 Б'!O8*1000</f>
        <v>0</v>
      </c>
      <c r="P8" s="97">
        <f>'TAB 7'!P8/'TAB 5 Б'!P8*1000</f>
        <v>0</v>
      </c>
      <c r="Q8" s="236"/>
      <c r="R8" s="227"/>
    </row>
    <row r="9" spans="1:18" ht="12.75" customHeight="1">
      <c r="A9" s="16">
        <v>2</v>
      </c>
      <c r="B9" s="84" t="s">
        <v>19</v>
      </c>
      <c r="C9" s="97">
        <f>'TAB 7'!C9/'TAB 5 Б'!C9*1000</f>
        <v>1.9035532994923858</v>
      </c>
      <c r="D9" s="97">
        <f>'TAB 7'!D9/'TAB 5 Б'!D9*1000</f>
        <v>0</v>
      </c>
      <c r="E9" s="97">
        <f>'TAB 7'!E9/'TAB 5 Б'!E9*1000</f>
        <v>0</v>
      </c>
      <c r="F9" s="97">
        <f>'TAB 7'!F9/'TAB 5 Б'!F9*1000</f>
        <v>0.48851978505129456</v>
      </c>
      <c r="G9" s="97">
        <f>'TAB 7'!G9/'TAB 5 Б'!G9*1000</f>
        <v>0</v>
      </c>
      <c r="H9" s="97">
        <f>'TAB 7'!H9/'TAB 5 Б'!H9*1000</f>
        <v>0</v>
      </c>
      <c r="I9" s="97">
        <f>'TAB 7'!I9/'TAB 5 Б'!I9*1000</f>
        <v>0</v>
      </c>
      <c r="J9" s="97">
        <f>'TAB 7'!J9/'TAB 5 Б'!J9*1000</f>
        <v>0</v>
      </c>
      <c r="K9" s="97">
        <f>'TAB 7'!K9/'TAB 5 Б'!K9*1000</f>
        <v>0</v>
      </c>
      <c r="L9" s="97">
        <f>'TAB 7'!L9/'TAB 5 Б'!L9*1000</f>
        <v>0</v>
      </c>
      <c r="M9" s="97">
        <f>'TAB 7'!M9/'TAB 5 Б'!M9*1000</f>
        <v>0.2346866932644919</v>
      </c>
      <c r="N9" s="97">
        <f>'TAB 7'!N9/'TAB 5 Б'!N9*1000</f>
        <v>0</v>
      </c>
      <c r="O9" s="97">
        <f>'TAB 7'!O9/'TAB 5 Б'!O9*1000</f>
        <v>0</v>
      </c>
      <c r="P9" s="97">
        <f>'TAB 7'!P9/'TAB 5 Б'!P9*1000</f>
        <v>0</v>
      </c>
      <c r="Q9" s="236"/>
      <c r="R9" s="227"/>
    </row>
    <row r="10" spans="1:18" ht="12.75" customHeight="1">
      <c r="A10" s="16">
        <v>3</v>
      </c>
      <c r="B10" s="85" t="s">
        <v>1</v>
      </c>
      <c r="C10" s="97">
        <f>'TAB 7'!C10/'TAB 5 Б'!C10*1000</f>
        <v>0.3172588832487309</v>
      </c>
      <c r="D10" s="97">
        <f>'TAB 7'!D10/'TAB 5 Б'!D10*1000</f>
        <v>0.3280409395092508</v>
      </c>
      <c r="E10" s="97">
        <f>'TAB 7'!E10/'TAB 5 Б'!E10*1000</f>
        <v>0</v>
      </c>
      <c r="F10" s="97">
        <f>'TAB 7'!F10/'TAB 5 Б'!F10*1000</f>
        <v>0</v>
      </c>
      <c r="G10" s="97">
        <f>'TAB 7'!G10/'TAB 5 Б'!G10*1000</f>
        <v>0</v>
      </c>
      <c r="H10" s="97">
        <f>'TAB 7'!H10/'TAB 5 Б'!H10*1000</f>
        <v>0</v>
      </c>
      <c r="I10" s="97">
        <f>'TAB 7'!I10/'TAB 5 Б'!I10*1000</f>
        <v>0</v>
      </c>
      <c r="J10" s="97">
        <f>'TAB 7'!J10/'TAB 5 Б'!J10*1000</f>
        <v>0</v>
      </c>
      <c r="K10" s="97">
        <f>'TAB 7'!K10/'TAB 5 Б'!K10*1000</f>
        <v>0</v>
      </c>
      <c r="L10" s="97">
        <f>'TAB 7'!L10/'TAB 5 Б'!L10*1000</f>
        <v>0</v>
      </c>
      <c r="M10" s="97">
        <f>'TAB 7'!M10/'TAB 5 Б'!M10*1000</f>
        <v>0.1309671927182241</v>
      </c>
      <c r="N10" s="97">
        <f>'TAB 7'!N10/'TAB 5 Б'!N10*1000</f>
        <v>0</v>
      </c>
      <c r="O10" s="97">
        <f>'TAB 7'!O10/'TAB 5 Б'!O10*1000</f>
        <v>0</v>
      </c>
      <c r="P10" s="97">
        <f>'TAB 7'!P10/'TAB 5 Б'!P10*1000</f>
        <v>0</v>
      </c>
      <c r="Q10" s="236"/>
      <c r="R10" s="227"/>
    </row>
    <row r="11" spans="1:18" ht="12.75" customHeight="1">
      <c r="A11" s="16">
        <v>4</v>
      </c>
      <c r="B11" s="85" t="s">
        <v>2</v>
      </c>
      <c r="C11" s="97">
        <f>'TAB 7'!C11/'TAB 5 Б'!C11*1000</f>
        <v>0.46360686138154844</v>
      </c>
      <c r="D11" s="97">
        <f>'TAB 7'!D11/'TAB 5 Б'!D11*1000</f>
        <v>0.6188118811881188</v>
      </c>
      <c r="E11" s="97">
        <f>'TAB 7'!E11/'TAB 5 Б'!E11*1000</f>
        <v>0.5712109672505713</v>
      </c>
      <c r="F11" s="97">
        <f>'TAB 7'!F11/'TAB 5 Б'!F11*1000</f>
        <v>0.5128205128205128</v>
      </c>
      <c r="G11" s="97">
        <f>'TAB 7'!G11/'TAB 5 Б'!G11*1000</f>
        <v>2.012072434607646</v>
      </c>
      <c r="H11" s="97">
        <f>'TAB 7'!H11/'TAB 5 Б'!H11*1000</f>
        <v>0.9757684176288828</v>
      </c>
      <c r="I11" s="97">
        <f>'TAB 7'!I11/'TAB 5 Б'!I11*1000</f>
        <v>0.31411967959792686</v>
      </c>
      <c r="J11" s="97">
        <f>'TAB 7'!J11/'TAB 5 Б'!J11*1000</f>
        <v>0</v>
      </c>
      <c r="K11" s="97">
        <f>'TAB 7'!K11/'TAB 5 Б'!K11*1000</f>
        <v>0.6299212598425197</v>
      </c>
      <c r="L11" s="97">
        <f>'TAB 7'!L11/'TAB 5 Б'!L11*1000</f>
        <v>0.2971326697370376</v>
      </c>
      <c r="M11" s="97">
        <f>'TAB 7'!M11/'TAB 5 Б'!M11*1000</f>
        <v>0</v>
      </c>
      <c r="N11" s="97">
        <f>'TAB 7'!N11/'TAB 5 Б'!N11*1000</f>
        <v>0.45065344749887337</v>
      </c>
      <c r="O11" s="97">
        <f>'TAB 7'!O11/'TAB 5 Б'!O11*1000</f>
        <v>0</v>
      </c>
      <c r="P11" s="97">
        <f>'TAB 7'!P11/'TAB 5 Б'!P11*1000</f>
        <v>0.43802014892685065</v>
      </c>
      <c r="Q11" s="236"/>
      <c r="R11" s="227"/>
    </row>
    <row r="12" spans="1:18" ht="12.75" customHeight="1">
      <c r="A12" s="16">
        <v>5</v>
      </c>
      <c r="B12" s="84" t="s">
        <v>3</v>
      </c>
      <c r="C12" s="97">
        <f>'TAB 7'!C12/'TAB 5 Б'!C12*1000</f>
        <v>1.0075566750629723</v>
      </c>
      <c r="D12" s="97">
        <f>'TAB 7'!D12/'TAB 5 Б'!D12*1000</f>
        <v>0.2611306959133046</v>
      </c>
      <c r="E12" s="97">
        <f>'TAB 7'!E12/'TAB 5 Б'!E12*1000</f>
        <v>0.22436616558223021</v>
      </c>
      <c r="F12" s="97">
        <f>'TAB 7'!F12/'TAB 5 Б'!F12*1000</f>
        <v>0.22565722667268417</v>
      </c>
      <c r="G12" s="97">
        <f>'TAB 7'!G12/'TAB 5 Б'!G12*1000</f>
        <v>0.7291286912139993</v>
      </c>
      <c r="H12" s="97">
        <f>'TAB 7'!H12/'TAB 5 Б'!H12*1000</f>
        <v>0</v>
      </c>
      <c r="I12" s="97">
        <f>'TAB 7'!I12/'TAB 5 Б'!I12*1000</f>
        <v>0.11983223487118036</v>
      </c>
      <c r="J12" s="97">
        <f>'TAB 7'!J12/'TAB 5 Б'!J12*1000</f>
        <v>0.41220115416323166</v>
      </c>
      <c r="K12" s="97">
        <f>'TAB 7'!K12/'TAB 5 Б'!K12*1000</f>
        <v>0.5269629369401019</v>
      </c>
      <c r="L12" s="97">
        <f>'TAB 7'!L12/'TAB 5 Б'!L12*1000</f>
        <v>0</v>
      </c>
      <c r="M12" s="97">
        <f>'TAB 7'!M12/'TAB 5 Б'!M12*1000</f>
        <v>0</v>
      </c>
      <c r="N12" s="97">
        <f>'TAB 7'!N12/'TAB 5 Б'!N12*1000</f>
        <v>0</v>
      </c>
      <c r="O12" s="97">
        <f>'TAB 7'!O12/'TAB 5 Б'!O12*1000</f>
        <v>0</v>
      </c>
      <c r="P12" s="97">
        <f>'TAB 7'!P12/'TAB 5 Б'!P12*1000</f>
        <v>0</v>
      </c>
      <c r="Q12" s="236"/>
      <c r="R12" s="227"/>
    </row>
    <row r="13" spans="1:18" ht="12.75" customHeight="1">
      <c r="A13" s="16">
        <v>6</v>
      </c>
      <c r="B13" s="84" t="s">
        <v>11</v>
      </c>
      <c r="C13" s="97">
        <f>'TAB 7'!C13/'TAB 5 Б'!C13*1000</f>
        <v>2.0161290322580645</v>
      </c>
      <c r="D13" s="97">
        <f>'TAB 7'!D13/'TAB 5 Б'!D13*1000</f>
        <v>3.5398230088495577</v>
      </c>
      <c r="E13" s="97">
        <f>'TAB 7'!E13/'TAB 5 Б'!E13*1000</f>
        <v>0.5006257822277848</v>
      </c>
      <c r="F13" s="97">
        <f>'TAB 7'!F13/'TAB 5 Б'!F13*1000</f>
        <v>0.5162622612287042</v>
      </c>
      <c r="G13" s="97">
        <f>'TAB 7'!G13/'TAB 5 Б'!G13*1000</f>
        <v>1.1210762331838564</v>
      </c>
      <c r="H13" s="97">
        <f>'TAB 7'!H13/'TAB 5 Б'!H13*1000</f>
        <v>0</v>
      </c>
      <c r="I13" s="97">
        <f>'TAB 7'!I13/'TAB 5 Б'!I13*1000</f>
        <v>0</v>
      </c>
      <c r="J13" s="97">
        <f>'TAB 7'!J13/'TAB 5 Б'!J13*1000</f>
        <v>0.5314908317831517</v>
      </c>
      <c r="K13" s="97">
        <f>'TAB 7'!K13/'TAB 5 Б'!K13*1000</f>
        <v>0.2752546105147261</v>
      </c>
      <c r="L13" s="97">
        <f>'TAB 7'!L13/'TAB 5 Б'!L13*1000</f>
        <v>0.5411255411255411</v>
      </c>
      <c r="M13" s="97">
        <f>'TAB 7'!M13/'TAB 5 Б'!M13*1000</f>
        <v>0.8167710318540703</v>
      </c>
      <c r="N13" s="97">
        <f>'TAB 7'!N13/'TAB 5 Б'!N13*1000</f>
        <v>0.2484472049689441</v>
      </c>
      <c r="O13" s="97">
        <f>'TAB 7'!O13/'TAB 5 Б'!O13*1000</f>
        <v>0.6952491309385863</v>
      </c>
      <c r="P13" s="97">
        <f>'TAB 7'!P13/'TAB 5 Б'!P13*1000</f>
        <v>1.971414489896501</v>
      </c>
      <c r="Q13" s="236"/>
      <c r="R13" s="227"/>
    </row>
    <row r="14" spans="1:16" ht="12.75" customHeight="1">
      <c r="A14" s="16">
        <v>7</v>
      </c>
      <c r="B14" s="85" t="s">
        <v>4</v>
      </c>
      <c r="C14" s="97">
        <f>'TAB 7'!C14/'TAB 5 Б'!C14*1000</f>
        <v>0</v>
      </c>
      <c r="D14" s="97">
        <f>'TAB 7'!D14/'TAB 5 Б'!D14*1000</f>
        <v>0</v>
      </c>
      <c r="E14" s="97">
        <f>'TAB 7'!E14/'TAB 5 Б'!E14*1000</f>
        <v>0</v>
      </c>
      <c r="F14" s="97">
        <f>'TAB 7'!F14/'TAB 5 Б'!F14*1000</f>
        <v>0</v>
      </c>
      <c r="G14" s="97">
        <f>'TAB 7'!G14/'TAB 5 Б'!G14*1000</f>
        <v>0.23940627244433804</v>
      </c>
      <c r="H14" s="97">
        <f>'TAB 7'!H14/'TAB 5 Б'!H14*1000</f>
        <v>0.444247001332741</v>
      </c>
      <c r="I14" s="97">
        <f>'TAB 7'!I14/'TAB 5 Б'!I14*1000</f>
        <v>0.11106175033318524</v>
      </c>
      <c r="J14" s="97">
        <f>'TAB 7'!J14/'TAB 5 Б'!J14*1000</f>
        <v>0.6199628022318661</v>
      </c>
      <c r="K14" s="97">
        <f>'TAB 7'!K14/'TAB 5 Б'!K14*1000</f>
        <v>5.029907558455683</v>
      </c>
      <c r="L14" s="97">
        <f>'TAB 7'!L14/'TAB 5 Б'!L14*1000</f>
        <v>2.3624235686492496</v>
      </c>
      <c r="M14" s="97">
        <f>'TAB 7'!M14/'TAB 5 Б'!M14*1000</f>
        <v>0.9858287122612446</v>
      </c>
      <c r="N14" s="97">
        <f>'TAB 7'!N14/'TAB 5 Б'!N14*1000</f>
        <v>5.239776739947602</v>
      </c>
      <c r="O14" s="97">
        <f>'TAB 7'!O14/'TAB 5 Б'!O14*1000</f>
        <v>0.667631022588183</v>
      </c>
      <c r="P14" s="97">
        <f>'TAB 7'!P14/'TAB 5 Б'!P14*1000</f>
        <v>0.27925160569673274</v>
      </c>
    </row>
    <row r="15" spans="1:18" ht="12.75" customHeight="1">
      <c r="A15" s="16">
        <v>8</v>
      </c>
      <c r="B15" s="85" t="s">
        <v>87</v>
      </c>
      <c r="C15" s="97" t="e">
        <f>'TAB 7'!C15/'TAB 5 Б'!C15*1000</f>
        <v>#DIV/0!</v>
      </c>
      <c r="D15" s="97" t="e">
        <f>'TAB 7'!D15/'TAB 5 Б'!D15*1000</f>
        <v>#DIV/0!</v>
      </c>
      <c r="E15" s="97" t="e">
        <f>'TAB 7'!E15/'TAB 5 Б'!E15*1000</f>
        <v>#DIV/0!</v>
      </c>
      <c r="F15" s="97" t="e">
        <f>'TAB 7'!F15/'TAB 5 Б'!F15*1000</f>
        <v>#DIV/0!</v>
      </c>
      <c r="G15" s="97" t="e">
        <f>'TAB 7'!G15/'TAB 5 Б'!G15*1000</f>
        <v>#DIV/0!</v>
      </c>
      <c r="H15" s="97" t="e">
        <f>'TAB 7'!H15/'TAB 5 Б'!H15*1000</f>
        <v>#DIV/0!</v>
      </c>
      <c r="I15" s="97" t="e">
        <f>'TAB 7'!I15/'TAB 5 Б'!I15*1000</f>
        <v>#DIV/0!</v>
      </c>
      <c r="J15" s="97" t="e">
        <f>'TAB 7'!J15/'TAB 5 Б'!J15*1000</f>
        <v>#DIV/0!</v>
      </c>
      <c r="K15" s="97" t="e">
        <f>'TAB 7'!K15/'TAB 5 Б'!K15*1000</f>
        <v>#DIV/0!</v>
      </c>
      <c r="L15" s="97" t="e">
        <f>'TAB 7'!L15/'TAB 5 Б'!L15*1000</f>
        <v>#DIV/0!</v>
      </c>
      <c r="M15" s="97" t="e">
        <f>'TAB 7'!M15/'TAB 5 Б'!M15*1000</f>
        <v>#DIV/0!</v>
      </c>
      <c r="N15" s="97" t="e">
        <f>'TAB 7'!N15/'TAB 5 Б'!N15*1000</f>
        <v>#DIV/0!</v>
      </c>
      <c r="O15" s="97" t="e">
        <f>'TAB 7'!O15/'TAB 5 Б'!O15*1000</f>
        <v>#DIV/0!</v>
      </c>
      <c r="P15" s="97" t="e">
        <f>'TAB 7'!P15/'TAB 5 Б'!P15*1000</f>
        <v>#DIV/0!</v>
      </c>
      <c r="Q15" s="238" t="s">
        <v>37</v>
      </c>
      <c r="R15" s="228"/>
    </row>
    <row r="16" spans="1:18" ht="12.75" customHeight="1">
      <c r="A16" s="16">
        <v>9</v>
      </c>
      <c r="B16" s="84" t="s">
        <v>5</v>
      </c>
      <c r="C16" s="97">
        <f>'TAB 7'!C16/'TAB 5 Б'!C16*1000</f>
        <v>0</v>
      </c>
      <c r="D16" s="97">
        <f>'TAB 7'!D16/'TAB 5 Б'!D16*1000</f>
        <v>0</v>
      </c>
      <c r="E16" s="97">
        <f>'TAB 7'!E16/'TAB 5 Б'!E16*1000</f>
        <v>0</v>
      </c>
      <c r="F16" s="97">
        <f>'TAB 7'!F16/'TAB 5 Б'!F16*1000</f>
        <v>0</v>
      </c>
      <c r="G16" s="97">
        <f>'TAB 7'!G16/'TAB 5 Б'!G16*1000</f>
        <v>0</v>
      </c>
      <c r="H16" s="97">
        <f>'TAB 7'!H16/'TAB 5 Б'!H16*1000</f>
        <v>0.16113438607798905</v>
      </c>
      <c r="I16" s="97">
        <f>'TAB 7'!I16/'TAB 5 Б'!I16*1000</f>
        <v>0.7438262421898244</v>
      </c>
      <c r="J16" s="97">
        <f>'TAB 7'!J16/'TAB 5 Б'!J16*1000</f>
        <v>0.6764755623203111</v>
      </c>
      <c r="K16" s="97">
        <f>'TAB 7'!K16/'TAB 5 Б'!K16*1000</f>
        <v>0.17385257301808066</v>
      </c>
      <c r="L16" s="97">
        <f>'TAB 7'!L16/'TAB 5 Б'!L16*1000</f>
        <v>0</v>
      </c>
      <c r="M16" s="97">
        <f>'TAB 7'!M16/'TAB 5 Б'!M16*1000</f>
        <v>0</v>
      </c>
      <c r="N16" s="97">
        <f>'TAB 7'!N16/'TAB 5 Б'!N16*1000</f>
        <v>0.1589067217543302</v>
      </c>
      <c r="O16" s="97">
        <f>'TAB 7'!O16/'TAB 5 Б'!O16*1000</f>
        <v>0.21795989537925023</v>
      </c>
      <c r="P16" s="97">
        <f>'TAB 7'!P16/'TAB 5 Б'!P16*1000</f>
        <v>0</v>
      </c>
      <c r="Q16" s="238"/>
      <c r="R16" s="228"/>
    </row>
    <row r="17" spans="1:18" ht="24.75" customHeight="1">
      <c r="A17" s="16">
        <v>10</v>
      </c>
      <c r="B17" s="84" t="s">
        <v>55</v>
      </c>
      <c r="C17" s="97">
        <f>'TAB 7'!C17/'TAB 5 Б'!C17*1000</f>
        <v>0</v>
      </c>
      <c r="D17" s="97">
        <f>'TAB 7'!D17/'TAB 5 Б'!D17*1000</f>
        <v>0</v>
      </c>
      <c r="E17" s="97">
        <f>'TAB 7'!E17/'TAB 5 Б'!E17*1000</f>
        <v>0.42692471894122674</v>
      </c>
      <c r="F17" s="97">
        <f>'TAB 7'!F17/'TAB 5 Б'!F17*1000</f>
        <v>0.13636983499249966</v>
      </c>
      <c r="G17" s="97">
        <f>'TAB 7'!G17/'TAB 5 Б'!G17*1000</f>
        <v>0.5913660555884093</v>
      </c>
      <c r="H17" s="97">
        <f>'TAB 7'!H17/'TAB 5 Б'!H17*1000</f>
        <v>0.12190661952944046</v>
      </c>
      <c r="I17" s="97">
        <f>'TAB 7'!I17/'TAB 5 Б'!I17*1000</f>
        <v>0.25122472051249845</v>
      </c>
      <c r="J17" s="97">
        <f>'TAB 7'!J17/'TAB 5 Б'!J17*1000</f>
        <v>0.10300782859497322</v>
      </c>
      <c r="K17" s="97">
        <f>'TAB 7'!K17/'TAB 5 Б'!K17*1000</f>
        <v>0.10374520178441747</v>
      </c>
      <c r="L17" s="97">
        <f>'TAB 7'!L17/'TAB 5 Б'!L17*1000</f>
        <v>0</v>
      </c>
      <c r="M17" s="97">
        <f>'TAB 7'!M17/'TAB 5 Б'!M17*1000</f>
        <v>0</v>
      </c>
      <c r="N17" s="97">
        <f>'TAB 7'!N17/'TAB 5 Б'!N17*1000</f>
        <v>0</v>
      </c>
      <c r="O17" s="97">
        <f>'TAB 7'!O17/'TAB 5 Б'!O17*1000</f>
        <v>0</v>
      </c>
      <c r="P17" s="97">
        <f>'TAB 7'!P17/'TAB 5 Б'!P17*1000</f>
        <v>0</v>
      </c>
      <c r="Q17" s="238"/>
      <c r="R17" s="228"/>
    </row>
    <row r="18" spans="1:18" ht="12.75" customHeight="1">
      <c r="A18" s="16">
        <v>11</v>
      </c>
      <c r="B18" s="84" t="s">
        <v>103</v>
      </c>
      <c r="C18" s="97" t="e">
        <f>'TAB 7'!C18/'TAB 5 Б'!C18*1000</f>
        <v>#DIV/0!</v>
      </c>
      <c r="D18" s="97" t="e">
        <f>'TAB 7'!D18/'TAB 5 Б'!D18*1000</f>
        <v>#DIV/0!</v>
      </c>
      <c r="E18" s="97" t="e">
        <f>'TAB 7'!E18/'TAB 5 Б'!E18*1000</f>
        <v>#DIV/0!</v>
      </c>
      <c r="F18" s="97" t="e">
        <f>'TAB 7'!F18/'TAB 5 Б'!F18*1000</f>
        <v>#DIV/0!</v>
      </c>
      <c r="G18" s="97" t="e">
        <f>'TAB 7'!G18/'TAB 5 Б'!G18*1000</f>
        <v>#DIV/0!</v>
      </c>
      <c r="H18" s="97" t="e">
        <f>'TAB 7'!H18/'TAB 5 Б'!H18*1000</f>
        <v>#DIV/0!</v>
      </c>
      <c r="I18" s="97" t="e">
        <f>'TAB 7'!I18/'TAB 5 Б'!I18*1000</f>
        <v>#DIV/0!</v>
      </c>
      <c r="J18" s="97" t="e">
        <f>'TAB 7'!J18/'TAB 5 Б'!J18*1000</f>
        <v>#DIV/0!</v>
      </c>
      <c r="K18" s="97" t="e">
        <f>'TAB 7'!K18/'TAB 5 Б'!K18*1000</f>
        <v>#DIV/0!</v>
      </c>
      <c r="L18" s="97" t="e">
        <f>'TAB 7'!L18/'TAB 5 Б'!L18*1000</f>
        <v>#DIV/0!</v>
      </c>
      <c r="M18" s="97" t="e">
        <f>'TAB 7'!M18/'TAB 5 Б'!M18*1000</f>
        <v>#DIV/0!</v>
      </c>
      <c r="N18" s="97" t="e">
        <f>'TAB 7'!N18/'TAB 5 Б'!N18*1000</f>
        <v>#DIV/0!</v>
      </c>
      <c r="O18" s="97" t="e">
        <f>'TAB 7'!O18/'TAB 5 Б'!O18*1000</f>
        <v>#DIV/0!</v>
      </c>
      <c r="P18" s="97" t="e">
        <f>'TAB 7'!P18/'TAB 5 Б'!P18*1000</f>
        <v>#DIV/0!</v>
      </c>
      <c r="Q18" s="238"/>
      <c r="R18" s="228"/>
    </row>
    <row r="19" spans="1:18" ht="12.75" customHeight="1">
      <c r="A19" s="16">
        <v>12</v>
      </c>
      <c r="B19" s="84" t="s">
        <v>20</v>
      </c>
      <c r="C19" s="97">
        <f>'TAB 7'!C19/'TAB 5 Б'!C19*1000</f>
        <v>0</v>
      </c>
      <c r="D19" s="97">
        <f>'TAB 7'!D19/'TAB 5 Б'!D19*1000</f>
        <v>0</v>
      </c>
      <c r="E19" s="97">
        <f>'TAB 7'!E19/'TAB 5 Б'!E19*1000</f>
        <v>0</v>
      </c>
      <c r="F19" s="97">
        <f>'TAB 7'!F19/'TAB 5 Б'!F19*1000</f>
        <v>0</v>
      </c>
      <c r="G19" s="97">
        <f>'TAB 7'!G19/'TAB 5 Б'!G19*1000</f>
        <v>0</v>
      </c>
      <c r="H19" s="97">
        <f>'TAB 7'!H19/'TAB 5 Б'!H19*1000</f>
        <v>0</v>
      </c>
      <c r="I19" s="97">
        <f>'TAB 7'!I19/'TAB 5 Б'!I19*1000</f>
        <v>0</v>
      </c>
      <c r="J19" s="97">
        <f>'TAB 7'!J19/'TAB 5 Б'!J19*1000</f>
        <v>0</v>
      </c>
      <c r="K19" s="97">
        <f>'TAB 7'!K19/'TAB 5 Б'!K19*1000</f>
        <v>0</v>
      </c>
      <c r="L19" s="97">
        <f>'TAB 7'!L19/'TAB 5 Б'!L19*1000</f>
        <v>0</v>
      </c>
      <c r="M19" s="97">
        <f>'TAB 7'!M19/'TAB 5 Б'!M19*1000</f>
        <v>0</v>
      </c>
      <c r="N19" s="97">
        <f>'TAB 7'!N19/'TAB 5 Б'!N19*1000</f>
        <v>0</v>
      </c>
      <c r="O19" s="97">
        <f>'TAB 7'!O19/'TAB 5 Б'!O19*1000</f>
        <v>0</v>
      </c>
      <c r="P19" s="97">
        <f>'TAB 7'!P19/'TAB 5 Б'!P19*1000</f>
        <v>0</v>
      </c>
      <c r="Q19" s="238"/>
      <c r="R19" s="228"/>
    </row>
    <row r="20" spans="1:18" ht="12.75" customHeight="1">
      <c r="A20" s="16">
        <v>13</v>
      </c>
      <c r="B20" s="84" t="s">
        <v>6</v>
      </c>
      <c r="C20" s="97" t="e">
        <f>'TAB 7'!C20/'TAB 5 Б'!C20*1000</f>
        <v>#DIV/0!</v>
      </c>
      <c r="D20" s="97" t="e">
        <f>'TAB 7'!D20/'TAB 5 Б'!D20*1000</f>
        <v>#DIV/0!</v>
      </c>
      <c r="E20" s="97" t="e">
        <f>'TAB 7'!E20/'TAB 5 Б'!E20*1000</f>
        <v>#DIV/0!</v>
      </c>
      <c r="F20" s="97" t="e">
        <f>'TAB 7'!F20/'TAB 5 Б'!F20*1000</f>
        <v>#DIV/0!</v>
      </c>
      <c r="G20" s="97" t="e">
        <f>'TAB 7'!G20/'TAB 5 Б'!G20*1000</f>
        <v>#DIV/0!</v>
      </c>
      <c r="H20" s="97" t="e">
        <f>'TAB 7'!H20/'TAB 5 Б'!H20*1000</f>
        <v>#DIV/0!</v>
      </c>
      <c r="I20" s="97" t="e">
        <f>'TAB 7'!I20/'TAB 5 Б'!I20*1000</f>
        <v>#DIV/0!</v>
      </c>
      <c r="J20" s="97" t="e">
        <f>'TAB 7'!J20/'TAB 5 Б'!J20*1000</f>
        <v>#DIV/0!</v>
      </c>
      <c r="K20" s="97" t="e">
        <f>'TAB 7'!K20/'TAB 5 Б'!K20*1000</f>
        <v>#DIV/0!</v>
      </c>
      <c r="L20" s="97" t="e">
        <f>'TAB 7'!L20/'TAB 5 Б'!L20*1000</f>
        <v>#DIV/0!</v>
      </c>
      <c r="M20" s="97" t="e">
        <f>'TAB 7'!M20/'TAB 5 Б'!M20*1000</f>
        <v>#DIV/0!</v>
      </c>
      <c r="N20" s="97" t="e">
        <f>'TAB 7'!N20/'TAB 5 Б'!N20*1000</f>
        <v>#DIV/0!</v>
      </c>
      <c r="O20" s="97" t="e">
        <f>'TAB 7'!O20/'TAB 5 Б'!O20*1000</f>
        <v>#DIV/0!</v>
      </c>
      <c r="P20" s="97" t="e">
        <f>'TAB 7'!P20/'TAB 5 Б'!P20*1000</f>
        <v>#DIV/0!</v>
      </c>
      <c r="Q20" s="238"/>
      <c r="R20" s="228"/>
    </row>
    <row r="21" spans="1:18" ht="12.75" customHeight="1">
      <c r="A21" s="16">
        <v>14</v>
      </c>
      <c r="B21" s="84" t="s">
        <v>7</v>
      </c>
      <c r="C21" s="97" t="e">
        <f>'TAB 7'!C21/'TAB 5 Б'!C21*1000</f>
        <v>#DIV/0!</v>
      </c>
      <c r="D21" s="97" t="e">
        <f>'TAB 7'!D21/'TAB 5 Б'!D21*1000</f>
        <v>#DIV/0!</v>
      </c>
      <c r="E21" s="97" t="e">
        <f>'TAB 7'!E21/'TAB 5 Б'!E21*1000</f>
        <v>#DIV/0!</v>
      </c>
      <c r="F21" s="97" t="e">
        <f>'TAB 7'!F21/'TAB 5 Б'!F21*1000</f>
        <v>#DIV/0!</v>
      </c>
      <c r="G21" s="97" t="e">
        <f>'TAB 7'!G21/'TAB 5 Б'!G21*1000</f>
        <v>#DIV/0!</v>
      </c>
      <c r="H21" s="97" t="e">
        <f>'TAB 7'!H21/'TAB 5 Б'!H21*1000</f>
        <v>#DIV/0!</v>
      </c>
      <c r="I21" s="97" t="e">
        <f>'TAB 7'!I21/'TAB 5 Б'!I21*1000</f>
        <v>#DIV/0!</v>
      </c>
      <c r="J21" s="97" t="e">
        <f>'TAB 7'!J21/'TAB 5 Б'!J21*1000</f>
        <v>#DIV/0!</v>
      </c>
      <c r="K21" s="97" t="e">
        <f>'TAB 7'!K21/'TAB 5 Б'!K21*1000</f>
        <v>#DIV/0!</v>
      </c>
      <c r="L21" s="97" t="e">
        <f>'TAB 7'!L21/'TAB 5 Б'!L21*1000</f>
        <v>#DIV/0!</v>
      </c>
      <c r="M21" s="97" t="e">
        <f>'TAB 7'!M21/'TAB 5 Б'!M21*1000</f>
        <v>#DIV/0!</v>
      </c>
      <c r="N21" s="97" t="e">
        <f>'TAB 7'!N21/'TAB 5 Б'!N21*1000</f>
        <v>#DIV/0!</v>
      </c>
      <c r="O21" s="97" t="e">
        <f>'TAB 7'!O21/'TAB 5 Б'!O21*1000</f>
        <v>#DIV/0!</v>
      </c>
      <c r="P21" s="97" t="e">
        <f>'TAB 7'!P21/'TAB 5 Б'!P21*1000</f>
        <v>#DIV/0!</v>
      </c>
      <c r="Q21" s="238"/>
      <c r="R21" s="228"/>
    </row>
    <row r="22" spans="1:18" ht="24.75" customHeight="1">
      <c r="A22" s="16">
        <v>15</v>
      </c>
      <c r="B22" s="84" t="s">
        <v>22</v>
      </c>
      <c r="C22" s="97" t="e">
        <f>'TAB 7'!C22/'TAB 5 Б'!C22*1000</f>
        <v>#DIV/0!</v>
      </c>
      <c r="D22" s="97" t="e">
        <f>'TAB 7'!D22/'TAB 5 Б'!D22*1000</f>
        <v>#DIV/0!</v>
      </c>
      <c r="E22" s="97" t="e">
        <f>'TAB 7'!E22/'TAB 5 Б'!E22*1000</f>
        <v>#DIV/0!</v>
      </c>
      <c r="F22" s="97" t="e">
        <f>'TAB 7'!F22/'TAB 5 Б'!F22*1000</f>
        <v>#DIV/0!</v>
      </c>
      <c r="G22" s="97" t="e">
        <f>'TAB 7'!G22/'TAB 5 Б'!G22*1000</f>
        <v>#DIV/0!</v>
      </c>
      <c r="H22" s="97" t="e">
        <f>'TAB 7'!H22/'TAB 5 Б'!H22*1000</f>
        <v>#DIV/0!</v>
      </c>
      <c r="I22" s="97" t="e">
        <f>'TAB 7'!I22/'TAB 5 Б'!I22*1000</f>
        <v>#DIV/0!</v>
      </c>
      <c r="J22" s="97" t="e">
        <f>'TAB 7'!J22/'TAB 5 Б'!J22*1000</f>
        <v>#DIV/0!</v>
      </c>
      <c r="K22" s="97" t="e">
        <f>'TAB 7'!K22/'TAB 5 Б'!K22*1000</f>
        <v>#DIV/0!</v>
      </c>
      <c r="L22" s="97" t="e">
        <f>'TAB 7'!L22/'TAB 5 Б'!L22*1000</f>
        <v>#DIV/0!</v>
      </c>
      <c r="M22" s="97" t="e">
        <f>'TAB 7'!M22/'TAB 5 Б'!M22*1000</f>
        <v>#DIV/0!</v>
      </c>
      <c r="N22" s="97" t="e">
        <f>'TAB 7'!N22/'TAB 5 Б'!N22*1000</f>
        <v>#DIV/0!</v>
      </c>
      <c r="O22" s="97" t="e">
        <f>'TAB 7'!O22/'TAB 5 Б'!O22*1000</f>
        <v>#DIV/0!</v>
      </c>
      <c r="P22" s="97" t="e">
        <f>'TAB 7'!P22/'TAB 5 Б'!P22*1000</f>
        <v>#DIV/0!</v>
      </c>
      <c r="Q22" s="238"/>
      <c r="R22" s="228"/>
    </row>
    <row r="23" spans="1:16" ht="24.75" customHeight="1">
      <c r="A23" s="16">
        <v>16</v>
      </c>
      <c r="B23" s="84" t="s">
        <v>58</v>
      </c>
      <c r="C23" s="97" t="e">
        <f>'TAB 7'!C23/'TAB 5 Б'!C23*1000</f>
        <v>#DIV/0!</v>
      </c>
      <c r="D23" s="97" t="e">
        <f>'TAB 7'!D23/'TAB 5 Б'!D23*1000</f>
        <v>#DIV/0!</v>
      </c>
      <c r="E23" s="97" t="e">
        <f>'TAB 7'!E23/'TAB 5 Б'!E23*1000</f>
        <v>#DIV/0!</v>
      </c>
      <c r="F23" s="97" t="e">
        <f>'TAB 7'!F23/'TAB 5 Б'!F23*1000</f>
        <v>#DIV/0!</v>
      </c>
      <c r="G23" s="97" t="e">
        <f>'TAB 7'!G23/'TAB 5 Б'!G23*1000</f>
        <v>#DIV/0!</v>
      </c>
      <c r="H23" s="97" t="e">
        <f>'TAB 7'!H23/'TAB 5 Б'!H23*1000</f>
        <v>#DIV/0!</v>
      </c>
      <c r="I23" s="97" t="e">
        <f>'TAB 7'!I23/'TAB 5 Б'!I23*1000</f>
        <v>#DIV/0!</v>
      </c>
      <c r="J23" s="97" t="e">
        <f>'TAB 7'!J23/'TAB 5 Б'!J23*1000</f>
        <v>#DIV/0!</v>
      </c>
      <c r="K23" s="97" t="e">
        <f>'TAB 7'!K23/'TAB 5 Б'!K23*1000</f>
        <v>#DIV/0!</v>
      </c>
      <c r="L23" s="97" t="e">
        <f>'TAB 7'!L23/'TAB 5 Б'!L23*1000</f>
        <v>#DIV/0!</v>
      </c>
      <c r="M23" s="97" t="e">
        <f>'TAB 7'!M23/'TAB 5 Б'!M23*1000</f>
        <v>#DIV/0!</v>
      </c>
      <c r="N23" s="97" t="e">
        <f>'TAB 7'!N23/'TAB 5 Б'!N23*1000</f>
        <v>#DIV/0!</v>
      </c>
      <c r="O23" s="97" t="e">
        <f>'TAB 7'!O23/'TAB 5 Б'!O23*1000</f>
        <v>#DIV/0!</v>
      </c>
      <c r="P23" s="97" t="e">
        <f>'TAB 7'!P23/'TAB 5 Б'!P23*1000</f>
        <v>#DIV/0!</v>
      </c>
    </row>
    <row r="24" spans="1:16" ht="12.75" customHeight="1">
      <c r="A24" s="16">
        <v>17</v>
      </c>
      <c r="B24" s="84" t="s">
        <v>17</v>
      </c>
      <c r="C24" s="97">
        <f>'TAB 7'!C24/'TAB 5 Б'!C24*1000</f>
        <v>0</v>
      </c>
      <c r="D24" s="97">
        <f>'TAB 7'!D24/'TAB 5 Б'!D24*1000</f>
        <v>0</v>
      </c>
      <c r="E24" s="97">
        <f>'TAB 7'!E24/'TAB 5 Б'!E24*1000</f>
        <v>0</v>
      </c>
      <c r="F24" s="97">
        <f>'TAB 7'!F24/'TAB 5 Б'!F24*1000</f>
        <v>3.105590062111801</v>
      </c>
      <c r="G24" s="97">
        <f>'TAB 7'!G24/'TAB 5 Б'!G24*1000</f>
        <v>0.8048289738430583</v>
      </c>
      <c r="H24" s="97">
        <f>'TAB 7'!H24/'TAB 5 Б'!H24*1000</f>
        <v>0.4854368932038835</v>
      </c>
      <c r="I24" s="97">
        <f>'TAB 7'!I24/'TAB 5 Б'!I24*1000</f>
        <v>0.21829294913774286</v>
      </c>
      <c r="J24" s="97">
        <f>'TAB 7'!J24/'TAB 5 Б'!J24*1000</f>
        <v>0</v>
      </c>
      <c r="K24" s="97">
        <f>'TAB 7'!K24/'TAB 5 Б'!K24*1000</f>
        <v>0.944836107275238</v>
      </c>
      <c r="L24" s="97">
        <f>'TAB 7'!L24/'TAB 5 Б'!L24*1000</f>
        <v>0</v>
      </c>
      <c r="M24" s="97">
        <f>'TAB 7'!M24/'TAB 5 Б'!M24*1000</f>
        <v>3.9405539292952034</v>
      </c>
      <c r="N24" s="97">
        <f>'TAB 7'!N24/'TAB 5 Б'!N24*1000</f>
        <v>2.3676484515579124</v>
      </c>
      <c r="O24" s="97">
        <f>'TAB 7'!O24/'TAB 5 Б'!O24*1000</f>
        <v>0</v>
      </c>
      <c r="P24" s="97">
        <f>'TAB 7'!P24/'TAB 5 Б'!P24*1000</f>
        <v>0</v>
      </c>
    </row>
    <row r="25" spans="1:16" ht="12.75" customHeight="1">
      <c r="A25" s="16">
        <v>18</v>
      </c>
      <c r="B25" s="84" t="s">
        <v>8</v>
      </c>
      <c r="C25" s="97" t="e">
        <f>'TAB 7'!C25/'TAB 5 Б'!C25*1000</f>
        <v>#DIV/0!</v>
      </c>
      <c r="D25" s="97" t="e">
        <f>'TAB 7'!D25/'TAB 5 Б'!D25*1000</f>
        <v>#DIV/0!</v>
      </c>
      <c r="E25" s="97" t="e">
        <f>'TAB 7'!E25/'TAB 5 Б'!E25*1000</f>
        <v>#DIV/0!</v>
      </c>
      <c r="F25" s="97" t="e">
        <f>'TAB 7'!F25/'TAB 5 Б'!F25*1000</f>
        <v>#DIV/0!</v>
      </c>
      <c r="G25" s="97" t="e">
        <f>'TAB 7'!G25/'TAB 5 Б'!G25*1000</f>
        <v>#DIV/0!</v>
      </c>
      <c r="H25" s="97" t="e">
        <f>'TAB 7'!H25/'TAB 5 Б'!H25*1000</f>
        <v>#DIV/0!</v>
      </c>
      <c r="I25" s="97" t="e">
        <f>'TAB 7'!I25/'TAB 5 Б'!I25*1000</f>
        <v>#DIV/0!</v>
      </c>
      <c r="J25" s="97" t="e">
        <f>'TAB 7'!J25/'TAB 5 Б'!J25*1000</f>
        <v>#DIV/0!</v>
      </c>
      <c r="K25" s="97" t="e">
        <f>'TAB 7'!K25/'TAB 5 Б'!K25*1000</f>
        <v>#DIV/0!</v>
      </c>
      <c r="L25" s="97" t="e">
        <f>'TAB 7'!L25/'TAB 5 Б'!L25*1000</f>
        <v>#DIV/0!</v>
      </c>
      <c r="M25" s="97" t="e">
        <f>'TAB 7'!M25/'TAB 5 Б'!M25*1000</f>
        <v>#DIV/0!</v>
      </c>
      <c r="N25" s="97" t="e">
        <f>'TAB 7'!N25/'TAB 5 Б'!N25*1000</f>
        <v>#DIV/0!</v>
      </c>
      <c r="O25" s="97" t="e">
        <f>'TAB 7'!O25/'TAB 5 Б'!O25*1000</f>
        <v>#DIV/0!</v>
      </c>
      <c r="P25" s="97" t="e">
        <f>'TAB 7'!P25/'TAB 5 Б'!P25*1000</f>
        <v>#DIV/0!</v>
      </c>
    </row>
    <row r="26" spans="1:16" ht="12.75" customHeight="1">
      <c r="A26" s="16">
        <v>19</v>
      </c>
      <c r="B26" s="84" t="s">
        <v>16</v>
      </c>
      <c r="C26" s="97" t="e">
        <f>'TAB 7'!C26/'TAB 5 Б'!C26*1000</f>
        <v>#DIV/0!</v>
      </c>
      <c r="D26" s="97" t="e">
        <f>'TAB 7'!D26/'TAB 5 Б'!D26*1000</f>
        <v>#DIV/0!</v>
      </c>
      <c r="E26" s="97" t="e">
        <f>'TAB 7'!E26/'TAB 5 Б'!E26*1000</f>
        <v>#DIV/0!</v>
      </c>
      <c r="F26" s="97" t="e">
        <f>'TAB 7'!F26/'TAB 5 Б'!F26*1000</f>
        <v>#DIV/0!</v>
      </c>
      <c r="G26" s="97" t="e">
        <f>'TAB 7'!G26/'TAB 5 Б'!G26*1000</f>
        <v>#DIV/0!</v>
      </c>
      <c r="H26" s="97" t="e">
        <f>'TAB 7'!H26/'TAB 5 Б'!H26*1000</f>
        <v>#DIV/0!</v>
      </c>
      <c r="I26" s="97" t="e">
        <f>'TAB 7'!I26/'TAB 5 Б'!I26*1000</f>
        <v>#DIV/0!</v>
      </c>
      <c r="J26" s="97" t="e">
        <f>'TAB 7'!J26/'TAB 5 Б'!J26*1000</f>
        <v>#DIV/0!</v>
      </c>
      <c r="K26" s="97" t="e">
        <f>'TAB 7'!K26/'TAB 5 Б'!K26*1000</f>
        <v>#DIV/0!</v>
      </c>
      <c r="L26" s="97" t="e">
        <f>'TAB 7'!L26/'TAB 5 Б'!L26*1000</f>
        <v>#DIV/0!</v>
      </c>
      <c r="M26" s="97" t="e">
        <f>'TAB 7'!M26/'TAB 5 Б'!M26*1000</f>
        <v>#DIV/0!</v>
      </c>
      <c r="N26" s="97" t="e">
        <f>'TAB 7'!N26/'TAB 5 Б'!N26*1000</f>
        <v>#DIV/0!</v>
      </c>
      <c r="O26" s="97" t="e">
        <f>'TAB 7'!O26/'TAB 5 Б'!O26*1000</f>
        <v>#DIV/0!</v>
      </c>
      <c r="P26" s="97" t="e">
        <f>'TAB 7'!P26/'TAB 5 Б'!P26*1000</f>
        <v>#DIV/0!</v>
      </c>
    </row>
    <row r="27" spans="1:16" ht="12.75" customHeight="1">
      <c r="A27" s="16">
        <v>20</v>
      </c>
      <c r="B27" s="84" t="s">
        <v>13</v>
      </c>
      <c r="C27" s="97" t="e">
        <f>'TAB 7'!C27/'TAB 5 Б'!C27*1000</f>
        <v>#DIV/0!</v>
      </c>
      <c r="D27" s="97" t="e">
        <f>'TAB 7'!D27/'TAB 5 Б'!D27*1000</f>
        <v>#DIV/0!</v>
      </c>
      <c r="E27" s="97" t="e">
        <f>'TAB 7'!E27/'TAB 5 Б'!E27*1000</f>
        <v>#DIV/0!</v>
      </c>
      <c r="F27" s="97" t="e">
        <f>'TAB 7'!F27/'TAB 5 Б'!F27*1000</f>
        <v>#DIV/0!</v>
      </c>
      <c r="G27" s="97" t="e">
        <f>'TAB 7'!G27/'TAB 5 Б'!G27*1000</f>
        <v>#DIV/0!</v>
      </c>
      <c r="H27" s="97" t="e">
        <f>'TAB 7'!H27/'TAB 5 Б'!H27*1000</f>
        <v>#DIV/0!</v>
      </c>
      <c r="I27" s="97" t="e">
        <f>'TAB 7'!I27/'TAB 5 Б'!I27*1000</f>
        <v>#DIV/0!</v>
      </c>
      <c r="J27" s="97" t="e">
        <f>'TAB 7'!J27/'TAB 5 Б'!J27*1000</f>
        <v>#DIV/0!</v>
      </c>
      <c r="K27" s="97" t="e">
        <f>'TAB 7'!K27/'TAB 5 Б'!K27*1000</f>
        <v>#DIV/0!</v>
      </c>
      <c r="L27" s="97" t="e">
        <f>'TAB 7'!L27/'TAB 5 Б'!L27*1000</f>
        <v>#DIV/0!</v>
      </c>
      <c r="M27" s="97" t="e">
        <f>'TAB 7'!M27/'TAB 5 Б'!M27*1000</f>
        <v>#DIV/0!</v>
      </c>
      <c r="N27" s="97" t="e">
        <f>'TAB 7'!N27/'TAB 5 Б'!N27*1000</f>
        <v>#DIV/0!</v>
      </c>
      <c r="O27" s="97" t="e">
        <f>'TAB 7'!O27/'TAB 5 Б'!O27*1000</f>
        <v>#DIV/0!</v>
      </c>
      <c r="P27" s="97" t="e">
        <f>'TAB 7'!P27/'TAB 5 Б'!P27*1000</f>
        <v>#DIV/0!</v>
      </c>
    </row>
    <row r="28" spans="1:16" ht="12.75" customHeight="1">
      <c r="A28" s="16">
        <v>21</v>
      </c>
      <c r="B28" s="84" t="s">
        <v>9</v>
      </c>
      <c r="C28" s="97" t="e">
        <f>'TAB 7'!C28/'TAB 5 Б'!C28*1000</f>
        <v>#DIV/0!</v>
      </c>
      <c r="D28" s="97" t="e">
        <f>'TAB 7'!D28/'TAB 5 Б'!D28*1000</f>
        <v>#DIV/0!</v>
      </c>
      <c r="E28" s="97" t="e">
        <f>'TAB 7'!E28/'TAB 5 Б'!E28*1000</f>
        <v>#DIV/0!</v>
      </c>
      <c r="F28" s="97" t="e">
        <f>'TAB 7'!F28/'TAB 5 Б'!F28*1000</f>
        <v>#DIV/0!</v>
      </c>
      <c r="G28" s="97" t="e">
        <f>'TAB 7'!G28/'TAB 5 Б'!G28*1000</f>
        <v>#DIV/0!</v>
      </c>
      <c r="H28" s="97" t="e">
        <f>'TAB 7'!H28/'TAB 5 Б'!H28*1000</f>
        <v>#DIV/0!</v>
      </c>
      <c r="I28" s="97" t="e">
        <f>'TAB 7'!I28/'TAB 5 Б'!I28*1000</f>
        <v>#DIV/0!</v>
      </c>
      <c r="J28" s="97" t="e">
        <f>'TAB 7'!J28/'TAB 5 Б'!J28*1000</f>
        <v>#DIV/0!</v>
      </c>
      <c r="K28" s="97" t="e">
        <f>'TAB 7'!K28/'TAB 5 Б'!K28*1000</f>
        <v>#DIV/0!</v>
      </c>
      <c r="L28" s="97" t="e">
        <f>'TAB 7'!L28/'TAB 5 Б'!L28*1000</f>
        <v>#DIV/0!</v>
      </c>
      <c r="M28" s="97" t="e">
        <f>'TAB 7'!M28/'TAB 5 Б'!M28*1000</f>
        <v>#DIV/0!</v>
      </c>
      <c r="N28" s="97" t="e">
        <f>'TAB 7'!N28/'TAB 5 Б'!N28*1000</f>
        <v>#DIV/0!</v>
      </c>
      <c r="O28" s="97" t="e">
        <f>'TAB 7'!O28/'TAB 5 Б'!O28*1000</f>
        <v>#DIV/0!</v>
      </c>
      <c r="P28" s="97" t="e">
        <f>'TAB 7'!P28/'TAB 5 Б'!P28*1000</f>
        <v>#DIV/0!</v>
      </c>
    </row>
    <row r="29" spans="1:16" ht="12.75" customHeight="1">
      <c r="A29" s="16">
        <v>22</v>
      </c>
      <c r="B29" s="84" t="s">
        <v>15</v>
      </c>
      <c r="C29" s="97" t="e">
        <f>'TAB 7'!C29/'TAB 5 Б'!C29*1000</f>
        <v>#DIV/0!</v>
      </c>
      <c r="D29" s="97" t="e">
        <f>'TAB 7'!D29/'TAB 5 Б'!D29*1000</f>
        <v>#DIV/0!</v>
      </c>
      <c r="E29" s="97" t="e">
        <f>'TAB 7'!E29/'TAB 5 Б'!E29*1000</f>
        <v>#DIV/0!</v>
      </c>
      <c r="F29" s="97" t="e">
        <f>'TAB 7'!F29/'TAB 5 Б'!F29*1000</f>
        <v>#DIV/0!</v>
      </c>
      <c r="G29" s="97" t="e">
        <f>'TAB 7'!G29/'TAB 5 Б'!G29*1000</f>
        <v>#DIV/0!</v>
      </c>
      <c r="H29" s="97" t="e">
        <f>'TAB 7'!H29/'TAB 5 Б'!H29*1000</f>
        <v>#DIV/0!</v>
      </c>
      <c r="I29" s="97" t="e">
        <f>'TAB 7'!I29/'TAB 5 Б'!I29*1000</f>
        <v>#DIV/0!</v>
      </c>
      <c r="J29" s="97" t="e">
        <f>'TAB 7'!J29/'TAB 5 Б'!J29*1000</f>
        <v>#DIV/0!</v>
      </c>
      <c r="K29" s="97" t="e">
        <f>'TAB 7'!K29/'TAB 5 Б'!K29*1000</f>
        <v>#DIV/0!</v>
      </c>
      <c r="L29" s="97" t="e">
        <f>'TAB 7'!L29/'TAB 5 Б'!L29*1000</f>
        <v>#DIV/0!</v>
      </c>
      <c r="M29" s="97" t="e">
        <f>'TAB 7'!M29/'TAB 5 Б'!M29*1000</f>
        <v>#DIV/0!</v>
      </c>
      <c r="N29" s="97" t="e">
        <f>'TAB 7'!N29/'TAB 5 Б'!N29*1000</f>
        <v>#DIV/0!</v>
      </c>
      <c r="O29" s="97" t="e">
        <f>'TAB 7'!O29/'TAB 5 Б'!O29*1000</f>
        <v>#DIV/0!</v>
      </c>
      <c r="P29" s="97" t="e">
        <f>'TAB 7'!P29/'TAB 5 Б'!P29*1000</f>
        <v>#DIV/0!</v>
      </c>
    </row>
    <row r="30" spans="1:16" ht="24.75" customHeight="1">
      <c r="A30" s="16">
        <v>23</v>
      </c>
      <c r="B30" s="84" t="s">
        <v>23</v>
      </c>
      <c r="C30" s="97" t="e">
        <f>'TAB 7'!C30/'TAB 5 Б'!C30*1000</f>
        <v>#DIV/0!</v>
      </c>
      <c r="D30" s="97" t="e">
        <f>'TAB 7'!D30/'TAB 5 Б'!D30*1000</f>
        <v>#DIV/0!</v>
      </c>
      <c r="E30" s="97" t="e">
        <f>'TAB 7'!E30/'TAB 5 Б'!E30*1000</f>
        <v>#DIV/0!</v>
      </c>
      <c r="F30" s="97" t="e">
        <f>'TAB 7'!F30/'TAB 5 Б'!F30*1000</f>
        <v>#DIV/0!</v>
      </c>
      <c r="G30" s="97" t="e">
        <f>'TAB 7'!G30/'TAB 5 Б'!G30*1000</f>
        <v>#DIV/0!</v>
      </c>
      <c r="H30" s="97" t="e">
        <f>'TAB 7'!H30/'TAB 5 Б'!H30*1000</f>
        <v>#DIV/0!</v>
      </c>
      <c r="I30" s="97" t="e">
        <f>'TAB 7'!I30/'TAB 5 Б'!I30*1000</f>
        <v>#DIV/0!</v>
      </c>
      <c r="J30" s="97" t="e">
        <f>'TAB 7'!J30/'TAB 5 Б'!J30*1000</f>
        <v>#DIV/0!</v>
      </c>
      <c r="K30" s="97" t="e">
        <f>'TAB 7'!K30/'TAB 5 Б'!K30*1000</f>
        <v>#DIV/0!</v>
      </c>
      <c r="L30" s="97" t="e">
        <f>'TAB 7'!L30/'TAB 5 Б'!L30*1000</f>
        <v>#DIV/0!</v>
      </c>
      <c r="M30" s="97" t="e">
        <f>'TAB 7'!M30/'TAB 5 Б'!M30*1000</f>
        <v>#DIV/0!</v>
      </c>
      <c r="N30" s="97" t="e">
        <f>'TAB 7'!N30/'TAB 5 Б'!N30*1000</f>
        <v>#DIV/0!</v>
      </c>
      <c r="O30" s="97" t="e">
        <f>'TAB 7'!O30/'TAB 5 Б'!O30*1000</f>
        <v>#DIV/0!</v>
      </c>
      <c r="P30" s="97" t="e">
        <f>'TAB 7'!P30/'TAB 5 Б'!P30*1000</f>
        <v>#DIV/0!</v>
      </c>
    </row>
    <row r="31" spans="1:16" ht="24.75" customHeight="1">
      <c r="A31" s="16">
        <v>24</v>
      </c>
      <c r="B31" s="84" t="s">
        <v>14</v>
      </c>
      <c r="C31" s="97" t="e">
        <f>'TAB 7'!C31/'TAB 5 Б'!C31*1000</f>
        <v>#DIV/0!</v>
      </c>
      <c r="D31" s="97" t="e">
        <f>'TAB 7'!D31/'TAB 5 Б'!D31*1000</f>
        <v>#DIV/0!</v>
      </c>
      <c r="E31" s="97" t="e">
        <f>'TAB 7'!E31/'TAB 5 Б'!E31*1000</f>
        <v>#DIV/0!</v>
      </c>
      <c r="F31" s="97" t="e">
        <f>'TAB 7'!F31/'TAB 5 Б'!F31*1000</f>
        <v>#DIV/0!</v>
      </c>
      <c r="G31" s="97" t="e">
        <f>'TAB 7'!G31/'TAB 5 Б'!G31*1000</f>
        <v>#DIV/0!</v>
      </c>
      <c r="H31" s="97" t="e">
        <f>'TAB 7'!H31/'TAB 5 Б'!H31*1000</f>
        <v>#DIV/0!</v>
      </c>
      <c r="I31" s="97" t="e">
        <f>'TAB 7'!I31/'TAB 5 Б'!I31*1000</f>
        <v>#DIV/0!</v>
      </c>
      <c r="J31" s="97" t="e">
        <f>'TAB 7'!J31/'TAB 5 Б'!J31*1000</f>
        <v>#DIV/0!</v>
      </c>
      <c r="K31" s="97" t="e">
        <f>'TAB 7'!K31/'TAB 5 Б'!K31*1000</f>
        <v>#DIV/0!</v>
      </c>
      <c r="L31" s="97" t="e">
        <f>'TAB 7'!L31/'TAB 5 Б'!L31*1000</f>
        <v>#DIV/0!</v>
      </c>
      <c r="M31" s="97" t="e">
        <f>'TAB 7'!M31/'TAB 5 Б'!M31*1000</f>
        <v>#DIV/0!</v>
      </c>
      <c r="N31" s="97" t="e">
        <f>'TAB 7'!N31/'TAB 5 Б'!N31*1000</f>
        <v>#DIV/0!</v>
      </c>
      <c r="O31" s="97" t="e">
        <f>'TAB 7'!O31/'TAB 5 Б'!O31*1000</f>
        <v>#DIV/0!</v>
      </c>
      <c r="P31" s="97" t="e">
        <f>'TAB 7'!P31/'TAB 5 Б'!P31*1000</f>
        <v>#DIV/0!</v>
      </c>
    </row>
    <row r="32" spans="1:16" ht="12.75" customHeight="1">
      <c r="A32" s="16">
        <v>25</v>
      </c>
      <c r="B32" s="84" t="s">
        <v>24</v>
      </c>
      <c r="C32" s="97" t="e">
        <f>'TAB 7'!C32/'TAB 5 Б'!C32*1000</f>
        <v>#DIV/0!</v>
      </c>
      <c r="D32" s="97" t="e">
        <f>'TAB 7'!D32/'TAB 5 Б'!D32*1000</f>
        <v>#DIV/0!</v>
      </c>
      <c r="E32" s="97" t="e">
        <f>'TAB 7'!E32/'TAB 5 Б'!E32*1000</f>
        <v>#DIV/0!</v>
      </c>
      <c r="F32" s="97" t="e">
        <f>'TAB 7'!F32/'TAB 5 Б'!F32*1000</f>
        <v>#DIV/0!</v>
      </c>
      <c r="G32" s="97" t="e">
        <f>'TAB 7'!G32/'TAB 5 Б'!G32*1000</f>
        <v>#DIV/0!</v>
      </c>
      <c r="H32" s="97" t="e">
        <f>'TAB 7'!H32/'TAB 5 Б'!H32*1000</f>
        <v>#DIV/0!</v>
      </c>
      <c r="I32" s="97" t="e">
        <f>'TAB 7'!I32/'TAB 5 Б'!I32*1000</f>
        <v>#DIV/0!</v>
      </c>
      <c r="J32" s="97" t="e">
        <f>'TAB 7'!J32/'TAB 5 Б'!J32*1000</f>
        <v>#DIV/0!</v>
      </c>
      <c r="K32" s="97" t="e">
        <f>'TAB 7'!K32/'TAB 5 Б'!K32*1000</f>
        <v>#DIV/0!</v>
      </c>
      <c r="L32" s="97" t="e">
        <f>'TAB 7'!L32/'TAB 5 Б'!L32*1000</f>
        <v>#DIV/0!</v>
      </c>
      <c r="M32" s="97" t="e">
        <f>'TAB 7'!M32/'TAB 5 Б'!M32*1000</f>
        <v>#DIV/0!</v>
      </c>
      <c r="N32" s="97" t="e">
        <f>'TAB 7'!N32/'TAB 5 Б'!N32*1000</f>
        <v>#DIV/0!</v>
      </c>
      <c r="O32" s="97" t="e">
        <f>'TAB 7'!O32/'TAB 5 Б'!O32*1000</f>
        <v>#DIV/0!</v>
      </c>
      <c r="P32" s="97" t="e">
        <f>'TAB 7'!P32/'TAB 5 Б'!P32*1000</f>
        <v>#DIV/0!</v>
      </c>
    </row>
    <row r="33" spans="1:16" ht="12.75" customHeight="1">
      <c r="A33" s="16">
        <v>26</v>
      </c>
      <c r="B33" s="84" t="s">
        <v>21</v>
      </c>
      <c r="C33" s="97" t="e">
        <f>'TAB 7'!C33/'TAB 5 Б'!C33*1000</f>
        <v>#DIV/0!</v>
      </c>
      <c r="D33" s="97" t="e">
        <f>'TAB 7'!D33/'TAB 5 Б'!D33*1000</f>
        <v>#DIV/0!</v>
      </c>
      <c r="E33" s="97">
        <f>'TAB 7'!E33/'TAB 5 Б'!E33*1000</f>
        <v>0</v>
      </c>
      <c r="F33" s="97">
        <f>'TAB 7'!F33/'TAB 5 Б'!F33*1000</f>
        <v>0</v>
      </c>
      <c r="G33" s="97">
        <f>'TAB 7'!G33/'TAB 5 Б'!G33*1000</f>
        <v>0</v>
      </c>
      <c r="H33" s="97" t="e">
        <f>'TAB 7'!H33/'TAB 5 Б'!H33*1000</f>
        <v>#DIV/0!</v>
      </c>
      <c r="I33" s="97">
        <f>'TAB 7'!I33/'TAB 5 Б'!I33*1000</f>
        <v>0</v>
      </c>
      <c r="J33" s="97">
        <f>'TAB 7'!J33/'TAB 5 Б'!J33*1000</f>
        <v>0</v>
      </c>
      <c r="K33" s="97">
        <f>'TAB 7'!K33/'TAB 5 Б'!K33*1000</f>
        <v>0</v>
      </c>
      <c r="L33" s="97">
        <f>'TAB 7'!L33/'TAB 5 Б'!L33*1000</f>
        <v>0</v>
      </c>
      <c r="M33" s="97" t="e">
        <f>'TAB 7'!M33/'TAB 5 Б'!M33*1000</f>
        <v>#DIV/0!</v>
      </c>
      <c r="N33" s="97">
        <f>'TAB 7'!N33/'TAB 5 Б'!N33*1000</f>
        <v>0</v>
      </c>
      <c r="O33" s="97" t="e">
        <f>'TAB 7'!O33/'TAB 5 Б'!O33*1000</f>
        <v>#DIV/0!</v>
      </c>
      <c r="P33" s="97">
        <f>'TAB 7'!P33/'TAB 5 Б'!P33*1000</f>
        <v>0</v>
      </c>
    </row>
    <row r="34" spans="1:16" ht="12.75" customHeight="1">
      <c r="A34" s="16">
        <v>27</v>
      </c>
      <c r="B34" s="84" t="s">
        <v>35</v>
      </c>
      <c r="C34" s="97" t="e">
        <f>'TAB 7'!C34/'TAB 5 Б'!C34*1000</f>
        <v>#DIV/0!</v>
      </c>
      <c r="D34" s="97" t="e">
        <f>'TAB 7'!D34/'TAB 5 Б'!D34*1000</f>
        <v>#DIV/0!</v>
      </c>
      <c r="E34" s="97" t="e">
        <f>'TAB 7'!E34/'TAB 5 Б'!E34*1000</f>
        <v>#DIV/0!</v>
      </c>
      <c r="F34" s="97" t="e">
        <f>'TAB 7'!F34/'TAB 5 Б'!F34*1000</f>
        <v>#DIV/0!</v>
      </c>
      <c r="G34" s="97" t="e">
        <f>'TAB 7'!G34/'TAB 5 Б'!G34*1000</f>
        <v>#DIV/0!</v>
      </c>
      <c r="H34" s="97" t="e">
        <f>'TAB 7'!H34/'TAB 5 Б'!H34*1000</f>
        <v>#DIV/0!</v>
      </c>
      <c r="I34" s="97" t="e">
        <f>'TAB 7'!I34/'TAB 5 Б'!I34*1000</f>
        <v>#DIV/0!</v>
      </c>
      <c r="J34" s="97" t="e">
        <f>'TAB 7'!J34/'TAB 5 Б'!J34*1000</f>
        <v>#DIV/0!</v>
      </c>
      <c r="K34" s="97" t="e">
        <f>'TAB 7'!K34/'TAB 5 Б'!K34*1000</f>
        <v>#DIV/0!</v>
      </c>
      <c r="L34" s="97" t="e">
        <f>'TAB 7'!L34/'TAB 5 Б'!L34*1000</f>
        <v>#DIV/0!</v>
      </c>
      <c r="M34" s="97" t="e">
        <f>'TAB 7'!M34/'TAB 5 Б'!M34*1000</f>
        <v>#DIV/0!</v>
      </c>
      <c r="N34" s="97" t="e">
        <f>'TAB 7'!N34/'TAB 5 Б'!N34*1000</f>
        <v>#DIV/0!</v>
      </c>
      <c r="O34" s="97" t="e">
        <f>'TAB 7'!O34/'TAB 5 Б'!O34*1000</f>
        <v>#DIV/0!</v>
      </c>
      <c r="P34" s="97" t="e">
        <f>'TAB 7'!P34/'TAB 5 Б'!P34*1000</f>
        <v>#DIV/0!</v>
      </c>
    </row>
    <row r="35" spans="1:16" ht="12.75" customHeight="1">
      <c r="A35" s="16">
        <v>28</v>
      </c>
      <c r="B35" s="85" t="s">
        <v>88</v>
      </c>
      <c r="C35" s="97" t="e">
        <f>'TAB 7'!C35/'TAB 5 Б'!C35*1000</f>
        <v>#DIV/0!</v>
      </c>
      <c r="D35" s="97" t="e">
        <f>'TAB 7'!D35/'TAB 5 Б'!D35*1000</f>
        <v>#DIV/0!</v>
      </c>
      <c r="E35" s="97" t="e">
        <f>'TAB 7'!E35/'TAB 5 Б'!E35*1000</f>
        <v>#DIV/0!</v>
      </c>
      <c r="F35" s="97" t="e">
        <f>'TAB 7'!F35/'TAB 5 Б'!F35*1000</f>
        <v>#DIV/0!</v>
      </c>
      <c r="G35" s="97" t="e">
        <f>'TAB 7'!G35/'TAB 5 Б'!G35*1000</f>
        <v>#DIV/0!</v>
      </c>
      <c r="H35" s="97" t="e">
        <f>'TAB 7'!H35/'TAB 5 Б'!H35*1000</f>
        <v>#DIV/0!</v>
      </c>
      <c r="I35" s="97" t="e">
        <f>'TAB 7'!I35/'TAB 5 Б'!I35*1000</f>
        <v>#DIV/0!</v>
      </c>
      <c r="J35" s="97" t="e">
        <f>'TAB 7'!J35/'TAB 5 Б'!J35*1000</f>
        <v>#DIV/0!</v>
      </c>
      <c r="K35" s="97" t="e">
        <f>'TAB 7'!K35/'TAB 5 Б'!K35*1000</f>
        <v>#DIV/0!</v>
      </c>
      <c r="L35" s="97" t="e">
        <f>'TAB 7'!L35/'TAB 5 Б'!L35*1000</f>
        <v>#DIV/0!</v>
      </c>
      <c r="M35" s="97" t="e">
        <f>'TAB 7'!M35/'TAB 5 Б'!M35*1000</f>
        <v>#DIV/0!</v>
      </c>
      <c r="N35" s="97" t="e">
        <f>'TAB 7'!N35/'TAB 5 Б'!N35*1000</f>
        <v>#DIV/0!</v>
      </c>
      <c r="O35" s="97" t="e">
        <f>'TAB 7'!O35/'TAB 5 Б'!O35*1000</f>
        <v>#DIV/0!</v>
      </c>
      <c r="P35" s="97" t="e">
        <f>'TAB 7'!P35/'TAB 5 Б'!P35*1000</f>
        <v>#DIV/0!</v>
      </c>
    </row>
    <row r="36" spans="1:16" ht="12.75" customHeight="1">
      <c r="A36" s="16">
        <v>29</v>
      </c>
      <c r="B36" s="85" t="s">
        <v>89</v>
      </c>
      <c r="C36" s="97" t="e">
        <f>'TAB 7'!C36/'TAB 5 Б'!C36*1000</f>
        <v>#DIV/0!</v>
      </c>
      <c r="D36" s="97" t="e">
        <f>'TAB 7'!D36/'TAB 5 Б'!D36*1000</f>
        <v>#DIV/0!</v>
      </c>
      <c r="E36" s="97" t="e">
        <f>'TAB 7'!E36/'TAB 5 Б'!E36*1000</f>
        <v>#DIV/0!</v>
      </c>
      <c r="F36" s="97" t="e">
        <f>'TAB 7'!F36/'TAB 5 Б'!F36*1000</f>
        <v>#DIV/0!</v>
      </c>
      <c r="G36" s="97" t="e">
        <f>'TAB 7'!G36/'TAB 5 Б'!G36*1000</f>
        <v>#DIV/0!</v>
      </c>
      <c r="H36" s="97" t="e">
        <f>'TAB 7'!H36/'TAB 5 Б'!H36*1000</f>
        <v>#DIV/0!</v>
      </c>
      <c r="I36" s="97" t="e">
        <f>'TAB 7'!I36/'TAB 5 Б'!I36*1000</f>
        <v>#DIV/0!</v>
      </c>
      <c r="J36" s="97" t="e">
        <f>'TAB 7'!J36/'TAB 5 Б'!J36*1000</f>
        <v>#DIV/0!</v>
      </c>
      <c r="K36" s="97" t="e">
        <f>'TAB 7'!K36/'TAB 5 Б'!K36*1000</f>
        <v>#DIV/0!</v>
      </c>
      <c r="L36" s="97" t="e">
        <f>'TAB 7'!L36/'TAB 5 Б'!L36*1000</f>
        <v>#DIV/0!</v>
      </c>
      <c r="M36" s="97" t="e">
        <f>'TAB 7'!M36/'TAB 5 Б'!M36*1000</f>
        <v>#DIV/0!</v>
      </c>
      <c r="N36" s="97" t="e">
        <f>'TAB 7'!N36/'TAB 5 Б'!N36*1000</f>
        <v>#DIV/0!</v>
      </c>
      <c r="O36" s="97" t="e">
        <f>'TAB 7'!O36/'TAB 5 Б'!O36*1000</f>
        <v>#DIV/0!</v>
      </c>
      <c r="P36" s="97" t="e">
        <f>'TAB 7'!P36/'TAB 5 Б'!P36*1000</f>
        <v>#DIV/0!</v>
      </c>
    </row>
    <row r="37" spans="1:16" s="14" customFormat="1" ht="15" customHeight="1">
      <c r="A37" s="216" t="s">
        <v>0</v>
      </c>
      <c r="B37" s="216"/>
      <c r="C37" s="97">
        <f>'TAB 7'!C37/'TAB 5 Б'!C37*1000</f>
        <v>0.29380383182050135</v>
      </c>
      <c r="D37" s="97">
        <f>'TAB 7'!D37/'TAB 5 Б'!D37*1000</f>
        <v>0.2936081505622596</v>
      </c>
      <c r="E37" s="97">
        <f>'TAB 7'!E37/'TAB 5 Б'!E37*1000</f>
        <v>0.1865671641791045</v>
      </c>
      <c r="F37" s="97">
        <f>'TAB 7'!F37/'TAB 5 Б'!F37*1000</f>
        <v>0.5217351853672184</v>
      </c>
      <c r="G37" s="97">
        <f>'TAB 7'!G37/'TAB 5 Б'!G37*1000</f>
        <v>0.35349315508708784</v>
      </c>
      <c r="H37" s="97">
        <f>'TAB 7'!H37/'TAB 5 Б'!H37*1000</f>
        <v>0.20218055472353683</v>
      </c>
      <c r="I37" s="97">
        <f>'TAB 7'!I37/'TAB 5 Б'!I37*1000</f>
        <v>0.22498927785472725</v>
      </c>
      <c r="J37" s="97">
        <f>'TAB 7'!J37/'TAB 5 Б'!J37*1000</f>
        <v>0.10590602605288241</v>
      </c>
      <c r="K37" s="97">
        <f>'TAB 7'!K37/'TAB 5 Б'!K37*1000</f>
        <v>0.4349076522702881</v>
      </c>
      <c r="L37" s="97">
        <f>'TAB 7'!L37/'TAB 5 Б'!L37*1000</f>
        <v>0.14694048910191373</v>
      </c>
      <c r="M37" s="97">
        <f>'TAB 7'!M37/'TAB 5 Б'!M37*1000</f>
        <v>0.4046272010635915</v>
      </c>
      <c r="N37" s="97">
        <f>'TAB 7'!N37/'TAB 5 Б'!N37*1000</f>
        <v>0.5510742503668088</v>
      </c>
      <c r="O37" s="97">
        <f>'TAB 7'!O37/'TAB 5 Б'!O37*1000</f>
        <v>0.0684931506849315</v>
      </c>
      <c r="P37" s="97">
        <f>'TAB 7'!P37/'TAB 5 Б'!P37*1000</f>
        <v>0.08160600620205648</v>
      </c>
    </row>
    <row r="38" spans="1:16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31"/>
      <c r="O38" s="31"/>
      <c r="P38" s="31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6" ht="12.75" customHeight="1">
      <c r="A40" s="212" t="s">
        <v>66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80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2">
    <mergeCell ref="Q5:R13"/>
    <mergeCell ref="Q15:R22"/>
    <mergeCell ref="O5:O6"/>
    <mergeCell ref="C5:C6"/>
    <mergeCell ref="D5:D6"/>
    <mergeCell ref="M5:M6"/>
    <mergeCell ref="F5:F6"/>
    <mergeCell ref="P5:P6"/>
    <mergeCell ref="E5:E6"/>
    <mergeCell ref="A2:O2"/>
    <mergeCell ref="A40:O40"/>
    <mergeCell ref="H5:H6"/>
    <mergeCell ref="I5:I6"/>
    <mergeCell ref="N5:N6"/>
    <mergeCell ref="J5:J6"/>
    <mergeCell ref="A39:L39"/>
    <mergeCell ref="K5:K6"/>
    <mergeCell ref="L5:L6"/>
    <mergeCell ref="A5:A6"/>
    <mergeCell ref="A37:B37"/>
    <mergeCell ref="B5:B6"/>
    <mergeCell ref="G5:G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7" width="7.7109375" style="6" customWidth="1"/>
    <col min="18" max="16384" width="9.140625" style="6" customWidth="1"/>
  </cols>
  <sheetData>
    <row r="1" ht="12.75" customHeight="1"/>
    <row r="2" spans="1:15" s="27" customFormat="1" ht="12.75" customHeight="1">
      <c r="A2" s="221" t="s">
        <v>261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89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97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3">
        <v>3</v>
      </c>
      <c r="D8" s="63">
        <v>12</v>
      </c>
      <c r="E8" s="63">
        <v>19</v>
      </c>
      <c r="F8" s="41">
        <v>6</v>
      </c>
      <c r="G8" s="41">
        <v>11</v>
      </c>
      <c r="H8" s="33">
        <v>36</v>
      </c>
      <c r="I8" s="33">
        <v>26</v>
      </c>
      <c r="J8" s="33">
        <v>73</v>
      </c>
      <c r="K8" s="33">
        <v>17</v>
      </c>
      <c r="L8" s="33">
        <v>4</v>
      </c>
      <c r="M8" s="33">
        <v>13</v>
      </c>
      <c r="N8" s="33">
        <v>3</v>
      </c>
      <c r="O8" s="33">
        <v>6</v>
      </c>
      <c r="P8" s="33">
        <v>4</v>
      </c>
    </row>
    <row r="9" spans="1:16" ht="12.75" customHeight="1">
      <c r="A9" s="11">
        <v>2</v>
      </c>
      <c r="B9" s="20" t="s">
        <v>19</v>
      </c>
      <c r="C9" s="45"/>
      <c r="D9" s="45"/>
      <c r="E9" s="45"/>
      <c r="F9" s="33">
        <v>9</v>
      </c>
      <c r="G9" s="33">
        <v>2</v>
      </c>
      <c r="H9" s="32"/>
      <c r="I9" s="32">
        <v>1</v>
      </c>
      <c r="J9" s="32">
        <v>1</v>
      </c>
      <c r="K9" s="32">
        <v>5</v>
      </c>
      <c r="L9" s="32">
        <v>1</v>
      </c>
      <c r="M9" s="32">
        <v>2</v>
      </c>
      <c r="N9" s="32">
        <v>1</v>
      </c>
      <c r="O9" s="32"/>
      <c r="P9" s="32"/>
    </row>
    <row r="10" spans="1:16" ht="12.75" customHeight="1">
      <c r="A10" s="11">
        <v>3</v>
      </c>
      <c r="B10" s="21" t="s">
        <v>1</v>
      </c>
      <c r="C10" s="45">
        <v>1</v>
      </c>
      <c r="D10" s="45">
        <v>16</v>
      </c>
      <c r="E10" s="45">
        <v>1</v>
      </c>
      <c r="F10" s="33">
        <v>2</v>
      </c>
      <c r="G10" s="33">
        <v>10</v>
      </c>
      <c r="H10" s="33">
        <v>22</v>
      </c>
      <c r="I10" s="33">
        <v>15</v>
      </c>
      <c r="J10" s="33">
        <v>5</v>
      </c>
      <c r="K10" s="33">
        <v>1</v>
      </c>
      <c r="L10" s="33">
        <v>1</v>
      </c>
      <c r="M10" s="33">
        <v>4</v>
      </c>
      <c r="N10" s="33">
        <v>5</v>
      </c>
      <c r="O10" s="33">
        <v>1</v>
      </c>
      <c r="P10" s="33">
        <v>2</v>
      </c>
    </row>
    <row r="11" spans="1:16" ht="12.75" customHeight="1">
      <c r="A11" s="11">
        <v>4</v>
      </c>
      <c r="B11" s="21" t="s">
        <v>2</v>
      </c>
      <c r="C11" s="45">
        <v>4</v>
      </c>
      <c r="D11" s="45">
        <v>7</v>
      </c>
      <c r="E11" s="45">
        <v>7</v>
      </c>
      <c r="F11" s="32">
        <v>6</v>
      </c>
      <c r="G11" s="32">
        <v>12</v>
      </c>
      <c r="H11" s="33">
        <v>7</v>
      </c>
      <c r="I11" s="33">
        <v>10</v>
      </c>
      <c r="J11" s="33">
        <v>17</v>
      </c>
      <c r="K11" s="33">
        <v>9</v>
      </c>
      <c r="L11" s="33">
        <v>13</v>
      </c>
      <c r="M11" s="33">
        <v>4</v>
      </c>
      <c r="N11" s="33">
        <v>10</v>
      </c>
      <c r="O11" s="33">
        <v>28</v>
      </c>
      <c r="P11" s="33">
        <v>9</v>
      </c>
    </row>
    <row r="12" spans="1:16" ht="12.75" customHeight="1">
      <c r="A12" s="11">
        <v>5</v>
      </c>
      <c r="B12" s="20" t="s">
        <v>3</v>
      </c>
      <c r="C12" s="45">
        <v>6</v>
      </c>
      <c r="D12" s="45">
        <v>3</v>
      </c>
      <c r="E12" s="45">
        <v>6</v>
      </c>
      <c r="F12" s="33">
        <v>7</v>
      </c>
      <c r="G12" s="33"/>
      <c r="H12" s="33">
        <v>5</v>
      </c>
      <c r="I12" s="33">
        <v>1</v>
      </c>
      <c r="J12" s="33">
        <v>1</v>
      </c>
      <c r="K12" s="33">
        <v>1</v>
      </c>
      <c r="L12" s="33">
        <v>2</v>
      </c>
      <c r="M12" s="33">
        <v>1</v>
      </c>
      <c r="N12" s="33"/>
      <c r="O12" s="33"/>
      <c r="P12" s="33">
        <v>8</v>
      </c>
    </row>
    <row r="13" spans="1:16" ht="12.75" customHeight="1">
      <c r="A13" s="11">
        <v>6</v>
      </c>
      <c r="B13" s="20" t="s">
        <v>11</v>
      </c>
      <c r="C13" s="45">
        <v>14</v>
      </c>
      <c r="D13" s="45">
        <v>14</v>
      </c>
      <c r="E13" s="45">
        <v>5</v>
      </c>
      <c r="F13" s="33">
        <v>6</v>
      </c>
      <c r="G13" s="33">
        <v>4</v>
      </c>
      <c r="H13" s="33">
        <v>12</v>
      </c>
      <c r="I13" s="33">
        <v>3</v>
      </c>
      <c r="J13" s="33">
        <v>3</v>
      </c>
      <c r="K13" s="33"/>
      <c r="L13" s="33"/>
      <c r="M13" s="33">
        <v>1</v>
      </c>
      <c r="N13" s="33">
        <v>14</v>
      </c>
      <c r="O13" s="33">
        <v>3</v>
      </c>
      <c r="P13" s="33">
        <v>1</v>
      </c>
    </row>
    <row r="14" spans="1:16" ht="12.75" customHeight="1">
      <c r="A14" s="11">
        <v>7</v>
      </c>
      <c r="B14" s="21" t="s">
        <v>4</v>
      </c>
      <c r="C14" s="45">
        <v>2</v>
      </c>
      <c r="D14" s="45"/>
      <c r="E14" s="45"/>
      <c r="F14" s="33"/>
      <c r="G14" s="33">
        <v>1</v>
      </c>
      <c r="H14" s="33">
        <v>1</v>
      </c>
      <c r="I14" s="33"/>
      <c r="J14" s="33"/>
      <c r="K14" s="33">
        <v>2</v>
      </c>
      <c r="L14" s="33"/>
      <c r="M14" s="33"/>
      <c r="N14" s="33"/>
      <c r="O14" s="33">
        <v>15</v>
      </c>
      <c r="P14" s="33">
        <v>2</v>
      </c>
    </row>
    <row r="15" spans="1:16" ht="12.75" customHeight="1">
      <c r="A15" s="11">
        <v>8</v>
      </c>
      <c r="B15" s="21" t="s">
        <v>87</v>
      </c>
      <c r="C15" s="45"/>
      <c r="D15" s="45"/>
      <c r="E15" s="4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>
      <c r="A16" s="11">
        <v>9</v>
      </c>
      <c r="B16" s="20" t="s">
        <v>5</v>
      </c>
      <c r="C16" s="45"/>
      <c r="D16" s="45">
        <v>1</v>
      </c>
      <c r="E16" s="45">
        <v>1</v>
      </c>
      <c r="F16" s="33"/>
      <c r="G16" s="33"/>
      <c r="H16" s="33"/>
      <c r="I16" s="33"/>
      <c r="J16" s="33"/>
      <c r="K16" s="33"/>
      <c r="L16" s="33"/>
      <c r="M16" s="33">
        <v>1</v>
      </c>
      <c r="N16" s="33"/>
      <c r="O16" s="33"/>
      <c r="P16" s="33"/>
    </row>
    <row r="17" spans="1:16" ht="24.75" customHeight="1">
      <c r="A17" s="11">
        <v>10</v>
      </c>
      <c r="B17" s="20" t="s">
        <v>55</v>
      </c>
      <c r="C17" s="45">
        <v>1</v>
      </c>
      <c r="D17" s="45">
        <v>2</v>
      </c>
      <c r="E17" s="45"/>
      <c r="F17" s="33">
        <v>4</v>
      </c>
      <c r="G17" s="33"/>
      <c r="H17" s="33">
        <v>2</v>
      </c>
      <c r="I17" s="33">
        <v>5</v>
      </c>
      <c r="J17" s="33">
        <v>5</v>
      </c>
      <c r="K17" s="33"/>
      <c r="L17" s="33"/>
      <c r="M17" s="33"/>
      <c r="N17" s="33"/>
      <c r="O17" s="33"/>
      <c r="P17" s="33"/>
    </row>
    <row r="18" spans="1:16" ht="12.75" customHeight="1">
      <c r="A18" s="11">
        <v>11</v>
      </c>
      <c r="B18" s="20" t="s">
        <v>103</v>
      </c>
      <c r="C18" s="45"/>
      <c r="D18" s="45"/>
      <c r="E18" s="4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>
      <c r="A19" s="11">
        <v>12</v>
      </c>
      <c r="B19" s="20" t="s">
        <v>20</v>
      </c>
      <c r="C19" s="45">
        <v>3</v>
      </c>
      <c r="D19" s="45">
        <v>23</v>
      </c>
      <c r="E19" s="45">
        <v>19</v>
      </c>
      <c r="F19" s="33">
        <v>16</v>
      </c>
      <c r="G19" s="33">
        <v>5</v>
      </c>
      <c r="H19" s="33">
        <v>10</v>
      </c>
      <c r="I19" s="33">
        <v>7</v>
      </c>
      <c r="J19" s="33">
        <v>4</v>
      </c>
      <c r="K19" s="33">
        <v>5</v>
      </c>
      <c r="L19" s="33">
        <v>11</v>
      </c>
      <c r="M19" s="33">
        <v>12</v>
      </c>
      <c r="N19" s="33">
        <v>10</v>
      </c>
      <c r="O19" s="33">
        <v>10</v>
      </c>
      <c r="P19" s="33"/>
    </row>
    <row r="20" spans="1:16" ht="12.75" customHeight="1">
      <c r="A20" s="11">
        <v>13</v>
      </c>
      <c r="B20" s="20" t="s">
        <v>6</v>
      </c>
      <c r="C20" s="45"/>
      <c r="D20" s="64"/>
      <c r="E20" s="45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 customHeight="1">
      <c r="A21" s="11">
        <v>14</v>
      </c>
      <c r="B21" s="20" t="s">
        <v>7</v>
      </c>
      <c r="C21" s="45"/>
      <c r="D21" s="45"/>
      <c r="E21" s="4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24.75" customHeight="1">
      <c r="A22" s="11">
        <v>15</v>
      </c>
      <c r="B22" s="20" t="s">
        <v>22</v>
      </c>
      <c r="C22" s="45">
        <v>7</v>
      </c>
      <c r="D22" s="45">
        <v>20</v>
      </c>
      <c r="E22" s="45">
        <v>2</v>
      </c>
      <c r="F22" s="33">
        <v>1</v>
      </c>
      <c r="G22" s="33">
        <v>10</v>
      </c>
      <c r="H22" s="33">
        <v>11</v>
      </c>
      <c r="I22" s="33">
        <v>9</v>
      </c>
      <c r="J22" s="33">
        <v>7</v>
      </c>
      <c r="K22" s="33">
        <v>6</v>
      </c>
      <c r="L22" s="33"/>
      <c r="M22" s="33">
        <v>1</v>
      </c>
      <c r="N22" s="33">
        <v>1</v>
      </c>
      <c r="O22" s="33"/>
      <c r="P22" s="33"/>
    </row>
    <row r="23" spans="1:16" ht="24.75" customHeight="1">
      <c r="A23" s="11">
        <v>16</v>
      </c>
      <c r="B23" s="20" t="s">
        <v>58</v>
      </c>
      <c r="C23" s="45"/>
      <c r="D23" s="45"/>
      <c r="E23" s="4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 customHeight="1">
      <c r="A24" s="11">
        <v>17</v>
      </c>
      <c r="B24" s="20" t="s">
        <v>17</v>
      </c>
      <c r="C24" s="45"/>
      <c r="D24" s="45"/>
      <c r="E24" s="45">
        <v>6</v>
      </c>
      <c r="F24" s="33">
        <v>150</v>
      </c>
      <c r="G24" s="33">
        <v>72</v>
      </c>
      <c r="H24" s="32">
        <v>223</v>
      </c>
      <c r="I24" s="32">
        <v>30</v>
      </c>
      <c r="J24" s="32">
        <v>40</v>
      </c>
      <c r="K24" s="32">
        <v>20</v>
      </c>
      <c r="L24" s="32">
        <v>4</v>
      </c>
      <c r="M24" s="32">
        <v>17</v>
      </c>
      <c r="N24" s="32">
        <v>6</v>
      </c>
      <c r="O24" s="32">
        <v>9</v>
      </c>
      <c r="P24" s="32"/>
    </row>
    <row r="25" spans="1:16" ht="12.75" customHeight="1">
      <c r="A25" s="11">
        <v>18</v>
      </c>
      <c r="B25" s="20" t="s">
        <v>8</v>
      </c>
      <c r="C25" s="45"/>
      <c r="D25" s="45"/>
      <c r="E25" s="45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 customHeight="1">
      <c r="A26" s="11">
        <v>19</v>
      </c>
      <c r="B26" s="20" t="s">
        <v>16</v>
      </c>
      <c r="C26" s="45"/>
      <c r="D26" s="45"/>
      <c r="E26" s="45"/>
      <c r="F26" s="32"/>
      <c r="G26" s="32">
        <v>2</v>
      </c>
      <c r="H26" s="33">
        <v>4</v>
      </c>
      <c r="I26" s="33">
        <v>3</v>
      </c>
      <c r="J26" s="33"/>
      <c r="K26" s="33"/>
      <c r="L26" s="33"/>
      <c r="M26" s="33">
        <v>1</v>
      </c>
      <c r="N26" s="33"/>
      <c r="O26" s="33"/>
      <c r="P26" s="33">
        <v>3</v>
      </c>
    </row>
    <row r="27" spans="1:16" ht="12.75" customHeight="1">
      <c r="A27" s="11">
        <v>20</v>
      </c>
      <c r="B27" s="20" t="s">
        <v>13</v>
      </c>
      <c r="C27" s="45"/>
      <c r="D27" s="45"/>
      <c r="E27" s="4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 customHeight="1">
      <c r="A28" s="11">
        <v>21</v>
      </c>
      <c r="B28" s="20" t="s">
        <v>9</v>
      </c>
      <c r="C28" s="45"/>
      <c r="D28" s="45"/>
      <c r="E28" s="4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 customHeight="1">
      <c r="A29" s="11">
        <v>22</v>
      </c>
      <c r="B29" s="20" t="s">
        <v>15</v>
      </c>
      <c r="C29" s="45">
        <v>5</v>
      </c>
      <c r="D29" s="45"/>
      <c r="E29" s="45">
        <v>4</v>
      </c>
      <c r="F29" s="33"/>
      <c r="G29" s="33">
        <v>4</v>
      </c>
      <c r="H29" s="33">
        <v>6</v>
      </c>
      <c r="I29" s="33">
        <v>12</v>
      </c>
      <c r="J29" s="33"/>
      <c r="K29" s="33">
        <v>2</v>
      </c>
      <c r="L29" s="33"/>
      <c r="M29" s="33">
        <v>1</v>
      </c>
      <c r="N29" s="33">
        <v>3</v>
      </c>
      <c r="O29" s="33"/>
      <c r="P29" s="33">
        <v>1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103"/>
      <c r="L30" s="103"/>
      <c r="M30" s="103"/>
      <c r="N30" s="103"/>
      <c r="O30" s="103"/>
      <c r="P30" s="103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/>
      <c r="H31" s="33"/>
      <c r="I31" s="33"/>
      <c r="J31" s="33"/>
      <c r="K31" s="103"/>
      <c r="L31" s="103"/>
      <c r="M31" s="103"/>
      <c r="N31" s="103"/>
      <c r="O31" s="103"/>
      <c r="P31" s="103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103"/>
      <c r="L32" s="103"/>
      <c r="M32" s="103"/>
      <c r="N32" s="103"/>
      <c r="O32" s="103"/>
      <c r="P32" s="103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103"/>
      <c r="L33" s="103"/>
      <c r="M33" s="103"/>
      <c r="N33" s="103"/>
      <c r="O33" s="103"/>
      <c r="P33" s="103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103"/>
      <c r="L34" s="103"/>
      <c r="M34" s="103"/>
      <c r="N34" s="103"/>
      <c r="O34" s="103"/>
      <c r="P34" s="103"/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55">
        <f aca="true" t="shared" si="0" ref="C37:I37">SUM(C8:C36)</f>
        <v>46</v>
      </c>
      <c r="D37" s="155">
        <f t="shared" si="0"/>
        <v>98</v>
      </c>
      <c r="E37" s="155">
        <f t="shared" si="0"/>
        <v>70</v>
      </c>
      <c r="F37" s="155">
        <f t="shared" si="0"/>
        <v>207</v>
      </c>
      <c r="G37" s="155">
        <f t="shared" si="0"/>
        <v>133</v>
      </c>
      <c r="H37" s="155">
        <f t="shared" si="0"/>
        <v>339</v>
      </c>
      <c r="I37" s="155">
        <f t="shared" si="0"/>
        <v>122</v>
      </c>
      <c r="J37" s="155">
        <f aca="true" t="shared" si="1" ref="J37:O37">SUM(J8:J36)</f>
        <v>156</v>
      </c>
      <c r="K37" s="155">
        <f t="shared" si="1"/>
        <v>68</v>
      </c>
      <c r="L37" s="155">
        <f t="shared" si="1"/>
        <v>36</v>
      </c>
      <c r="M37" s="155">
        <f t="shared" si="1"/>
        <v>58</v>
      </c>
      <c r="N37" s="155">
        <f t="shared" si="1"/>
        <v>53</v>
      </c>
      <c r="O37" s="155">
        <f t="shared" si="1"/>
        <v>72</v>
      </c>
      <c r="P37" s="155">
        <f>SUM(P8:P36)</f>
        <v>30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67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O5:O6"/>
    <mergeCell ref="A40:O40"/>
    <mergeCell ref="A2:O2"/>
    <mergeCell ref="A5:A6"/>
    <mergeCell ref="B5:B6"/>
    <mergeCell ref="C5:C6"/>
    <mergeCell ref="D5:D6"/>
    <mergeCell ref="E5:E6"/>
    <mergeCell ref="F5:F6"/>
    <mergeCell ref="G5:G6"/>
    <mergeCell ref="P5:P6"/>
    <mergeCell ref="A37:B37"/>
    <mergeCell ref="A39:L39"/>
    <mergeCell ref="H5:H6"/>
    <mergeCell ref="I5:I6"/>
    <mergeCell ref="N5:N6"/>
    <mergeCell ref="J5:J6"/>
    <mergeCell ref="K5:K6"/>
    <mergeCell ref="L5:L6"/>
    <mergeCell ref="M5:M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8" width="8.7109375" style="6" customWidth="1"/>
    <col min="19" max="16384" width="9.140625" style="6" customWidth="1"/>
  </cols>
  <sheetData>
    <row r="1" ht="12.75" customHeight="1"/>
    <row r="2" spans="1:17" s="27" customFormat="1" ht="12.75" customHeight="1">
      <c r="A2" s="220" t="s">
        <v>262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14"/>
      <c r="Q2" s="115"/>
    </row>
    <row r="3" spans="1:17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98</v>
      </c>
    </row>
    <row r="5" spans="1:16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</row>
    <row r="6" spans="1:16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8" s="10" customFormat="1" ht="12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227" t="s">
        <v>157</v>
      </c>
      <c r="R7" s="227"/>
    </row>
    <row r="8" spans="1:18" ht="12.75" customHeight="1">
      <c r="A8" s="16">
        <v>1</v>
      </c>
      <c r="B8" s="84" t="s">
        <v>18</v>
      </c>
      <c r="C8" s="113">
        <f>'TAB 9'!C8/'TAB 1 А'!C8*1000</f>
        <v>0.0653851183470642</v>
      </c>
      <c r="D8" s="113">
        <f>'TAB 9'!D8/'TAB 1 А'!D8*1000</f>
        <v>0.1327477681781475</v>
      </c>
      <c r="E8" s="113">
        <f>'TAB 9'!E8/'TAB 1 А'!E8*1000</f>
        <v>0.21314068406941655</v>
      </c>
      <c r="F8" s="113">
        <f>'TAB 9'!F8/'TAB 1 А'!F8*1000</f>
        <v>0.06765670985419979</v>
      </c>
      <c r="G8" s="113">
        <f>'TAB 9'!G8/'TAB 1 А'!G8*1000</f>
        <v>0.23432174505794137</v>
      </c>
      <c r="H8" s="113">
        <f>'TAB 9'!H8/'TAB 1 А'!H8*1000</f>
        <v>0.40421279558060674</v>
      </c>
      <c r="I8" s="113">
        <f>'TAB 9'!I8/'TAB 1 А'!I8*1000</f>
        <v>0.2826824388971036</v>
      </c>
      <c r="J8" s="113">
        <f>'TAB 9'!J8/'TAB 1 А'!J8*1000</f>
        <v>0.7834803700603172</v>
      </c>
      <c r="K8" s="113">
        <f>'TAB 9'!K8/'TAB 1 А'!K8*1000</f>
        <v>0.1821103374397429</v>
      </c>
      <c r="L8" s="113">
        <f>'TAB 9'!L8/'TAB 1 А'!L8*1000</f>
        <v>0.0423782684239522</v>
      </c>
      <c r="M8" s="113">
        <f>'TAB 9'!M8/'TAB 1 А'!M8*1000</f>
        <v>0.14168628476763448</v>
      </c>
      <c r="N8" s="113">
        <f>'TAB 9'!N8/'TAB 1 А'!N8*1000</f>
        <v>0.03160922567933494</v>
      </c>
      <c r="O8" s="113">
        <f>'TAB 9'!O8/'TAB 1 А'!O8*1000</f>
        <v>0.06607711198969198</v>
      </c>
      <c r="P8" s="113">
        <f>'TAB 9'!P8/'TAB 1 А'!P8*1000</f>
        <v>0.055541670138021054</v>
      </c>
      <c r="Q8" s="227"/>
      <c r="R8" s="227"/>
    </row>
    <row r="9" spans="1:18" ht="12.75" customHeight="1">
      <c r="A9" s="16">
        <v>2</v>
      </c>
      <c r="B9" s="84" t="s">
        <v>19</v>
      </c>
      <c r="C9" s="113">
        <f>'TAB 9'!C9/'TAB 1 А'!C9*1000</f>
        <v>0</v>
      </c>
      <c r="D9" s="113">
        <f>'TAB 9'!D9/'TAB 1 А'!D9*1000</f>
        <v>0</v>
      </c>
      <c r="E9" s="113">
        <f>'TAB 9'!E9/'TAB 1 А'!E9*1000</f>
        <v>0</v>
      </c>
      <c r="F9" s="113">
        <f>'TAB 9'!F9/'TAB 1 А'!F9*1000</f>
        <v>0.7230077120822622</v>
      </c>
      <c r="G9" s="113">
        <f>'TAB 9'!G9/'TAB 1 А'!G9*1000</f>
        <v>0.29797377830750893</v>
      </c>
      <c r="H9" s="113">
        <f>'TAB 9'!H9/'TAB 1 А'!H9*1000</f>
        <v>0</v>
      </c>
      <c r="I9" s="113">
        <f>'TAB 9'!I9/'TAB 1 А'!I9*1000</f>
        <v>0.06512960791976033</v>
      </c>
      <c r="J9" s="113">
        <f>'TAB 9'!J9/'TAB 1 А'!J9*1000</f>
        <v>0.06644959797993223</v>
      </c>
      <c r="K9" s="113">
        <f>'TAB 9'!K9/'TAB 1 А'!K9*1000</f>
        <v>0.352410487736115</v>
      </c>
      <c r="L9" s="113">
        <f>'TAB 9'!L9/'TAB 1 А'!L9*1000</f>
        <v>0.07126567844925884</v>
      </c>
      <c r="M9" s="113">
        <f>'TAB 9'!M9/'TAB 1 А'!M9*1000</f>
        <v>0.14592149423610096</v>
      </c>
      <c r="N9" s="113">
        <f>'TAB 9'!N9/'TAB 1 А'!N9*1000</f>
        <v>0.0729235032450959</v>
      </c>
      <c r="O9" s="113">
        <f>'TAB 9'!O9/'TAB 1 А'!O9*1000</f>
        <v>0</v>
      </c>
      <c r="P9" s="113">
        <f>'TAB 9'!P9/'TAB 1 А'!P9*1000</f>
        <v>0</v>
      </c>
      <c r="Q9" s="227"/>
      <c r="R9" s="227"/>
    </row>
    <row r="10" spans="1:18" ht="12.75" customHeight="1">
      <c r="A10" s="16">
        <v>3</v>
      </c>
      <c r="B10" s="85" t="s">
        <v>1</v>
      </c>
      <c r="C10" s="113">
        <f>'TAB 9'!C10/'TAB 1 А'!C10*1000</f>
        <v>0.10097950116126427</v>
      </c>
      <c r="D10" s="113">
        <f>'TAB 9'!D10/'TAB 1 А'!D10*1000</f>
        <v>0.6061065232214562</v>
      </c>
      <c r="E10" s="113">
        <f>'TAB 9'!E10/'TAB 1 А'!E10*1000</f>
        <v>0.04131719208362599</v>
      </c>
      <c r="F10" s="113">
        <f>'TAB 9'!F10/'TAB 1 А'!F10*1000</f>
        <v>0.08465250148141877</v>
      </c>
      <c r="G10" s="113">
        <f>'TAB 9'!G10/'TAB 1 А'!G10*1000</f>
        <v>0.888888888888889</v>
      </c>
      <c r="H10" s="113">
        <f>'TAB 9'!H10/'TAB 1 А'!H10*1000</f>
        <v>0.9225092250922509</v>
      </c>
      <c r="I10" s="113">
        <f>'TAB 9'!I10/'TAB 1 А'!I10*1000</f>
        <v>0.6043756799226399</v>
      </c>
      <c r="J10" s="113">
        <f>'TAB 9'!J10/'TAB 1 А'!J10*1000</f>
        <v>0.18619200119162882</v>
      </c>
      <c r="K10" s="113">
        <f>'TAB 9'!K10/'TAB 1 А'!K10*1000</f>
        <v>0.03856536829926726</v>
      </c>
      <c r="L10" s="113">
        <f>'TAB 9'!L10/'TAB 1 А'!L10*1000</f>
        <v>0.0389757181276065</v>
      </c>
      <c r="M10" s="113">
        <f>'TAB 9'!M10/'TAB 1 А'!M10*1000</f>
        <v>0.15448190630672382</v>
      </c>
      <c r="N10" s="113">
        <f>'TAB 9'!N10/'TAB 1 А'!N10*1000</f>
        <v>0.18849430747191434</v>
      </c>
      <c r="O10" s="113">
        <f>'TAB 9'!O10/'TAB 1 А'!O10*1000</f>
        <v>0.03698224852071006</v>
      </c>
      <c r="P10" s="113">
        <f>'TAB 9'!P10/'TAB 1 А'!P10*1000</f>
        <v>0.12480499219968798</v>
      </c>
      <c r="Q10" s="227"/>
      <c r="R10" s="227"/>
    </row>
    <row r="11" spans="1:18" ht="12.75" customHeight="1">
      <c r="A11" s="16">
        <v>4</v>
      </c>
      <c r="B11" s="85" t="s">
        <v>2</v>
      </c>
      <c r="C11" s="113">
        <f>'TAB 9'!C11/'TAB 1 А'!C11*1000</f>
        <v>0.6132147784761613</v>
      </c>
      <c r="D11" s="113">
        <f>'TAB 9'!D11/'TAB 1 А'!D11*1000</f>
        <v>0.4593477262287552</v>
      </c>
      <c r="E11" s="113">
        <f>'TAB 9'!E11/'TAB 1 А'!E11*1000</f>
        <v>0.44402156676181415</v>
      </c>
      <c r="F11" s="113">
        <f>'TAB 9'!F11/'TAB 1 А'!F11*1000</f>
        <v>0.35400318602867425</v>
      </c>
      <c r="G11" s="113">
        <f>'TAB 9'!G11/'TAB 1 А'!G11*1000</f>
        <v>1.3764624913971093</v>
      </c>
      <c r="H11" s="113">
        <f>'TAB 9'!H11/'TAB 1 А'!H11*1000</f>
        <v>0.3958604309223548</v>
      </c>
      <c r="I11" s="113">
        <f>'TAB 9'!I11/'TAB 1 А'!I11*1000</f>
        <v>0.5095281769081831</v>
      </c>
      <c r="J11" s="113">
        <f>'TAB 9'!J11/'TAB 1 А'!J11*1000</f>
        <v>0.8605416350291066</v>
      </c>
      <c r="K11" s="113">
        <f>'TAB 9'!K11/'TAB 1 А'!K11*1000</f>
        <v>0.46975311863875985</v>
      </c>
      <c r="L11" s="113">
        <f>'TAB 9'!L11/'TAB 1 А'!L11*1000</f>
        <v>0.6361323155216285</v>
      </c>
      <c r="M11" s="113">
        <f>'TAB 9'!M11/'TAB 1 А'!M11*1000</f>
        <v>0.20233699226061005</v>
      </c>
      <c r="N11" s="113">
        <f>'TAB 9'!N11/'TAB 1 А'!N11*1000</f>
        <v>0.517384105960265</v>
      </c>
      <c r="O11" s="113">
        <f>'TAB 9'!O11/'TAB 1 А'!O11*1000</f>
        <v>1.5916325602546613</v>
      </c>
      <c r="P11" s="113">
        <f>'TAB 9'!P11/'TAB 1 А'!P11*1000</f>
        <v>0.7416563658838071</v>
      </c>
      <c r="Q11" s="227"/>
      <c r="R11" s="227"/>
    </row>
    <row r="12" spans="1:18" ht="12.75" customHeight="1">
      <c r="A12" s="16">
        <v>5</v>
      </c>
      <c r="B12" s="84" t="s">
        <v>3</v>
      </c>
      <c r="C12" s="113">
        <f>'TAB 9'!C12/'TAB 1 А'!C12*1000</f>
        <v>0.9450307134981887</v>
      </c>
      <c r="D12" s="113">
        <f>'TAB 9'!D12/'TAB 1 А'!D12*1000</f>
        <v>0.22166395744052017</v>
      </c>
      <c r="E12" s="113">
        <f>'TAB 9'!E12/'TAB 1 А'!E12*1000</f>
        <v>0.3951527924130664</v>
      </c>
      <c r="F12" s="113">
        <f>'TAB 9'!F12/'TAB 1 А'!F12*1000</f>
        <v>0.45298647511810003</v>
      </c>
      <c r="G12" s="113">
        <f>'TAB 9'!G12/'TAB 1 А'!G12*1000</f>
        <v>0</v>
      </c>
      <c r="H12" s="113">
        <f>'TAB 9'!H12/'TAB 1 А'!H12*1000</f>
        <v>0.3467646854844303</v>
      </c>
      <c r="I12" s="113">
        <f>'TAB 9'!I12/'TAB 1 А'!I12*1000</f>
        <v>0.07027900766041184</v>
      </c>
      <c r="J12" s="113">
        <f>'TAB 9'!J12/'TAB 1 А'!J12*1000</f>
        <v>0.06359300476947535</v>
      </c>
      <c r="K12" s="113">
        <f>'TAB 9'!K12/'TAB 1 А'!K12*1000</f>
        <v>0.060994205550472705</v>
      </c>
      <c r="L12" s="113">
        <f>'TAB 9'!L12/'TAB 1 А'!L12*1000</f>
        <v>0.11668611435239207</v>
      </c>
      <c r="M12" s="113">
        <f>'TAB 9'!M12/'TAB 1 А'!M12*1000</f>
        <v>0.05757715338553662</v>
      </c>
      <c r="N12" s="113">
        <f>'TAB 9'!N12/'TAB 1 А'!N12*1000</f>
        <v>0</v>
      </c>
      <c r="O12" s="113">
        <f>'TAB 9'!O12/'TAB 1 А'!O12*1000</f>
        <v>0</v>
      </c>
      <c r="P12" s="113">
        <f>'TAB 9'!P12/'TAB 1 А'!P12*1000</f>
        <v>0.9724079251245897</v>
      </c>
      <c r="Q12" s="227"/>
      <c r="R12" s="227"/>
    </row>
    <row r="13" spans="1:16" ht="12.75" customHeight="1">
      <c r="A13" s="16">
        <v>6</v>
      </c>
      <c r="B13" s="84" t="s">
        <v>11</v>
      </c>
      <c r="C13" s="113">
        <f>'TAB 9'!C13/'TAB 1 А'!C13*1000</f>
        <v>2.6320736980635457</v>
      </c>
      <c r="D13" s="113">
        <f>'TAB 9'!D13/'TAB 1 А'!D13*1000</f>
        <v>1.3884756520876724</v>
      </c>
      <c r="E13" s="113">
        <f>'TAB 9'!E13/'TAB 1 А'!E13*1000</f>
        <v>0.49329123914759276</v>
      </c>
      <c r="F13" s="113">
        <f>'TAB 9'!F13/'TAB 1 А'!F13*1000</f>
        <v>0.6157003591585428</v>
      </c>
      <c r="G13" s="113">
        <f>'TAB 9'!G13/'TAB 1 А'!G13*1000</f>
        <v>0.8663634394628547</v>
      </c>
      <c r="H13" s="113">
        <f>'TAB 9'!H13/'TAB 1 А'!H13*1000</f>
        <v>1.366120218579235</v>
      </c>
      <c r="I13" s="113">
        <f>'TAB 9'!I13/'TAB 1 А'!I13*1000</f>
        <v>0.335345405767941</v>
      </c>
      <c r="J13" s="113">
        <f>'TAB 9'!J13/'TAB 1 А'!J13*1000</f>
        <v>0.3368137420006736</v>
      </c>
      <c r="K13" s="113">
        <f>'TAB 9'!K13/'TAB 1 А'!K13*1000</f>
        <v>0</v>
      </c>
      <c r="L13" s="113">
        <f>'TAB 9'!L13/'TAB 1 А'!L13*1000</f>
        <v>0</v>
      </c>
      <c r="M13" s="113">
        <f>'TAB 9'!M13/'TAB 1 А'!M13*1000</f>
        <v>0.10443864229765012</v>
      </c>
      <c r="N13" s="113">
        <f>'TAB 9'!N13/'TAB 1 А'!N13*1000</f>
        <v>1.4134275618374557</v>
      </c>
      <c r="O13" s="113">
        <f>'TAB 9'!O13/'TAB 1 А'!O13*1000</f>
        <v>0.2726529128419522</v>
      </c>
      <c r="P13" s="113">
        <f>'TAB 9'!P13/'TAB 1 А'!P13*1000</f>
        <v>0.1762114537444934</v>
      </c>
    </row>
    <row r="14" spans="1:18" ht="12.75" customHeight="1">
      <c r="A14" s="16">
        <v>7</v>
      </c>
      <c r="B14" s="85" t="s">
        <v>4</v>
      </c>
      <c r="C14" s="113">
        <f>'TAB 9'!C14/'TAB 1 А'!C14*1000</f>
        <v>0.249500998003992</v>
      </c>
      <c r="D14" s="113">
        <f>'TAB 9'!D14/'TAB 1 А'!D14*1000</f>
        <v>0</v>
      </c>
      <c r="E14" s="113">
        <f>'TAB 9'!E14/'TAB 1 А'!E14*1000</f>
        <v>0</v>
      </c>
      <c r="F14" s="113">
        <f>'TAB 9'!F14/'TAB 1 А'!F14*1000</f>
        <v>0</v>
      </c>
      <c r="G14" s="113">
        <f>'TAB 9'!G14/'TAB 1 А'!G14*1000</f>
        <v>0.11927480916030533</v>
      </c>
      <c r="H14" s="113">
        <f>'TAB 9'!H14/'TAB 1 А'!H14*1000</f>
        <v>0.05833284722627312</v>
      </c>
      <c r="I14" s="113">
        <f>'TAB 9'!I14/'TAB 1 А'!I14*1000</f>
        <v>0</v>
      </c>
      <c r="J14" s="113">
        <f>'TAB 9'!J14/'TAB 1 А'!J14*1000</f>
        <v>0</v>
      </c>
      <c r="K14" s="113">
        <f>'TAB 9'!K14/'TAB 1 А'!K14*1000</f>
        <v>0.1353637901861252</v>
      </c>
      <c r="L14" s="113">
        <f>'TAB 9'!L14/'TAB 1 А'!L14*1000</f>
        <v>0</v>
      </c>
      <c r="M14" s="113">
        <f>'TAB 9'!M14/'TAB 1 А'!M14*1000</f>
        <v>0</v>
      </c>
      <c r="N14" s="113">
        <f>'TAB 9'!N14/'TAB 1 А'!N14*1000</f>
        <v>0</v>
      </c>
      <c r="O14" s="113">
        <f>'TAB 9'!O14/'TAB 1 А'!O14*1000</f>
        <v>0.9612919764163035</v>
      </c>
      <c r="P14" s="113">
        <f>'TAB 9'!P14/'TAB 1 А'!P14*1000</f>
        <v>0.1340033500837521</v>
      </c>
      <c r="Q14" s="228" t="s">
        <v>54</v>
      </c>
      <c r="R14" s="228"/>
    </row>
    <row r="15" spans="1:18" ht="12.75" customHeight="1">
      <c r="A15" s="16">
        <v>8</v>
      </c>
      <c r="B15" s="85" t="s">
        <v>87</v>
      </c>
      <c r="C15" s="113" t="e">
        <f>'TAB 9'!C15/'TAB 1 А'!C15*1000</f>
        <v>#DIV/0!</v>
      </c>
      <c r="D15" s="113" t="e">
        <f>'TAB 9'!D15/'TAB 1 А'!D15*1000</f>
        <v>#DIV/0!</v>
      </c>
      <c r="E15" s="113" t="e">
        <f>'TAB 9'!E15/'TAB 1 А'!E15*1000</f>
        <v>#DIV/0!</v>
      </c>
      <c r="F15" s="113" t="e">
        <f>'TAB 9'!F15/'TAB 1 А'!F15*1000</f>
        <v>#DIV/0!</v>
      </c>
      <c r="G15" s="113" t="e">
        <f>'TAB 9'!G15/'TAB 1 А'!G15*1000</f>
        <v>#DIV/0!</v>
      </c>
      <c r="H15" s="113" t="e">
        <f>'TAB 9'!H15/'TAB 1 А'!H15*1000</f>
        <v>#DIV/0!</v>
      </c>
      <c r="I15" s="113" t="e">
        <f>'TAB 9'!I15/'TAB 1 А'!I15*1000</f>
        <v>#DIV/0!</v>
      </c>
      <c r="J15" s="113" t="e">
        <f>'TAB 9'!J15/'TAB 1 А'!J15*1000</f>
        <v>#DIV/0!</v>
      </c>
      <c r="K15" s="113" t="e">
        <f>'TAB 9'!K15/'TAB 1 А'!K15*1000</f>
        <v>#DIV/0!</v>
      </c>
      <c r="L15" s="113" t="e">
        <f>'TAB 9'!L15/'TAB 1 А'!L15*1000</f>
        <v>#DIV/0!</v>
      </c>
      <c r="M15" s="113" t="e">
        <f>'TAB 9'!M15/'TAB 1 А'!M15*1000</f>
        <v>#DIV/0!</v>
      </c>
      <c r="N15" s="113" t="e">
        <f>'TAB 9'!N15/'TAB 1 А'!N15*1000</f>
        <v>#DIV/0!</v>
      </c>
      <c r="O15" s="113" t="e">
        <f>'TAB 9'!O15/'TAB 1 А'!O15*1000</f>
        <v>#DIV/0!</v>
      </c>
      <c r="P15" s="113" t="e">
        <f>'TAB 9'!P15/'TAB 1 А'!P15*1000</f>
        <v>#DIV/0!</v>
      </c>
      <c r="Q15" s="228"/>
      <c r="R15" s="228"/>
    </row>
    <row r="16" spans="1:18" ht="12.75" customHeight="1">
      <c r="A16" s="16">
        <v>9</v>
      </c>
      <c r="B16" s="84" t="s">
        <v>5</v>
      </c>
      <c r="C16" s="113">
        <f>'TAB 9'!C16/'TAB 1 А'!C16*1000</f>
        <v>0</v>
      </c>
      <c r="D16" s="113">
        <f>'TAB 9'!D16/'TAB 1 А'!D16*1000</f>
        <v>0.07621951219512195</v>
      </c>
      <c r="E16" s="113">
        <f>'TAB 9'!E16/'TAB 1 А'!E16*1000</f>
        <v>0.0676132521974307</v>
      </c>
      <c r="F16" s="113">
        <f>'TAB 9'!F16/'TAB 1 А'!F16*1000</f>
        <v>0</v>
      </c>
      <c r="G16" s="113">
        <f>'TAB 9'!G16/'TAB 1 А'!G16*1000</f>
        <v>0</v>
      </c>
      <c r="H16" s="113">
        <f>'TAB 9'!H16/'TAB 1 А'!H16*1000</f>
        <v>0</v>
      </c>
      <c r="I16" s="113">
        <f>'TAB 9'!I16/'TAB 1 А'!I16*1000</f>
        <v>0</v>
      </c>
      <c r="J16" s="113">
        <f>'TAB 9'!J16/'TAB 1 А'!J16*1000</f>
        <v>0</v>
      </c>
      <c r="K16" s="113">
        <f>'TAB 9'!K16/'TAB 1 А'!K16*1000</f>
        <v>0</v>
      </c>
      <c r="L16" s="113">
        <f>'TAB 9'!L16/'TAB 1 А'!L16*1000</f>
        <v>0</v>
      </c>
      <c r="M16" s="113">
        <f>'TAB 9'!M16/'TAB 1 А'!M16*1000</f>
        <v>0.08490405841399219</v>
      </c>
      <c r="N16" s="113">
        <f>'TAB 9'!N16/'TAB 1 А'!N16*1000</f>
        <v>0</v>
      </c>
      <c r="O16" s="113">
        <f>'TAB 9'!O16/'TAB 1 А'!O16*1000</f>
        <v>0</v>
      </c>
      <c r="P16" s="113">
        <f>'TAB 9'!P16/'TAB 1 А'!P16*1000</f>
        <v>0</v>
      </c>
      <c r="Q16" s="228"/>
      <c r="R16" s="228"/>
    </row>
    <row r="17" spans="1:18" ht="24.75" customHeight="1">
      <c r="A17" s="16">
        <v>10</v>
      </c>
      <c r="B17" s="84" t="s">
        <v>55</v>
      </c>
      <c r="C17" s="113">
        <f>'TAB 9'!C17/'TAB 1 А'!C17*1000</f>
        <v>0.14204545454545453</v>
      </c>
      <c r="D17" s="113">
        <f>'TAB 9'!D17/'TAB 1 А'!D17*1000</f>
        <v>0.13562080423136907</v>
      </c>
      <c r="E17" s="113">
        <f>'TAB 9'!E17/'TAB 1 А'!E17*1000</f>
        <v>0</v>
      </c>
      <c r="F17" s="113">
        <f>'TAB 9'!F17/'TAB 1 А'!F17*1000</f>
        <v>0.25846471956577927</v>
      </c>
      <c r="G17" s="113">
        <f>'TAB 9'!G17/'TAB 1 А'!G17*1000</f>
        <v>0</v>
      </c>
      <c r="H17" s="113">
        <f>'TAB 9'!H17/'TAB 1 А'!H17*1000</f>
        <v>0.10875475802066341</v>
      </c>
      <c r="I17" s="113">
        <f>'TAB 9'!I17/'TAB 1 А'!I17*1000</f>
        <v>0.26865832034818116</v>
      </c>
      <c r="J17" s="113">
        <f>'TAB 9'!J17/'TAB 1 А'!J17*1000</f>
        <v>0.27519401177830366</v>
      </c>
      <c r="K17" s="113">
        <f>'TAB 9'!K17/'TAB 1 А'!K17*1000</f>
        <v>0</v>
      </c>
      <c r="L17" s="113">
        <f>'TAB 9'!L17/'TAB 1 А'!L17*1000</f>
        <v>0</v>
      </c>
      <c r="M17" s="113">
        <f>'TAB 9'!M17/'TAB 1 А'!M17*1000</f>
        <v>0</v>
      </c>
      <c r="N17" s="113">
        <f>'TAB 9'!N17/'TAB 1 А'!N17*1000</f>
        <v>0</v>
      </c>
      <c r="O17" s="113">
        <f>'TAB 9'!O17/'TAB 1 А'!O17*1000</f>
        <v>0</v>
      </c>
      <c r="P17" s="113">
        <f>'TAB 9'!P17/'TAB 1 А'!P17*1000</f>
        <v>0</v>
      </c>
      <c r="Q17" s="228"/>
      <c r="R17" s="228"/>
    </row>
    <row r="18" spans="1:18" ht="12.75" customHeight="1">
      <c r="A18" s="16">
        <v>11</v>
      </c>
      <c r="B18" s="84" t="s">
        <v>103</v>
      </c>
      <c r="C18" s="113">
        <f>'TAB 9'!C18/'TAB 1 А'!C18*1000</f>
        <v>0</v>
      </c>
      <c r="D18" s="113">
        <f>'TAB 9'!D18/'TAB 1 А'!D18*1000</f>
        <v>0</v>
      </c>
      <c r="E18" s="113">
        <f>'TAB 9'!E18/'TAB 1 А'!E18*1000</f>
        <v>0</v>
      </c>
      <c r="F18" s="113">
        <f>'TAB 9'!F18/'TAB 1 А'!F18*1000</f>
        <v>0</v>
      </c>
      <c r="G18" s="113">
        <f>'TAB 9'!G18/'TAB 1 А'!G18*1000</f>
        <v>0</v>
      </c>
      <c r="H18" s="113">
        <f>'TAB 9'!H18/'TAB 1 А'!H18*1000</f>
        <v>0</v>
      </c>
      <c r="I18" s="113">
        <f>'TAB 9'!I18/'TAB 1 А'!I18*1000</f>
        <v>0</v>
      </c>
      <c r="J18" s="113">
        <f>'TAB 9'!J18/'TAB 1 А'!J18*1000</f>
        <v>0</v>
      </c>
      <c r="K18" s="113">
        <f>'TAB 9'!K18/'TAB 1 А'!K18*1000</f>
        <v>0</v>
      </c>
      <c r="L18" s="113">
        <f>'TAB 9'!L18/'TAB 1 А'!L18*1000</f>
        <v>0</v>
      </c>
      <c r="M18" s="113">
        <f>'TAB 9'!M18/'TAB 1 А'!M18*1000</f>
        <v>0</v>
      </c>
      <c r="N18" s="113">
        <f>'TAB 9'!N18/'TAB 1 А'!N18*1000</f>
        <v>0</v>
      </c>
      <c r="O18" s="113">
        <f>'TAB 9'!O18/'TAB 1 А'!O18*1000</f>
        <v>0</v>
      </c>
      <c r="P18" s="113">
        <f>'TAB 9'!P18/'TAB 1 А'!P18*1000</f>
        <v>0</v>
      </c>
      <c r="Q18" s="228"/>
      <c r="R18" s="228"/>
    </row>
    <row r="19" spans="1:16" ht="12.75" customHeight="1">
      <c r="A19" s="16">
        <v>12</v>
      </c>
      <c r="B19" s="84" t="s">
        <v>20</v>
      </c>
      <c r="C19" s="113">
        <f>'TAB 9'!C19/'TAB 1 А'!C19*1000</f>
        <v>0.4916420845624386</v>
      </c>
      <c r="D19" s="113">
        <f>'TAB 9'!D19/'TAB 1 А'!D19*1000</f>
        <v>1.9456898739531343</v>
      </c>
      <c r="E19" s="113">
        <f>'TAB 9'!E19/'TAB 1 А'!E19*1000</f>
        <v>1.442891859052248</v>
      </c>
      <c r="F19" s="113">
        <f>'TAB 9'!F19/'TAB 1 А'!F19*1000</f>
        <v>1.3875639580261903</v>
      </c>
      <c r="G19" s="113">
        <f>'TAB 9'!G19/'TAB 1 А'!G19*1000</f>
        <v>0.8248102936324645</v>
      </c>
      <c r="H19" s="113">
        <f>'TAB 9'!H19/'TAB 1 А'!H19*1000</f>
        <v>0.7885191610156126</v>
      </c>
      <c r="I19" s="113">
        <f>'TAB 9'!I19/'TAB 1 А'!I19*1000</f>
        <v>0.5648805681084571</v>
      </c>
      <c r="J19" s="113">
        <f>'TAB 9'!J19/'TAB 1 А'!J19*1000</f>
        <v>0.32417537887997405</v>
      </c>
      <c r="K19" s="113">
        <f>'TAB 9'!K19/'TAB 1 А'!K19*1000</f>
        <v>0.3937317899047169</v>
      </c>
      <c r="L19" s="113">
        <f>'TAB 9'!L19/'TAB 1 А'!L19*1000</f>
        <v>1.0077874484654146</v>
      </c>
      <c r="M19" s="113">
        <f>'TAB 9'!M19/'TAB 1 А'!M19*1000</f>
        <v>0.9257830581700355</v>
      </c>
      <c r="N19" s="113">
        <f>'TAB 9'!N19/'TAB 1 А'!N19*1000</f>
        <v>0.7321180174244089</v>
      </c>
      <c r="O19" s="113">
        <f>'TAB 9'!O19/'TAB 1 А'!O19*1000</f>
        <v>0.6431281754453663</v>
      </c>
      <c r="P19" s="113">
        <f>'TAB 9'!P19/'TAB 1 А'!P19*1000</f>
        <v>0</v>
      </c>
    </row>
    <row r="20" spans="1:16" ht="12.75" customHeight="1">
      <c r="A20" s="16">
        <v>13</v>
      </c>
      <c r="B20" s="84" t="s">
        <v>6</v>
      </c>
      <c r="C20" s="113">
        <f>'TAB 9'!C20/'TAB 1 А'!C20*1000</f>
        <v>0</v>
      </c>
      <c r="D20" s="113">
        <f>'TAB 9'!D20/'TAB 1 А'!D20*1000</f>
        <v>0</v>
      </c>
      <c r="E20" s="113">
        <f>'TAB 9'!E20/'TAB 1 А'!E20*1000</f>
        <v>0</v>
      </c>
      <c r="F20" s="113">
        <f>'TAB 9'!F20/'TAB 1 А'!F20*1000</f>
        <v>0</v>
      </c>
      <c r="G20" s="113">
        <f>'TAB 9'!G20/'TAB 1 А'!G20*1000</f>
        <v>0</v>
      </c>
      <c r="H20" s="113">
        <f>'TAB 9'!H20/'TAB 1 А'!H20*1000</f>
        <v>0</v>
      </c>
      <c r="I20" s="113">
        <f>'TAB 9'!I20/'TAB 1 А'!I20*1000</f>
        <v>0</v>
      </c>
      <c r="J20" s="113">
        <f>'TAB 9'!J20/'TAB 1 А'!J20*1000</f>
        <v>0</v>
      </c>
      <c r="K20" s="113">
        <f>'TAB 9'!K20/'TAB 1 А'!K20*1000</f>
        <v>0</v>
      </c>
      <c r="L20" s="113">
        <f>'TAB 9'!L20/'TAB 1 А'!L20*1000</f>
        <v>0</v>
      </c>
      <c r="M20" s="113">
        <f>'TAB 9'!M20/'TAB 1 А'!M20*1000</f>
        <v>0</v>
      </c>
      <c r="N20" s="113">
        <f>'TAB 9'!N20/'TAB 1 А'!N20*1000</f>
        <v>0</v>
      </c>
      <c r="O20" s="113">
        <f>'TAB 9'!O20/'TAB 1 А'!O20*1000</f>
        <v>0</v>
      </c>
      <c r="P20" s="113">
        <f>'TAB 9'!P20/'TAB 1 А'!P20*1000</f>
        <v>0</v>
      </c>
    </row>
    <row r="21" spans="1:16" ht="12.75" customHeight="1">
      <c r="A21" s="16">
        <v>14</v>
      </c>
      <c r="B21" s="84" t="s">
        <v>7</v>
      </c>
      <c r="C21" s="113">
        <f>'TAB 9'!C21/'TAB 1 А'!C21*1000</f>
        <v>0</v>
      </c>
      <c r="D21" s="113">
        <f>'TAB 9'!D21/'TAB 1 А'!D21*1000</f>
        <v>0</v>
      </c>
      <c r="E21" s="113">
        <f>'TAB 9'!E21/'TAB 1 А'!E21*1000</f>
        <v>0</v>
      </c>
      <c r="F21" s="113">
        <f>'TAB 9'!F21/'TAB 1 А'!F21*1000</f>
        <v>0</v>
      </c>
      <c r="G21" s="113">
        <f>'TAB 9'!G21/'TAB 1 А'!G21*1000</f>
        <v>0</v>
      </c>
      <c r="H21" s="113">
        <f>'TAB 9'!H21/'TAB 1 А'!H21*1000</f>
        <v>0</v>
      </c>
      <c r="I21" s="113">
        <f>'TAB 9'!I21/'TAB 1 А'!I21*1000</f>
        <v>0</v>
      </c>
      <c r="J21" s="113">
        <f>'TAB 9'!J21/'TAB 1 А'!J21*1000</f>
        <v>0</v>
      </c>
      <c r="K21" s="113">
        <f>'TAB 9'!K21/'TAB 1 А'!K21*1000</f>
        <v>0</v>
      </c>
      <c r="L21" s="113">
        <f>'TAB 9'!L21/'TAB 1 А'!L21*1000</f>
        <v>0</v>
      </c>
      <c r="M21" s="113">
        <f>'TAB 9'!M21/'TAB 1 А'!M21*1000</f>
        <v>0</v>
      </c>
      <c r="N21" s="113">
        <f>'TAB 9'!N21/'TAB 1 А'!N21*1000</f>
        <v>0</v>
      </c>
      <c r="O21" s="113">
        <f>'TAB 9'!O21/'TAB 1 А'!O21*1000</f>
        <v>0</v>
      </c>
      <c r="P21" s="113">
        <f>'TAB 9'!P21/'TAB 1 А'!P21*1000</f>
        <v>0</v>
      </c>
    </row>
    <row r="22" spans="1:16" ht="24.75" customHeight="1">
      <c r="A22" s="16">
        <v>15</v>
      </c>
      <c r="B22" s="84" t="s">
        <v>22</v>
      </c>
      <c r="C22" s="113">
        <f>'TAB 9'!C22/'TAB 1 А'!C22*1000</f>
        <v>1.6044006417602568</v>
      </c>
      <c r="D22" s="113">
        <f>'TAB 9'!D22/'TAB 1 А'!D22*1000</f>
        <v>3.076923076923077</v>
      </c>
      <c r="E22" s="113">
        <f>'TAB 9'!E22/'TAB 1 А'!E22*1000</f>
        <v>0.29036004645760743</v>
      </c>
      <c r="F22" s="113">
        <f>'TAB 9'!F22/'TAB 1 А'!F22*1000</f>
        <v>0.15862944162436546</v>
      </c>
      <c r="G22" s="113">
        <f>'TAB 9'!G22/'TAB 1 А'!G22*1000</f>
        <v>3.0147723846849566</v>
      </c>
      <c r="H22" s="113">
        <f>'TAB 9'!H22/'TAB 1 А'!H22*1000</f>
        <v>1.839772537213581</v>
      </c>
      <c r="I22" s="113">
        <f>'TAB 9'!I22/'TAB 1 А'!I22*1000</f>
        <v>1.5663069961712497</v>
      </c>
      <c r="J22" s="113">
        <f>'TAB 9'!J22/'TAB 1 А'!J22*1000</f>
        <v>1.1992461881103307</v>
      </c>
      <c r="K22" s="113">
        <f>'TAB 9'!K22/'TAB 1 А'!K22*1000</f>
        <v>0.9927200529450695</v>
      </c>
      <c r="L22" s="113">
        <f>'TAB 9'!L22/'TAB 1 А'!L22*1000</f>
        <v>0</v>
      </c>
      <c r="M22" s="113">
        <f>'TAB 9'!M22/'TAB 1 А'!M22*1000</f>
        <v>0.17962996227770792</v>
      </c>
      <c r="N22" s="113">
        <f>'TAB 9'!N22/'TAB 1 А'!N22*1000</f>
        <v>0.15780337699226762</v>
      </c>
      <c r="O22" s="113">
        <f>'TAB 9'!O22/'TAB 1 А'!O22*1000</f>
        <v>0</v>
      </c>
      <c r="P22" s="113">
        <f>'TAB 9'!P22/'TAB 1 А'!P22*1000</f>
        <v>0</v>
      </c>
    </row>
    <row r="23" spans="1:16" ht="24.75" customHeight="1">
      <c r="A23" s="16">
        <v>16</v>
      </c>
      <c r="B23" s="84" t="s">
        <v>58</v>
      </c>
      <c r="C23" s="113">
        <f>'TAB 9'!C23/'TAB 1 А'!C23*1000</f>
        <v>0</v>
      </c>
      <c r="D23" s="113">
        <f>'TAB 9'!D23/'TAB 1 А'!D23*1000</f>
        <v>0</v>
      </c>
      <c r="E23" s="113">
        <f>'TAB 9'!E23/'TAB 1 А'!E23*1000</f>
        <v>0</v>
      </c>
      <c r="F23" s="113">
        <f>'TAB 9'!F23/'TAB 1 А'!F23*1000</f>
        <v>0</v>
      </c>
      <c r="G23" s="113">
        <f>'TAB 9'!G23/'TAB 1 А'!G23*1000</f>
        <v>0</v>
      </c>
      <c r="H23" s="113">
        <f>'TAB 9'!H23/'TAB 1 А'!H23*1000</f>
        <v>0</v>
      </c>
      <c r="I23" s="113">
        <f>'TAB 9'!I23/'TAB 1 А'!I23*1000</f>
        <v>0</v>
      </c>
      <c r="J23" s="113">
        <f>'TAB 9'!J23/'TAB 1 А'!J23*1000</f>
        <v>0</v>
      </c>
      <c r="K23" s="113">
        <f>'TAB 9'!K23/'TAB 1 А'!K23*1000</f>
        <v>0</v>
      </c>
      <c r="L23" s="113">
        <f>'TAB 9'!L23/'TAB 1 А'!L23*1000</f>
        <v>0</v>
      </c>
      <c r="M23" s="113">
        <f>'TAB 9'!M23/'TAB 1 А'!M23*1000</f>
        <v>0</v>
      </c>
      <c r="N23" s="113">
        <f>'TAB 9'!N23/'TAB 1 А'!N23*1000</f>
        <v>0</v>
      </c>
      <c r="O23" s="113">
        <f>'TAB 9'!O23/'TAB 1 А'!O23*1000</f>
        <v>0</v>
      </c>
      <c r="P23" s="113">
        <f>'TAB 9'!P23/'TAB 1 А'!P23*1000</f>
        <v>0</v>
      </c>
    </row>
    <row r="24" spans="1:16" ht="12.75" customHeight="1">
      <c r="A24" s="16">
        <v>17</v>
      </c>
      <c r="B24" s="84" t="s">
        <v>17</v>
      </c>
      <c r="C24" s="113">
        <f>'TAB 9'!C24/'TAB 1 А'!C24*1000</f>
        <v>0</v>
      </c>
      <c r="D24" s="113">
        <f>'TAB 9'!D24/'TAB 1 А'!D24*1000</f>
        <v>0</v>
      </c>
      <c r="E24" s="113">
        <f>'TAB 9'!E24/'TAB 1 А'!E24*1000</f>
        <v>0.6274181742131131</v>
      </c>
      <c r="F24" s="113">
        <f>'TAB 9'!F24/'TAB 1 А'!F24*1000</f>
        <v>16.42935377875137</v>
      </c>
      <c r="G24" s="113">
        <f>'TAB 9'!G24/'TAB 1 А'!G24*1000</f>
        <v>14.58966565349544</v>
      </c>
      <c r="H24" s="113">
        <f>'TAB 9'!H24/'TAB 1 А'!H24*1000</f>
        <v>26.929114841202754</v>
      </c>
      <c r="I24" s="113">
        <f>'TAB 9'!I24/'TAB 1 А'!I24*1000</f>
        <v>3.287310979618672</v>
      </c>
      <c r="J24" s="113">
        <f>'TAB 9'!J24/'TAB 1 А'!J24*1000</f>
        <v>4.202563563773902</v>
      </c>
      <c r="K24" s="113">
        <f>'TAB 9'!K24/'TAB 1 А'!K24*1000</f>
        <v>2.0725388601036268</v>
      </c>
      <c r="L24" s="113">
        <f>'TAB 9'!L24/'TAB 1 А'!L24*1000</f>
        <v>0.4228329809725158</v>
      </c>
      <c r="M24" s="113">
        <f>'TAB 9'!M24/'TAB 1 А'!M24*1000</f>
        <v>1.8008474576271187</v>
      </c>
      <c r="N24" s="113">
        <f>'TAB 9'!N24/'TAB 1 А'!N24*1000</f>
        <v>0.5896805896805897</v>
      </c>
      <c r="O24" s="113">
        <f>'TAB 9'!O24/'TAB 1 А'!O24*1000</f>
        <v>1.0499300046663556</v>
      </c>
      <c r="P24" s="113">
        <f>'TAB 9'!P24/'TAB 1 А'!P24*1000</f>
        <v>0</v>
      </c>
    </row>
    <row r="25" spans="1:16" ht="12.75" customHeight="1">
      <c r="A25" s="16">
        <v>18</v>
      </c>
      <c r="B25" s="84" t="s">
        <v>8</v>
      </c>
      <c r="C25" s="113">
        <f>'TAB 9'!C25/'TAB 1 А'!C25*1000</f>
        <v>0</v>
      </c>
      <c r="D25" s="113">
        <f>'TAB 9'!D25/'TAB 1 А'!D25*1000</f>
        <v>0</v>
      </c>
      <c r="E25" s="113">
        <f>'TAB 9'!E25/'TAB 1 А'!E25*1000</f>
        <v>0</v>
      </c>
      <c r="F25" s="113">
        <f>'TAB 9'!F25/'TAB 1 А'!F25*1000</f>
        <v>0</v>
      </c>
      <c r="G25" s="113">
        <f>'TAB 9'!G25/'TAB 1 А'!G25*1000</f>
        <v>0</v>
      </c>
      <c r="H25" s="113">
        <f>'TAB 9'!H25/'TAB 1 А'!H25*1000</f>
        <v>0</v>
      </c>
      <c r="I25" s="113">
        <f>'TAB 9'!I25/'TAB 1 А'!I25*1000</f>
        <v>0</v>
      </c>
      <c r="J25" s="113">
        <f>'TAB 9'!J25/'TAB 1 А'!J25*1000</f>
        <v>0</v>
      </c>
      <c r="K25" s="113">
        <f>'TAB 9'!K25/'TAB 1 А'!K25*1000</f>
        <v>0</v>
      </c>
      <c r="L25" s="113">
        <f>'TAB 9'!L25/'TAB 1 А'!L25*1000</f>
        <v>0</v>
      </c>
      <c r="M25" s="113">
        <f>'TAB 9'!M25/'TAB 1 А'!M25*1000</f>
        <v>0</v>
      </c>
      <c r="N25" s="113">
        <f>'TAB 9'!N25/'TAB 1 А'!N25*1000</f>
        <v>0</v>
      </c>
      <c r="O25" s="113">
        <f>'TAB 9'!O25/'TAB 1 А'!O25*1000</f>
        <v>0</v>
      </c>
      <c r="P25" s="113">
        <f>'TAB 9'!P25/'TAB 1 А'!P25*1000</f>
        <v>0</v>
      </c>
    </row>
    <row r="26" spans="1:16" ht="12.75" customHeight="1">
      <c r="A26" s="16">
        <v>19</v>
      </c>
      <c r="B26" s="84" t="s">
        <v>16</v>
      </c>
      <c r="C26" s="113">
        <f>'TAB 9'!C26/'TAB 1 А'!C26*1000</f>
        <v>0</v>
      </c>
      <c r="D26" s="113">
        <f>'TAB 9'!D26/'TAB 1 А'!D26*1000</f>
        <v>0</v>
      </c>
      <c r="E26" s="113">
        <f>'TAB 9'!E26/'TAB 1 А'!E26*1000</f>
        <v>0</v>
      </c>
      <c r="F26" s="113">
        <f>'TAB 9'!F26/'TAB 1 А'!F26*1000</f>
        <v>0</v>
      </c>
      <c r="G26" s="113">
        <f>'TAB 9'!G26/'TAB 1 А'!G26*1000</f>
        <v>1.0178117048346056</v>
      </c>
      <c r="H26" s="113">
        <f>'TAB 9'!H26/'TAB 1 А'!H26*1000</f>
        <v>0.944733112895607</v>
      </c>
      <c r="I26" s="113">
        <f>'TAB 9'!I26/'TAB 1 А'!I26*1000</f>
        <v>0.7249879168680522</v>
      </c>
      <c r="J26" s="113">
        <f>'TAB 9'!J26/'TAB 1 А'!J26*1000</f>
        <v>0</v>
      </c>
      <c r="K26" s="113">
        <f>'TAB 9'!K26/'TAB 1 А'!K26*1000</f>
        <v>0</v>
      </c>
      <c r="L26" s="113">
        <f>'TAB 9'!L26/'TAB 1 А'!L26*1000</f>
        <v>0</v>
      </c>
      <c r="M26" s="113">
        <f>'TAB 9'!M26/'TAB 1 А'!M26*1000</f>
        <v>0.2370791844476055</v>
      </c>
      <c r="N26" s="113">
        <f>'TAB 9'!N26/'TAB 1 А'!N26*1000</f>
        <v>0</v>
      </c>
      <c r="O26" s="113">
        <f>'TAB 9'!O26/'TAB 1 А'!O26*1000</f>
        <v>0</v>
      </c>
      <c r="P26" s="113">
        <f>'TAB 9'!P26/'TAB 1 А'!P26*1000</f>
        <v>1.3233348037053376</v>
      </c>
    </row>
    <row r="27" spans="1:16" ht="12.75" customHeight="1">
      <c r="A27" s="16">
        <v>20</v>
      </c>
      <c r="B27" s="84" t="s">
        <v>13</v>
      </c>
      <c r="C27" s="113">
        <f>'TAB 9'!C27/'TAB 1 А'!C27*1000</f>
        <v>0</v>
      </c>
      <c r="D27" s="113">
        <f>'TAB 9'!D27/'TAB 1 А'!D27*1000</f>
        <v>0</v>
      </c>
      <c r="E27" s="113">
        <f>'TAB 9'!E27/'TAB 1 А'!E27*1000</f>
        <v>0</v>
      </c>
      <c r="F27" s="113">
        <f>'TAB 9'!F27/'TAB 1 А'!F27*1000</f>
        <v>0</v>
      </c>
      <c r="G27" s="113">
        <f>'TAB 9'!G27/'TAB 1 А'!G27*1000</f>
        <v>0</v>
      </c>
      <c r="H27" s="113">
        <f>'TAB 9'!H27/'TAB 1 А'!H27*1000</f>
        <v>0</v>
      </c>
      <c r="I27" s="113">
        <f>'TAB 9'!I27/'TAB 1 А'!I27*1000</f>
        <v>0</v>
      </c>
      <c r="J27" s="113">
        <f>'TAB 9'!J27/'TAB 1 А'!J27*1000</f>
        <v>0</v>
      </c>
      <c r="K27" s="113">
        <f>'TAB 9'!K27/'TAB 1 А'!K27*1000</f>
        <v>0</v>
      </c>
      <c r="L27" s="113">
        <f>'TAB 9'!L27/'TAB 1 А'!L27*1000</f>
        <v>0</v>
      </c>
      <c r="M27" s="113">
        <f>'TAB 9'!M27/'TAB 1 А'!M27*1000</f>
        <v>0</v>
      </c>
      <c r="N27" s="113">
        <f>'TAB 9'!N27/'TAB 1 А'!N27*1000</f>
        <v>0</v>
      </c>
      <c r="O27" s="113">
        <f>'TAB 9'!O27/'TAB 1 А'!O27*1000</f>
        <v>0</v>
      </c>
      <c r="P27" s="113">
        <f>'TAB 9'!P27/'TAB 1 А'!P27*1000</f>
        <v>0</v>
      </c>
    </row>
    <row r="28" spans="1:16" ht="12.75" customHeight="1">
      <c r="A28" s="16">
        <v>21</v>
      </c>
      <c r="B28" s="84" t="s">
        <v>9</v>
      </c>
      <c r="C28" s="113">
        <f>'TAB 9'!C28/'TAB 1 А'!C28*1000</f>
        <v>0</v>
      </c>
      <c r="D28" s="113">
        <f>'TAB 9'!D28/'TAB 1 А'!D28*1000</f>
        <v>0</v>
      </c>
      <c r="E28" s="113">
        <f>'TAB 9'!E28/'TAB 1 А'!E28*1000</f>
        <v>0</v>
      </c>
      <c r="F28" s="113">
        <f>'TAB 9'!F28/'TAB 1 А'!F28*1000</f>
        <v>0</v>
      </c>
      <c r="G28" s="113">
        <f>'TAB 9'!G28/'TAB 1 А'!G28*1000</f>
        <v>0</v>
      </c>
      <c r="H28" s="113">
        <f>'TAB 9'!H28/'TAB 1 А'!H28*1000</f>
        <v>0</v>
      </c>
      <c r="I28" s="113">
        <f>'TAB 9'!I28/'TAB 1 А'!I28*1000</f>
        <v>0</v>
      </c>
      <c r="J28" s="113">
        <f>'TAB 9'!J28/'TAB 1 А'!J28*1000</f>
        <v>0</v>
      </c>
      <c r="K28" s="113">
        <f>'TAB 9'!K28/'TAB 1 А'!K28*1000</f>
        <v>0</v>
      </c>
      <c r="L28" s="113">
        <f>'TAB 9'!L28/'TAB 1 А'!L28*1000</f>
        <v>0</v>
      </c>
      <c r="M28" s="113">
        <f>'TAB 9'!M28/'TAB 1 А'!M28*1000</f>
        <v>0</v>
      </c>
      <c r="N28" s="113">
        <f>'TAB 9'!N28/'TAB 1 А'!N28*1000</f>
        <v>0</v>
      </c>
      <c r="O28" s="113">
        <f>'TAB 9'!O28/'TAB 1 А'!O28*1000</f>
        <v>0</v>
      </c>
      <c r="P28" s="113">
        <f>'TAB 9'!P28/'TAB 1 А'!P28*1000</f>
        <v>0</v>
      </c>
    </row>
    <row r="29" spans="1:16" ht="12.75" customHeight="1">
      <c r="A29" s="16">
        <v>22</v>
      </c>
      <c r="B29" s="84" t="s">
        <v>15</v>
      </c>
      <c r="C29" s="113">
        <f>'TAB 9'!C29/'TAB 1 А'!C29*1000</f>
        <v>4.480286738351254</v>
      </c>
      <c r="D29" s="113">
        <f>'TAB 9'!D29/'TAB 1 А'!D29*1000</f>
        <v>0</v>
      </c>
      <c r="E29" s="113">
        <f>'TAB 9'!E29/'TAB 1 А'!E29*1000</f>
        <v>1.858736059479554</v>
      </c>
      <c r="F29" s="113">
        <f>'TAB 9'!F29/'TAB 1 А'!F29*1000</f>
        <v>0</v>
      </c>
      <c r="G29" s="113">
        <f>'TAB 9'!G29/'TAB 1 А'!G29*1000</f>
        <v>3.316749585406302</v>
      </c>
      <c r="H29" s="113">
        <f>'TAB 9'!H29/'TAB 1 А'!H29*1000</f>
        <v>2.6595744680851063</v>
      </c>
      <c r="I29" s="113">
        <f>'TAB 9'!I29/'TAB 1 А'!I29*1000</f>
        <v>5.2493438320209975</v>
      </c>
      <c r="J29" s="113">
        <f>'TAB 9'!J29/'TAB 1 А'!J29*1000</f>
        <v>0</v>
      </c>
      <c r="K29" s="113">
        <f>'TAB 9'!K29/'TAB 1 А'!K29*1000</f>
        <v>0.8347245409015025</v>
      </c>
      <c r="L29" s="113">
        <f>'TAB 9'!L29/'TAB 1 А'!L29*1000</f>
        <v>0</v>
      </c>
      <c r="M29" s="113">
        <f>'TAB 9'!M29/'TAB 1 А'!M29*1000</f>
        <v>0.4106776180698152</v>
      </c>
      <c r="N29" s="113">
        <f>'TAB 9'!N29/'TAB 1 А'!N29*1000</f>
        <v>1.1909487892020643</v>
      </c>
      <c r="O29" s="113">
        <f>'TAB 9'!O29/'TAB 1 А'!O29*1000</f>
        <v>0</v>
      </c>
      <c r="P29" s="113">
        <f>'TAB 9'!P29/'TAB 1 А'!P29*1000</f>
        <v>0.764525993883792</v>
      </c>
    </row>
    <row r="30" spans="1:16" ht="24.75" customHeight="1">
      <c r="A30" s="16">
        <v>23</v>
      </c>
      <c r="B30" s="84" t="s">
        <v>23</v>
      </c>
      <c r="C30" s="113">
        <f>'TAB 9'!C30/'TAB 1 А'!C30*1000</f>
        <v>0</v>
      </c>
      <c r="D30" s="113">
        <f>'TAB 9'!D30/'TAB 1 А'!D30*1000</f>
        <v>0</v>
      </c>
      <c r="E30" s="113">
        <f>'TAB 9'!E30/'TAB 1 А'!E30*1000</f>
        <v>0</v>
      </c>
      <c r="F30" s="113">
        <f>'TAB 9'!F30/'TAB 1 А'!F30*1000</f>
        <v>0</v>
      </c>
      <c r="G30" s="113">
        <f>'TAB 9'!G30/'TAB 1 А'!G30*1000</f>
        <v>0</v>
      </c>
      <c r="H30" s="113">
        <f>'TAB 9'!H30/'TAB 1 А'!H30*1000</f>
        <v>0</v>
      </c>
      <c r="I30" s="113">
        <f>'TAB 9'!I30/'TAB 1 А'!I30*1000</f>
        <v>0</v>
      </c>
      <c r="J30" s="113">
        <f>'TAB 9'!J30/'TAB 1 А'!J30*1000</f>
        <v>0</v>
      </c>
      <c r="K30" s="113">
        <f>'TAB 9'!K30/'TAB 1 А'!K30*1000</f>
        <v>0</v>
      </c>
      <c r="L30" s="113">
        <f>'TAB 9'!L30/'TAB 1 А'!L30*1000</f>
        <v>0</v>
      </c>
      <c r="M30" s="113">
        <f>'TAB 9'!M30/'TAB 1 А'!M30*1000</f>
        <v>0</v>
      </c>
      <c r="N30" s="113">
        <f>'TAB 9'!N30/'TAB 1 А'!N30*1000</f>
        <v>0</v>
      </c>
      <c r="O30" s="113">
        <f>'TAB 9'!O30/'TAB 1 А'!O30*1000</f>
        <v>0</v>
      </c>
      <c r="P30" s="113">
        <f>'TAB 9'!P30/'TAB 1 А'!P30*1000</f>
        <v>0</v>
      </c>
    </row>
    <row r="31" spans="1:16" ht="24.75" customHeight="1">
      <c r="A31" s="16">
        <v>24</v>
      </c>
      <c r="B31" s="84" t="s">
        <v>14</v>
      </c>
      <c r="C31" s="113">
        <f>'TAB 9'!C31/'TAB 1 А'!C31*1000</f>
        <v>0</v>
      </c>
      <c r="D31" s="113">
        <f>'TAB 9'!D31/'TAB 1 А'!D31*1000</f>
        <v>0</v>
      </c>
      <c r="E31" s="113">
        <f>'TAB 9'!E31/'TAB 1 А'!E31*1000</f>
        <v>0</v>
      </c>
      <c r="F31" s="113">
        <f>'TAB 9'!F31/'TAB 1 А'!F31*1000</f>
        <v>0</v>
      </c>
      <c r="G31" s="113">
        <f>'TAB 9'!G31/'TAB 1 А'!G31*1000</f>
        <v>0</v>
      </c>
      <c r="H31" s="113">
        <f>'TAB 9'!H31/'TAB 1 А'!H31*1000</f>
        <v>0</v>
      </c>
      <c r="I31" s="113">
        <f>'TAB 9'!I31/'TAB 1 А'!I31*1000</f>
        <v>0</v>
      </c>
      <c r="J31" s="113">
        <f>'TAB 9'!J31/'TAB 1 А'!J31*1000</f>
        <v>0</v>
      </c>
      <c r="K31" s="113">
        <f>'TAB 9'!K31/'TAB 1 А'!K31*1000</f>
        <v>0</v>
      </c>
      <c r="L31" s="113">
        <f>'TAB 9'!L31/'TAB 1 А'!L31*1000</f>
        <v>0</v>
      </c>
      <c r="M31" s="113">
        <f>'TAB 9'!M31/'TAB 1 А'!M31*1000</f>
        <v>0</v>
      </c>
      <c r="N31" s="113">
        <f>'TAB 9'!N31/'TAB 1 А'!N31*1000</f>
        <v>0</v>
      </c>
      <c r="O31" s="113">
        <f>'TAB 9'!O31/'TAB 1 А'!O31*1000</f>
        <v>0</v>
      </c>
      <c r="P31" s="113">
        <f>'TAB 9'!P31/'TAB 1 А'!P31*1000</f>
        <v>0</v>
      </c>
    </row>
    <row r="32" spans="1:16" ht="12.75" customHeight="1">
      <c r="A32" s="16">
        <v>25</v>
      </c>
      <c r="B32" s="84" t="s">
        <v>24</v>
      </c>
      <c r="C32" s="113">
        <f>'TAB 9'!C32/'TAB 1 А'!C32*1000</f>
        <v>0</v>
      </c>
      <c r="D32" s="113">
        <f>'TAB 9'!D32/'TAB 1 А'!D32*1000</f>
        <v>0</v>
      </c>
      <c r="E32" s="113">
        <f>'TAB 9'!E32/'TAB 1 А'!E32*1000</f>
        <v>0</v>
      </c>
      <c r="F32" s="113">
        <f>'TAB 9'!F32/'TAB 1 А'!F32*1000</f>
        <v>0</v>
      </c>
      <c r="G32" s="113">
        <f>'TAB 9'!G32/'TAB 1 А'!G32*1000</f>
        <v>0</v>
      </c>
      <c r="H32" s="113">
        <f>'TAB 9'!H32/'TAB 1 А'!H32*1000</f>
        <v>0</v>
      </c>
      <c r="I32" s="113">
        <f>'TAB 9'!I32/'TAB 1 А'!I32*1000</f>
        <v>0</v>
      </c>
      <c r="J32" s="113">
        <f>'TAB 9'!J32/'TAB 1 А'!J32*1000</f>
        <v>0</v>
      </c>
      <c r="K32" s="113">
        <f>'TAB 9'!K32/'TAB 1 А'!K32*1000</f>
        <v>0</v>
      </c>
      <c r="L32" s="113">
        <f>'TAB 9'!L32/'TAB 1 А'!L32*1000</f>
        <v>0</v>
      </c>
      <c r="M32" s="113">
        <f>'TAB 9'!M32/'TAB 1 А'!M32*1000</f>
        <v>0</v>
      </c>
      <c r="N32" s="113">
        <f>'TAB 9'!N32/'TAB 1 А'!N32*1000</f>
        <v>0</v>
      </c>
      <c r="O32" s="113">
        <f>'TAB 9'!O32/'TAB 1 А'!O32*1000</f>
        <v>0</v>
      </c>
      <c r="P32" s="113">
        <f>'TAB 9'!P32/'TAB 1 А'!P32*1000</f>
        <v>0</v>
      </c>
    </row>
    <row r="33" spans="1:16" ht="12.75" customHeight="1">
      <c r="A33" s="16">
        <v>26</v>
      </c>
      <c r="B33" s="84" t="s">
        <v>21</v>
      </c>
      <c r="C33" s="113">
        <f>'TAB 9'!C33/'TAB 1 А'!C33*1000</f>
        <v>0</v>
      </c>
      <c r="D33" s="113">
        <f>'TAB 9'!D33/'TAB 1 А'!D33*1000</f>
        <v>0</v>
      </c>
      <c r="E33" s="113">
        <f>'TAB 9'!E33/'TAB 1 А'!E33*1000</f>
        <v>0</v>
      </c>
      <c r="F33" s="113">
        <f>'TAB 9'!F33/'TAB 1 А'!F33*1000</f>
        <v>0</v>
      </c>
      <c r="G33" s="113">
        <f>'TAB 9'!G33/'TAB 1 А'!G33*1000</f>
        <v>0</v>
      </c>
      <c r="H33" s="113" t="e">
        <f>'TAB 9'!H33/'TAB 1 А'!H33*1000</f>
        <v>#DIV/0!</v>
      </c>
      <c r="I33" s="113">
        <f>'TAB 9'!I33/'TAB 1 А'!I33*1000</f>
        <v>0</v>
      </c>
      <c r="J33" s="113">
        <f>'TAB 9'!J33/'TAB 1 А'!J33*1000</f>
        <v>0</v>
      </c>
      <c r="K33" s="113">
        <f>'TAB 9'!K33/'TAB 1 А'!K33*1000</f>
        <v>0</v>
      </c>
      <c r="L33" s="113">
        <f>'TAB 9'!L33/'TAB 1 А'!L33*1000</f>
        <v>0</v>
      </c>
      <c r="M33" s="113">
        <f>'TAB 9'!M33/'TAB 1 А'!M33*1000</f>
        <v>0</v>
      </c>
      <c r="N33" s="113">
        <f>'TAB 9'!N33/'TAB 1 А'!N33*1000</f>
        <v>0</v>
      </c>
      <c r="O33" s="113">
        <f>'TAB 9'!O33/'TAB 1 А'!O33*1000</f>
        <v>0</v>
      </c>
      <c r="P33" s="113">
        <f>'TAB 9'!P33/'TAB 1 А'!P33*1000</f>
        <v>0</v>
      </c>
    </row>
    <row r="34" spans="1:16" ht="12.75" customHeight="1">
      <c r="A34" s="16">
        <v>27</v>
      </c>
      <c r="B34" s="84" t="s">
        <v>35</v>
      </c>
      <c r="C34" s="113">
        <f>'TAB 9'!C34/'TAB 1 А'!C34*1000</f>
        <v>0</v>
      </c>
      <c r="D34" s="113">
        <f>'TAB 9'!D34/'TAB 1 А'!D34*1000</f>
        <v>0</v>
      </c>
      <c r="E34" s="113">
        <f>'TAB 9'!E34/'TAB 1 А'!E34*1000</f>
        <v>0</v>
      </c>
      <c r="F34" s="113">
        <f>'TAB 9'!F34/'TAB 1 А'!F34*1000</f>
        <v>0</v>
      </c>
      <c r="G34" s="113">
        <f>'TAB 9'!G34/'TAB 1 А'!G34*1000</f>
        <v>0</v>
      </c>
      <c r="H34" s="113">
        <f>'TAB 9'!H34/'TAB 1 А'!H34*1000</f>
        <v>0</v>
      </c>
      <c r="I34" s="113">
        <f>'TAB 9'!I34/'TAB 1 А'!I34*1000</f>
        <v>0</v>
      </c>
      <c r="J34" s="113">
        <f>'TAB 9'!J34/'TAB 1 А'!J34*1000</f>
        <v>0</v>
      </c>
      <c r="K34" s="113">
        <f>'TAB 9'!K34/'TAB 1 А'!K34*1000</f>
        <v>0</v>
      </c>
      <c r="L34" s="113">
        <f>'TAB 9'!L34/'TAB 1 А'!L34*1000</f>
        <v>0</v>
      </c>
      <c r="M34" s="113">
        <f>'TAB 9'!M34/'TAB 1 А'!M34*1000</f>
        <v>0</v>
      </c>
      <c r="N34" s="113">
        <f>'TAB 9'!N34/'TAB 1 А'!N34*1000</f>
        <v>0</v>
      </c>
      <c r="O34" s="113">
        <f>'TAB 9'!O34/'TAB 1 А'!O34*1000</f>
        <v>0</v>
      </c>
      <c r="P34" s="113">
        <f>'TAB 9'!P34/'TAB 1 А'!P34*1000</f>
        <v>0</v>
      </c>
    </row>
    <row r="35" spans="1:16" ht="12.75" customHeight="1">
      <c r="A35" s="16">
        <v>28</v>
      </c>
      <c r="B35" s="85" t="s">
        <v>88</v>
      </c>
      <c r="C35" s="113" t="e">
        <f>'TAB 9'!C35/'TAB 1 А'!C35*1000</f>
        <v>#DIV/0!</v>
      </c>
      <c r="D35" s="113" t="e">
        <f>'TAB 9'!D35/'TAB 1 А'!D35*1000</f>
        <v>#DIV/0!</v>
      </c>
      <c r="E35" s="113" t="e">
        <f>'TAB 9'!E35/'TAB 1 А'!E35*1000</f>
        <v>#DIV/0!</v>
      </c>
      <c r="F35" s="113" t="e">
        <f>'TAB 9'!F35/'TAB 1 А'!F35*1000</f>
        <v>#DIV/0!</v>
      </c>
      <c r="G35" s="113" t="e">
        <f>'TAB 9'!G35/'TAB 1 А'!G35*1000</f>
        <v>#DIV/0!</v>
      </c>
      <c r="H35" s="113" t="e">
        <f>'TAB 9'!H35/'TAB 1 А'!H35*1000</f>
        <v>#DIV/0!</v>
      </c>
      <c r="I35" s="113" t="e">
        <f>'TAB 9'!I35/'TAB 1 А'!I35*1000</f>
        <v>#DIV/0!</v>
      </c>
      <c r="J35" s="113" t="e">
        <f>'TAB 9'!J35/'TAB 1 А'!J35*1000</f>
        <v>#DIV/0!</v>
      </c>
      <c r="K35" s="113" t="e">
        <f>'TAB 9'!K35/'TAB 1 А'!K35*1000</f>
        <v>#DIV/0!</v>
      </c>
      <c r="L35" s="113" t="e">
        <f>'TAB 9'!L35/'TAB 1 А'!L35*1000</f>
        <v>#DIV/0!</v>
      </c>
      <c r="M35" s="113" t="e">
        <f>'TAB 9'!M35/'TAB 1 А'!M35*1000</f>
        <v>#DIV/0!</v>
      </c>
      <c r="N35" s="113" t="e">
        <f>'TAB 9'!N35/'TAB 1 А'!N35*1000</f>
        <v>#DIV/0!</v>
      </c>
      <c r="O35" s="113" t="e">
        <f>'TAB 9'!O35/'TAB 1 А'!O35*1000</f>
        <v>#DIV/0!</v>
      </c>
      <c r="P35" s="113" t="e">
        <f>'TAB 9'!P35/'TAB 1 А'!P35*1000</f>
        <v>#DIV/0!</v>
      </c>
    </row>
    <row r="36" spans="1:16" ht="12.75" customHeight="1">
      <c r="A36" s="16">
        <v>29</v>
      </c>
      <c r="B36" s="85" t="s">
        <v>89</v>
      </c>
      <c r="C36" s="113" t="e">
        <f>'TAB 9'!C36/'TAB 1 А'!C36*1000</f>
        <v>#DIV/0!</v>
      </c>
      <c r="D36" s="113" t="e">
        <f>'TAB 9'!D36/'TAB 1 А'!D36*1000</f>
        <v>#DIV/0!</v>
      </c>
      <c r="E36" s="113" t="e">
        <f>'TAB 9'!E36/'TAB 1 А'!E36*1000</f>
        <v>#DIV/0!</v>
      </c>
      <c r="F36" s="113" t="e">
        <f>'TAB 9'!F36/'TAB 1 А'!F36*1000</f>
        <v>#DIV/0!</v>
      </c>
      <c r="G36" s="113" t="e">
        <f>'TAB 9'!G36/'TAB 1 А'!G36*1000</f>
        <v>#DIV/0!</v>
      </c>
      <c r="H36" s="113" t="e">
        <f>'TAB 9'!H36/'TAB 1 А'!H36*1000</f>
        <v>#DIV/0!</v>
      </c>
      <c r="I36" s="113" t="e">
        <f>'TAB 9'!I36/'TAB 1 А'!I36*1000</f>
        <v>#DIV/0!</v>
      </c>
      <c r="J36" s="113" t="e">
        <f>'TAB 9'!J36/'TAB 1 А'!J36*1000</f>
        <v>#DIV/0!</v>
      </c>
      <c r="K36" s="113" t="e">
        <f>'TAB 9'!K36/'TAB 1 А'!K36*1000</f>
        <v>#DIV/0!</v>
      </c>
      <c r="L36" s="113" t="e">
        <f>'TAB 9'!L36/'TAB 1 А'!L36*1000</f>
        <v>#DIV/0!</v>
      </c>
      <c r="M36" s="113" t="e">
        <f>'TAB 9'!M36/'TAB 1 А'!M36*1000</f>
        <v>#DIV/0!</v>
      </c>
      <c r="N36" s="113" t="e">
        <f>'TAB 9'!N36/'TAB 1 А'!N36*1000</f>
        <v>#DIV/0!</v>
      </c>
      <c r="O36" s="113" t="e">
        <f>'TAB 9'!O36/'TAB 1 А'!O36*1000</f>
        <v>#DIV/0!</v>
      </c>
      <c r="P36" s="113" t="e">
        <f>'TAB 9'!P36/'TAB 1 А'!P36*1000</f>
        <v>#DIV/0!</v>
      </c>
    </row>
    <row r="37" spans="1:16" s="14" customFormat="1" ht="15" customHeight="1">
      <c r="A37" s="216" t="s">
        <v>0</v>
      </c>
      <c r="B37" s="216"/>
      <c r="C37" s="101">
        <f>'TAB 9'!C37/'TAB 1 А'!C37*1000</f>
        <v>0.3456359701851407</v>
      </c>
      <c r="D37" s="101">
        <f>'TAB 9'!D37/'TAB 1 А'!D37*1000</f>
        <v>0.3666676644018079</v>
      </c>
      <c r="E37" s="101">
        <f>'TAB 9'!E37/'TAB 1 А'!E37*1000</f>
        <v>0.2592083776147645</v>
      </c>
      <c r="F37" s="101">
        <f>'TAB 9'!F37/'TAB 1 А'!F37*1000</f>
        <v>0.7642070521174442</v>
      </c>
      <c r="G37" s="101">
        <f>'TAB 9'!G37/'TAB 1 А'!G37*1000</f>
        <v>0.938642426637684</v>
      </c>
      <c r="H37" s="101">
        <f>'TAB 9'!H37/'TAB 1 А'!H37*1000</f>
        <v>1.2397782296405742</v>
      </c>
      <c r="I37" s="101">
        <f>'TAB 9'!I37/'TAB 1 А'!I37*1000</f>
        <v>0.43416833631675783</v>
      </c>
      <c r="J37" s="101">
        <f>'TAB 9'!J37/'TAB 1 А'!J37*1000</f>
        <v>0.5487856358877663</v>
      </c>
      <c r="K37" s="101">
        <f>'TAB 9'!K37/'TAB 1 А'!K37*1000</f>
        <v>0.24303247342725823</v>
      </c>
      <c r="L37" s="101">
        <f>'TAB 9'!L37/'TAB 1 А'!L37*1000</f>
        <v>0.1281357669637518</v>
      </c>
      <c r="M37" s="101">
        <f>'TAB 9'!M37/'TAB 1 А'!M37*1000</f>
        <v>0.20555057430121665</v>
      </c>
      <c r="N37" s="101">
        <f>'TAB 9'!N37/'TAB 1 А'!N37*1000</f>
        <v>0.18143787806689923</v>
      </c>
      <c r="O37" s="101">
        <f>'TAB 9'!O37/'TAB 1 А'!O37*1000</f>
        <v>0.25363812180970796</v>
      </c>
      <c r="P37" s="101">
        <f>'TAB 9'!P37/'TAB 1 А'!P37*1000</f>
        <v>0.1523886927589973</v>
      </c>
    </row>
    <row r="38" spans="1:16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31"/>
      <c r="O38" s="31"/>
      <c r="P38" s="31"/>
    </row>
    <row r="39" spans="1:16" ht="12.75" customHeight="1">
      <c r="A39" s="229" t="s">
        <v>68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156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21">
    <mergeCell ref="E5:E6"/>
    <mergeCell ref="O5:O6"/>
    <mergeCell ref="F5:F6"/>
    <mergeCell ref="K5:K6"/>
    <mergeCell ref="L5:L6"/>
    <mergeCell ref="A2:O2"/>
    <mergeCell ref="A37:B37"/>
    <mergeCell ref="A5:A6"/>
    <mergeCell ref="B5:B6"/>
    <mergeCell ref="C5:C6"/>
    <mergeCell ref="I5:I6"/>
    <mergeCell ref="A39:O39"/>
    <mergeCell ref="N5:N6"/>
    <mergeCell ref="D5:D6"/>
    <mergeCell ref="Q14:R18"/>
    <mergeCell ref="J5:J6"/>
    <mergeCell ref="M5:M6"/>
    <mergeCell ref="P5:P6"/>
    <mergeCell ref="H5:H6"/>
    <mergeCell ref="Q7:R12"/>
    <mergeCell ref="G5:G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263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124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6"/>
      <c r="D8" s="46">
        <v>4</v>
      </c>
      <c r="E8" s="46">
        <v>8</v>
      </c>
      <c r="F8" s="46">
        <v>16</v>
      </c>
      <c r="G8" s="46"/>
      <c r="H8" s="45">
        <v>4</v>
      </c>
      <c r="I8" s="45">
        <v>3</v>
      </c>
      <c r="J8" s="45">
        <v>3</v>
      </c>
      <c r="K8" s="45">
        <v>2</v>
      </c>
      <c r="L8" s="45"/>
      <c r="M8" s="45"/>
      <c r="N8" s="45">
        <v>1</v>
      </c>
      <c r="O8" s="45">
        <v>4</v>
      </c>
      <c r="P8" s="45"/>
    </row>
    <row r="9" spans="1:16" ht="12.75" customHeight="1">
      <c r="A9" s="11">
        <v>2</v>
      </c>
      <c r="B9" s="20" t="s">
        <v>19</v>
      </c>
      <c r="C9" s="32"/>
      <c r="D9" s="32"/>
      <c r="E9" s="32">
        <v>2</v>
      </c>
      <c r="F9" s="32"/>
      <c r="G9" s="32"/>
      <c r="H9" s="44"/>
      <c r="I9" s="33"/>
      <c r="J9" s="33"/>
      <c r="K9" s="33">
        <v>1</v>
      </c>
      <c r="L9" s="44">
        <v>2</v>
      </c>
      <c r="M9" s="44"/>
      <c r="N9" s="44"/>
      <c r="O9" s="44"/>
      <c r="P9" s="44"/>
    </row>
    <row r="10" spans="1:16" ht="12.75" customHeight="1">
      <c r="A10" s="11">
        <v>3</v>
      </c>
      <c r="B10" s="21" t="s">
        <v>1</v>
      </c>
      <c r="C10" s="32">
        <v>2</v>
      </c>
      <c r="D10" s="32">
        <v>4</v>
      </c>
      <c r="E10" s="32">
        <v>2</v>
      </c>
      <c r="F10" s="32"/>
      <c r="G10" s="32"/>
      <c r="H10" s="44">
        <v>1</v>
      </c>
      <c r="I10" s="33"/>
      <c r="J10" s="33"/>
      <c r="K10" s="33"/>
      <c r="L10" s="33"/>
      <c r="M10" s="33"/>
      <c r="N10" s="33"/>
      <c r="O10" s="33"/>
      <c r="P10" s="33"/>
    </row>
    <row r="11" spans="1:16" ht="12.75" customHeight="1">
      <c r="A11" s="11">
        <v>4</v>
      </c>
      <c r="B11" s="21" t="s">
        <v>2</v>
      </c>
      <c r="C11" s="32">
        <v>1</v>
      </c>
      <c r="D11" s="32">
        <v>3</v>
      </c>
      <c r="E11" s="32"/>
      <c r="F11" s="32"/>
      <c r="G11" s="32"/>
      <c r="H11" s="44"/>
      <c r="I11" s="33"/>
      <c r="J11" s="33"/>
      <c r="K11" s="33"/>
      <c r="L11" s="33"/>
      <c r="M11" s="33"/>
      <c r="N11" s="33"/>
      <c r="O11" s="33"/>
      <c r="P11" s="33"/>
    </row>
    <row r="12" spans="1:16" ht="12.75" customHeight="1">
      <c r="A12" s="11">
        <v>5</v>
      </c>
      <c r="B12" s="20" t="s">
        <v>3</v>
      </c>
      <c r="C12" s="32">
        <v>2</v>
      </c>
      <c r="D12" s="32">
        <v>2</v>
      </c>
      <c r="E12" s="32">
        <v>1</v>
      </c>
      <c r="F12" s="32">
        <v>4</v>
      </c>
      <c r="G12" s="32">
        <v>1</v>
      </c>
      <c r="H12" s="44">
        <v>5</v>
      </c>
      <c r="I12" s="33">
        <v>2</v>
      </c>
      <c r="J12" s="33">
        <v>2</v>
      </c>
      <c r="K12" s="33">
        <v>1</v>
      </c>
      <c r="L12" s="33"/>
      <c r="M12" s="33"/>
      <c r="N12" s="33"/>
      <c r="O12" s="33">
        <v>1</v>
      </c>
      <c r="P12" s="33">
        <v>1</v>
      </c>
    </row>
    <row r="13" spans="1:16" ht="12.75" customHeight="1">
      <c r="A13" s="11">
        <v>6</v>
      </c>
      <c r="B13" s="20" t="s">
        <v>11</v>
      </c>
      <c r="C13" s="32"/>
      <c r="D13" s="32"/>
      <c r="E13" s="32">
        <v>2</v>
      </c>
      <c r="F13" s="32"/>
      <c r="G13" s="32"/>
      <c r="H13" s="44"/>
      <c r="I13" s="33">
        <v>1</v>
      </c>
      <c r="J13" s="33">
        <v>1</v>
      </c>
      <c r="K13" s="33">
        <v>1</v>
      </c>
      <c r="L13" s="33"/>
      <c r="M13" s="33"/>
      <c r="N13" s="33">
        <v>2</v>
      </c>
      <c r="O13" s="33"/>
      <c r="P13" s="33"/>
    </row>
    <row r="14" spans="1:16" ht="12.75" customHeight="1">
      <c r="A14" s="11">
        <v>7</v>
      </c>
      <c r="B14" s="21" t="s">
        <v>4</v>
      </c>
      <c r="C14" s="32"/>
      <c r="D14" s="32"/>
      <c r="E14" s="32"/>
      <c r="F14" s="32"/>
      <c r="G14" s="32"/>
      <c r="H14" s="44">
        <v>6</v>
      </c>
      <c r="I14" s="33">
        <v>1</v>
      </c>
      <c r="J14" s="33"/>
      <c r="K14" s="33"/>
      <c r="L14" s="33">
        <v>1</v>
      </c>
      <c r="M14" s="33">
        <v>1</v>
      </c>
      <c r="N14" s="33"/>
      <c r="O14" s="33">
        <v>1</v>
      </c>
      <c r="P14" s="33"/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2"/>
      <c r="G15" s="32"/>
      <c r="H15" s="44"/>
      <c r="I15" s="33"/>
      <c r="J15" s="33"/>
      <c r="K15" s="33"/>
      <c r="L15" s="33"/>
      <c r="M15" s="33"/>
      <c r="N15" s="33"/>
      <c r="O15" s="33"/>
      <c r="P15" s="33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2"/>
      <c r="G16" s="32"/>
      <c r="H16" s="44">
        <v>5</v>
      </c>
      <c r="I16" s="33">
        <v>4</v>
      </c>
      <c r="J16" s="33">
        <v>4</v>
      </c>
      <c r="K16" s="33">
        <v>1</v>
      </c>
      <c r="L16" s="33"/>
      <c r="M16" s="33">
        <v>5</v>
      </c>
      <c r="N16" s="33"/>
      <c r="O16" s="33"/>
      <c r="P16" s="33"/>
    </row>
    <row r="17" spans="1:16" ht="24.75" customHeight="1">
      <c r="A17" s="11">
        <v>10</v>
      </c>
      <c r="B17" s="20" t="s">
        <v>55</v>
      </c>
      <c r="C17" s="32"/>
      <c r="D17" s="32">
        <v>8</v>
      </c>
      <c r="E17" s="32">
        <v>24</v>
      </c>
      <c r="F17" s="32">
        <v>15</v>
      </c>
      <c r="G17" s="32"/>
      <c r="H17" s="44">
        <v>2</v>
      </c>
      <c r="I17" s="33">
        <v>2</v>
      </c>
      <c r="J17" s="33"/>
      <c r="K17" s="33">
        <v>1</v>
      </c>
      <c r="L17" s="33"/>
      <c r="M17" s="103"/>
      <c r="N17" s="103"/>
      <c r="O17" s="103"/>
      <c r="P17" s="103">
        <v>1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03"/>
      <c r="N18" s="103"/>
      <c r="O18" s="103"/>
      <c r="P18" s="103"/>
    </row>
    <row r="19" spans="1:16" ht="12.75" customHeight="1">
      <c r="A19" s="11">
        <v>12</v>
      </c>
      <c r="B19" s="20" t="s">
        <v>20</v>
      </c>
      <c r="C19" s="32"/>
      <c r="D19" s="32"/>
      <c r="E19" s="32"/>
      <c r="F19" s="32">
        <v>2</v>
      </c>
      <c r="G19" s="32">
        <v>2</v>
      </c>
      <c r="H19" s="33"/>
      <c r="I19" s="32"/>
      <c r="J19" s="32"/>
      <c r="K19" s="32"/>
      <c r="L19" s="32"/>
      <c r="M19" s="103"/>
      <c r="N19" s="103"/>
      <c r="O19" s="103">
        <v>10</v>
      </c>
      <c r="P19" s="103"/>
    </row>
    <row r="20" spans="1:16" ht="12.75" customHeight="1">
      <c r="A20" s="11">
        <v>13</v>
      </c>
      <c r="B20" s="20" t="s">
        <v>6</v>
      </c>
      <c r="C20" s="32"/>
      <c r="D20" s="32"/>
      <c r="E20" s="32"/>
      <c r="F20" s="38"/>
      <c r="G20" s="38"/>
      <c r="H20" s="33"/>
      <c r="I20" s="32"/>
      <c r="J20" s="32"/>
      <c r="K20" s="32"/>
      <c r="L20" s="32"/>
      <c r="M20" s="103"/>
      <c r="N20" s="103"/>
      <c r="O20" s="103"/>
      <c r="P20" s="103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103"/>
      <c r="N21" s="103"/>
      <c r="O21" s="103"/>
      <c r="P21" s="103"/>
    </row>
    <row r="22" spans="1:16" ht="24.75" customHeight="1">
      <c r="A22" s="11">
        <v>15</v>
      </c>
      <c r="B22" s="20" t="s">
        <v>22</v>
      </c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103"/>
      <c r="N22" s="103"/>
      <c r="O22" s="103"/>
      <c r="P22" s="103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03"/>
      <c r="N23" s="103"/>
      <c r="O23" s="103"/>
      <c r="P23" s="103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2">
        <v>12</v>
      </c>
      <c r="G24" s="32">
        <v>24</v>
      </c>
      <c r="H24" s="33">
        <v>5</v>
      </c>
      <c r="I24" s="32"/>
      <c r="J24" s="32"/>
      <c r="K24" s="32"/>
      <c r="L24" s="32"/>
      <c r="M24" s="103"/>
      <c r="N24" s="103"/>
      <c r="O24" s="103"/>
      <c r="P24" s="103"/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/>
      <c r="H25" s="33"/>
      <c r="I25" s="33"/>
      <c r="J25" s="33"/>
      <c r="K25" s="103"/>
      <c r="L25" s="103"/>
      <c r="M25" s="103"/>
      <c r="N25" s="103"/>
      <c r="O25" s="103"/>
      <c r="P25" s="103"/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32"/>
      <c r="H26" s="32"/>
      <c r="I26" s="32"/>
      <c r="J26" s="32"/>
      <c r="K26" s="103"/>
      <c r="L26" s="103"/>
      <c r="M26" s="103"/>
      <c r="N26" s="103"/>
      <c r="O26" s="103"/>
      <c r="P26" s="103"/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103"/>
      <c r="L27" s="103"/>
      <c r="M27" s="103"/>
      <c r="N27" s="103"/>
      <c r="O27" s="103"/>
      <c r="P27" s="103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/>
      <c r="I28" s="33"/>
      <c r="J28" s="33"/>
      <c r="K28" s="103"/>
      <c r="L28" s="103"/>
      <c r="M28" s="103"/>
      <c r="N28" s="103"/>
      <c r="O28" s="103"/>
      <c r="P28" s="103"/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33"/>
      <c r="H29" s="33"/>
      <c r="I29" s="33"/>
      <c r="J29" s="33"/>
      <c r="K29" s="103"/>
      <c r="L29" s="103"/>
      <c r="M29" s="103"/>
      <c r="N29" s="103"/>
      <c r="O29" s="103"/>
      <c r="P29" s="103"/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103"/>
      <c r="L30" s="103"/>
      <c r="M30" s="103"/>
      <c r="N30" s="103"/>
      <c r="O30" s="103"/>
      <c r="P30" s="103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/>
      <c r="H31" s="33"/>
      <c r="I31" s="33"/>
      <c r="J31" s="33"/>
      <c r="K31" s="103"/>
      <c r="L31" s="103"/>
      <c r="M31" s="103"/>
      <c r="N31" s="103"/>
      <c r="O31" s="103"/>
      <c r="P31" s="103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103"/>
      <c r="L32" s="103"/>
      <c r="M32" s="103"/>
      <c r="N32" s="103"/>
      <c r="O32" s="103"/>
      <c r="P32" s="103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103"/>
      <c r="L33" s="103"/>
      <c r="M33" s="103"/>
      <c r="N33" s="103"/>
      <c r="O33" s="103"/>
      <c r="P33" s="103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103"/>
      <c r="L34" s="103"/>
      <c r="M34" s="103"/>
      <c r="N34" s="103"/>
      <c r="O34" s="103"/>
      <c r="P34" s="103"/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55">
        <f aca="true" t="shared" si="0" ref="C37:I37">SUM(C8:C36)</f>
        <v>5</v>
      </c>
      <c r="D37" s="155">
        <f t="shared" si="0"/>
        <v>21</v>
      </c>
      <c r="E37" s="155">
        <f t="shared" si="0"/>
        <v>39</v>
      </c>
      <c r="F37" s="155">
        <f t="shared" si="0"/>
        <v>49</v>
      </c>
      <c r="G37" s="155">
        <f t="shared" si="0"/>
        <v>27</v>
      </c>
      <c r="H37" s="155">
        <f t="shared" si="0"/>
        <v>28</v>
      </c>
      <c r="I37" s="155">
        <f t="shared" si="0"/>
        <v>13</v>
      </c>
      <c r="J37" s="155">
        <f aca="true" t="shared" si="1" ref="J37:O37">SUM(J8:J36)</f>
        <v>10</v>
      </c>
      <c r="K37" s="155">
        <f t="shared" si="1"/>
        <v>7</v>
      </c>
      <c r="L37" s="155">
        <f t="shared" si="1"/>
        <v>3</v>
      </c>
      <c r="M37" s="155">
        <f t="shared" si="1"/>
        <v>6</v>
      </c>
      <c r="N37" s="155">
        <f t="shared" si="1"/>
        <v>3</v>
      </c>
      <c r="O37" s="155">
        <f t="shared" si="1"/>
        <v>16</v>
      </c>
      <c r="P37" s="155">
        <f>SUM(P8:P36)</f>
        <v>2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69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O5:O6"/>
    <mergeCell ref="A2:O2"/>
    <mergeCell ref="A40:O40"/>
    <mergeCell ref="N5:N6"/>
    <mergeCell ref="A5:A6"/>
    <mergeCell ref="B5:B6"/>
    <mergeCell ref="C5:C6"/>
    <mergeCell ref="D5:D6"/>
    <mergeCell ref="E5:E6"/>
    <mergeCell ref="F5:F6"/>
    <mergeCell ref="P5:P6"/>
    <mergeCell ref="M5:M6"/>
    <mergeCell ref="A37:B37"/>
    <mergeCell ref="A39:L39"/>
    <mergeCell ref="G5:G6"/>
    <mergeCell ref="H5:H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40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7" width="8.7109375" style="6" customWidth="1"/>
    <col min="18" max="16384" width="9.140625" style="6" customWidth="1"/>
  </cols>
  <sheetData>
    <row r="1" ht="12.75" customHeight="1"/>
    <row r="2" spans="1:16" s="27" customFormat="1" ht="12.75" customHeight="1">
      <c r="A2" s="221" t="s">
        <v>264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57"/>
    </row>
    <row r="3" spans="1:16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  <c r="P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99</v>
      </c>
    </row>
    <row r="5" spans="1:16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</row>
    <row r="6" spans="1:16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8" s="10" customFormat="1" ht="12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227" t="s">
        <v>159</v>
      </c>
      <c r="R7" s="227"/>
    </row>
    <row r="8" spans="1:18" ht="12.75" customHeight="1">
      <c r="A8" s="16">
        <v>1</v>
      </c>
      <c r="B8" s="84" t="s">
        <v>18</v>
      </c>
      <c r="C8" s="97">
        <f>'TAB 11'!C8/'TAB 5 А'!C8*1000</f>
        <v>0</v>
      </c>
      <c r="D8" s="97">
        <f>'TAB 11'!D8/'TAB 5 А'!D8*1000</f>
        <v>0.11129041233097768</v>
      </c>
      <c r="E8" s="97">
        <f>'TAB 11'!E8/'TAB 5 А'!E8*1000</f>
        <v>0.19587679349689044</v>
      </c>
      <c r="F8" s="97">
        <f>'TAB 11'!F8/'TAB 5 А'!F8*1000</f>
        <v>0.37379684141669006</v>
      </c>
      <c r="G8" s="97">
        <f>'TAB 11'!G8/'TAB 5 А'!G8*1000</f>
        <v>0</v>
      </c>
      <c r="H8" s="97">
        <f>'TAB 11'!H8/'TAB 5 А'!H8*1000</f>
        <v>0.09329446064139942</v>
      </c>
      <c r="I8" s="97">
        <f>'TAB 11'!I8/'TAB 5 А'!I8*1000</f>
        <v>0.06878682961502304</v>
      </c>
      <c r="J8" s="97">
        <f>'TAB 11'!J8/'TAB 5 А'!J8*1000</f>
        <v>0.064263222157959</v>
      </c>
      <c r="K8" s="97">
        <f>'TAB 11'!K8/'TAB 5 А'!K8*1000</f>
        <v>0.04395121415229096</v>
      </c>
      <c r="L8" s="97">
        <f>'TAB 11'!L8/'TAB 5 А'!L8*1000</f>
        <v>0</v>
      </c>
      <c r="M8" s="97">
        <f>'TAB 11'!M8/'TAB 5 А'!M8*1000</f>
        <v>0</v>
      </c>
      <c r="N8" s="97">
        <f>'TAB 11'!N8/'TAB 5 А'!N8*1000</f>
        <v>0.021757577076216793</v>
      </c>
      <c r="O8" s="97">
        <f>'TAB 11'!O8/'TAB 5 А'!O8*1000</f>
        <v>0.08826320086497937</v>
      </c>
      <c r="P8" s="97">
        <f>'TAB 11'!P8/'TAB 5 А'!P8*1000</f>
        <v>0</v>
      </c>
      <c r="Q8" s="227"/>
      <c r="R8" s="227"/>
    </row>
    <row r="9" spans="1:18" ht="12.75" customHeight="1">
      <c r="A9" s="16">
        <v>2</v>
      </c>
      <c r="B9" s="84" t="s">
        <v>19</v>
      </c>
      <c r="C9" s="97">
        <f>'TAB 11'!C9/'TAB 5 А'!C9*1000</f>
        <v>0</v>
      </c>
      <c r="D9" s="97">
        <f>'TAB 11'!D9/'TAB 5 А'!D9*1000</f>
        <v>0</v>
      </c>
      <c r="E9" s="97">
        <f>'TAB 11'!E9/'TAB 5 А'!E9*1000</f>
        <v>0.3459609064175748</v>
      </c>
      <c r="F9" s="97">
        <f>'TAB 11'!F9/'TAB 5 А'!F9*1000</f>
        <v>0</v>
      </c>
      <c r="G9" s="97">
        <f>'TAB 11'!G9/'TAB 5 А'!G9*1000</f>
        <v>0</v>
      </c>
      <c r="H9" s="97">
        <f>'TAB 11'!H9/'TAB 5 А'!H9*1000</f>
        <v>0</v>
      </c>
      <c r="I9" s="97">
        <f>'TAB 11'!I9/'TAB 5 А'!I9*1000</f>
        <v>0</v>
      </c>
      <c r="J9" s="97">
        <f>'TAB 11'!J9/'TAB 5 А'!J9*1000</f>
        <v>0</v>
      </c>
      <c r="K9" s="97">
        <f>'TAB 11'!K9/'TAB 5 А'!K9*1000</f>
        <v>0.15992323684631377</v>
      </c>
      <c r="L9" s="97">
        <f>'TAB 11'!L9/'TAB 5 А'!L9*1000</f>
        <v>0.2872737719046251</v>
      </c>
      <c r="M9" s="97">
        <f>'TAB 11'!M9/'TAB 5 А'!M9*1000</f>
        <v>0</v>
      </c>
      <c r="N9" s="97">
        <f>'TAB 11'!N9/'TAB 5 А'!N9*1000</f>
        <v>0</v>
      </c>
      <c r="O9" s="97">
        <f>'TAB 11'!O9/'TAB 5 А'!O9*1000</f>
        <v>0</v>
      </c>
      <c r="P9" s="97">
        <f>'TAB 11'!P9/'TAB 5 А'!P9*1000</f>
        <v>0</v>
      </c>
      <c r="Q9" s="227"/>
      <c r="R9" s="227"/>
    </row>
    <row r="10" spans="1:18" ht="12.75" customHeight="1">
      <c r="A10" s="16">
        <v>3</v>
      </c>
      <c r="B10" s="85" t="s">
        <v>1</v>
      </c>
      <c r="C10" s="97">
        <f>'TAB 11'!C10/'TAB 5 А'!C10*1000</f>
        <v>0.451773209848656</v>
      </c>
      <c r="D10" s="97">
        <f>'TAB 11'!D10/'TAB 5 А'!D10*1000</f>
        <v>0.34349506225848003</v>
      </c>
      <c r="E10" s="97">
        <f>'TAB 11'!E10/'TAB 5 А'!E10*1000</f>
        <v>0.17080877957126997</v>
      </c>
      <c r="F10" s="97">
        <f>'TAB 11'!F10/'TAB 5 А'!F10*1000</f>
        <v>0</v>
      </c>
      <c r="G10" s="97">
        <f>'TAB 11'!G10/'TAB 5 А'!G10*1000</f>
        <v>0</v>
      </c>
      <c r="H10" s="97">
        <f>'TAB 11'!H10/'TAB 5 А'!H10*1000</f>
        <v>0.08027614995584811</v>
      </c>
      <c r="I10" s="97">
        <f>'TAB 11'!I10/'TAB 5 А'!I10*1000</f>
        <v>0</v>
      </c>
      <c r="J10" s="97">
        <f>'TAB 11'!J10/'TAB 5 А'!J10*1000</f>
        <v>0</v>
      </c>
      <c r="K10" s="97">
        <f>'TAB 11'!K10/'TAB 5 А'!K10*1000</f>
        <v>0</v>
      </c>
      <c r="L10" s="97">
        <f>'TAB 11'!L10/'TAB 5 А'!L10*1000</f>
        <v>0</v>
      </c>
      <c r="M10" s="97">
        <f>'TAB 11'!M10/'TAB 5 А'!M10*1000</f>
        <v>0</v>
      </c>
      <c r="N10" s="97">
        <f>'TAB 11'!N10/'TAB 5 А'!N10*1000</f>
        <v>0</v>
      </c>
      <c r="O10" s="97">
        <f>'TAB 11'!O10/'TAB 5 А'!O10*1000</f>
        <v>0</v>
      </c>
      <c r="P10" s="97">
        <f>'TAB 11'!P10/'TAB 5 А'!P10*1000</f>
        <v>0</v>
      </c>
      <c r="Q10" s="227"/>
      <c r="R10" s="227"/>
    </row>
    <row r="11" spans="1:18" ht="12.75" customHeight="1">
      <c r="A11" s="16">
        <v>4</v>
      </c>
      <c r="B11" s="85" t="s">
        <v>2</v>
      </c>
      <c r="C11" s="97">
        <f>'TAB 11'!C11/'TAB 5 А'!C11*1000</f>
        <v>0.7374631268436578</v>
      </c>
      <c r="D11" s="97">
        <f>'TAB 11'!D11/'TAB 5 А'!D11*1000</f>
        <v>0.8944543828264758</v>
      </c>
      <c r="E11" s="97">
        <f>'TAB 11'!E11/'TAB 5 А'!E11*1000</f>
        <v>0</v>
      </c>
      <c r="F11" s="97">
        <f>'TAB 11'!F11/'TAB 5 А'!F11*1000</f>
        <v>0</v>
      </c>
      <c r="G11" s="97">
        <f>'TAB 11'!G11/'TAB 5 А'!G11*1000</f>
        <v>0</v>
      </c>
      <c r="H11" s="97">
        <f>'TAB 11'!H11/'TAB 5 А'!H11*1000</f>
        <v>0</v>
      </c>
      <c r="I11" s="97">
        <f>'TAB 11'!I11/'TAB 5 А'!I11*1000</f>
        <v>0</v>
      </c>
      <c r="J11" s="97">
        <f>'TAB 11'!J11/'TAB 5 А'!J11*1000</f>
        <v>0</v>
      </c>
      <c r="K11" s="97">
        <f>'TAB 11'!K11/'TAB 5 А'!K11*1000</f>
        <v>0</v>
      </c>
      <c r="L11" s="97">
        <f>'TAB 11'!L11/'TAB 5 А'!L11*1000</f>
        <v>0</v>
      </c>
      <c r="M11" s="97">
        <f>'TAB 11'!M11/'TAB 5 А'!M11*1000</f>
        <v>0</v>
      </c>
      <c r="N11" s="97">
        <f>'TAB 11'!N11/'TAB 5 А'!N11*1000</f>
        <v>0</v>
      </c>
      <c r="O11" s="97">
        <f>'TAB 11'!O11/'TAB 5 А'!O11*1000</f>
        <v>0</v>
      </c>
      <c r="P11" s="97">
        <f>'TAB 11'!P11/'TAB 5 А'!P11*1000</f>
        <v>0</v>
      </c>
      <c r="Q11" s="227"/>
      <c r="R11" s="227"/>
    </row>
    <row r="12" spans="1:18" ht="12.75" customHeight="1">
      <c r="A12" s="16">
        <v>5</v>
      </c>
      <c r="B12" s="84" t="s">
        <v>3</v>
      </c>
      <c r="C12" s="97">
        <f>'TAB 11'!C12/'TAB 5 А'!C12*1000</f>
        <v>1.021450459652707</v>
      </c>
      <c r="D12" s="97">
        <f>'TAB 11'!D12/'TAB 5 А'!D12*1000</f>
        <v>0.43431053203040176</v>
      </c>
      <c r="E12" s="97">
        <f>'TAB 11'!E12/'TAB 5 А'!E12*1000</f>
        <v>0.2187705097352877</v>
      </c>
      <c r="F12" s="97">
        <f>'TAB 11'!F12/'TAB 5 А'!F12*1000</f>
        <v>0.6888238333046323</v>
      </c>
      <c r="G12" s="97">
        <f>'TAB 11'!G12/'TAB 5 А'!G12*1000</f>
        <v>0.36456434560699963</v>
      </c>
      <c r="H12" s="97">
        <f>'TAB 11'!H12/'TAB 5 А'!H12*1000</f>
        <v>0.996810207336523</v>
      </c>
      <c r="I12" s="97">
        <f>'TAB 11'!I12/'TAB 5 А'!I12*1000</f>
        <v>0.37821482602118006</v>
      </c>
      <c r="J12" s="97">
        <f>'TAB 11'!J12/'TAB 5 А'!J12*1000</f>
        <v>0.42025635637739023</v>
      </c>
      <c r="K12" s="97">
        <f>'TAB 11'!K12/'TAB 5 А'!K12*1000</f>
        <v>0.17879492222420884</v>
      </c>
      <c r="L12" s="97">
        <f>'TAB 11'!L12/'TAB 5 А'!L12*1000</f>
        <v>0</v>
      </c>
      <c r="M12" s="97">
        <f>'TAB 11'!M12/'TAB 5 А'!M12*1000</f>
        <v>0</v>
      </c>
      <c r="N12" s="97">
        <f>'TAB 11'!N12/'TAB 5 А'!N12*1000</f>
        <v>0</v>
      </c>
      <c r="O12" s="97">
        <f>'TAB 11'!O12/'TAB 5 А'!O12*1000</f>
        <v>0.23618327822390175</v>
      </c>
      <c r="P12" s="97">
        <f>'TAB 11'!P12/'TAB 5 А'!P12*1000</f>
        <v>0.5452562704471101</v>
      </c>
      <c r="Q12" s="227"/>
      <c r="R12" s="227"/>
    </row>
    <row r="13" spans="1:16" ht="12.75" customHeight="1">
      <c r="A13" s="16">
        <v>6</v>
      </c>
      <c r="B13" s="84" t="s">
        <v>11</v>
      </c>
      <c r="C13" s="97">
        <f>'TAB 11'!C13/'TAB 5 А'!C13*1000</f>
        <v>0</v>
      </c>
      <c r="D13" s="97">
        <f>'TAB 11'!D13/'TAB 5 А'!D13*1000</f>
        <v>0</v>
      </c>
      <c r="E13" s="97">
        <f>'TAB 11'!E13/'TAB 5 А'!E13*1000</f>
        <v>0.5115089514066495</v>
      </c>
      <c r="F13" s="97">
        <f>'TAB 11'!F13/'TAB 5 А'!F13*1000</f>
        <v>0</v>
      </c>
      <c r="G13" s="97">
        <f>'TAB 11'!G13/'TAB 5 А'!G13*1000</f>
        <v>0</v>
      </c>
      <c r="H13" s="97">
        <f>'TAB 11'!H13/'TAB 5 А'!H13*1000</f>
        <v>0</v>
      </c>
      <c r="I13" s="97">
        <f>'TAB 11'!I13/'TAB 5 А'!I13*1000</f>
        <v>0.27151778441487917</v>
      </c>
      <c r="J13" s="97">
        <f>'TAB 11'!J13/'TAB 5 А'!J13*1000</f>
        <v>0.26574541589157585</v>
      </c>
      <c r="K13" s="97">
        <f>'TAB 11'!K13/'TAB 5 А'!K13*1000</f>
        <v>0.2752546105147261</v>
      </c>
      <c r="L13" s="97">
        <f>'TAB 11'!L13/'TAB 5 А'!L13*1000</f>
        <v>0</v>
      </c>
      <c r="M13" s="97">
        <f>'TAB 11'!M13/'TAB 5 А'!M13*1000</f>
        <v>0</v>
      </c>
      <c r="N13" s="97">
        <f>'TAB 11'!N13/'TAB 5 А'!N13*1000</f>
        <v>0.5124263387138099</v>
      </c>
      <c r="O13" s="97">
        <f>'TAB 11'!O13/'TAB 5 А'!O13*1000</f>
        <v>0</v>
      </c>
      <c r="P13" s="97">
        <f>'TAB 11'!P13/'TAB 5 А'!P13*1000</f>
        <v>0</v>
      </c>
    </row>
    <row r="14" spans="1:18" ht="12.75" customHeight="1">
      <c r="A14" s="16">
        <v>7</v>
      </c>
      <c r="B14" s="85" t="s">
        <v>4</v>
      </c>
      <c r="C14" s="97">
        <f>'TAB 11'!C14/'TAB 5 А'!C14*1000</f>
        <v>0</v>
      </c>
      <c r="D14" s="97">
        <f>'TAB 11'!D14/'TAB 5 А'!D14*1000</f>
        <v>0</v>
      </c>
      <c r="E14" s="97">
        <f>'TAB 11'!E14/'TAB 5 А'!E14*1000</f>
        <v>0</v>
      </c>
      <c r="F14" s="97">
        <f>'TAB 11'!F14/'TAB 5 А'!F14*1000</f>
        <v>0</v>
      </c>
      <c r="G14" s="97">
        <f>'TAB 11'!G14/'TAB 5 А'!G14*1000</f>
        <v>0</v>
      </c>
      <c r="H14" s="97">
        <f>'TAB 11'!H14/'TAB 5 А'!H14*1000</f>
        <v>1.2779552715654952</v>
      </c>
      <c r="I14" s="97">
        <f>'TAB 11'!I14/'TAB 5 А'!I14*1000</f>
        <v>0.21299254526091585</v>
      </c>
      <c r="J14" s="97">
        <f>'TAB 11'!J14/'TAB 5 А'!J14*1000</f>
        <v>0</v>
      </c>
      <c r="K14" s="97">
        <f>'TAB 11'!K14/'TAB 5 А'!K14*1000</f>
        <v>0</v>
      </c>
      <c r="L14" s="97">
        <f>'TAB 11'!L14/'TAB 5 А'!L14*1000</f>
        <v>0.16863406408094436</v>
      </c>
      <c r="M14" s="97">
        <f>'TAB 11'!M14/'TAB 5 А'!M14*1000</f>
        <v>0.17898693395382137</v>
      </c>
      <c r="N14" s="97">
        <f>'TAB 11'!N14/'TAB 5 А'!N14*1000</f>
        <v>0</v>
      </c>
      <c r="O14" s="97">
        <f>'TAB 11'!O14/'TAB 5 А'!O14*1000</f>
        <v>0.17214666896195557</v>
      </c>
      <c r="P14" s="97">
        <f>'TAB 11'!P14/'TAB 5 А'!P14*1000</f>
        <v>0</v>
      </c>
      <c r="Q14" s="241" t="s">
        <v>158</v>
      </c>
      <c r="R14" s="242"/>
    </row>
    <row r="15" spans="1:18" ht="12.75" customHeight="1">
      <c r="A15" s="16">
        <v>8</v>
      </c>
      <c r="B15" s="85" t="s">
        <v>87</v>
      </c>
      <c r="C15" s="97" t="e">
        <f>'TAB 11'!C15/'TAB 5 А'!C15*1000</f>
        <v>#DIV/0!</v>
      </c>
      <c r="D15" s="97" t="e">
        <f>'TAB 11'!D15/'TAB 5 А'!D15*1000</f>
        <v>#DIV/0!</v>
      </c>
      <c r="E15" s="97" t="e">
        <f>'TAB 11'!E15/'TAB 5 А'!E15*1000</f>
        <v>#DIV/0!</v>
      </c>
      <c r="F15" s="97" t="e">
        <f>'TAB 11'!F15/'TAB 5 А'!F15*1000</f>
        <v>#DIV/0!</v>
      </c>
      <c r="G15" s="97" t="e">
        <f>'TAB 11'!G15/'TAB 5 А'!G15*1000</f>
        <v>#DIV/0!</v>
      </c>
      <c r="H15" s="97" t="e">
        <f>'TAB 11'!H15/'TAB 5 А'!H15*1000</f>
        <v>#DIV/0!</v>
      </c>
      <c r="I15" s="97" t="e">
        <f>'TAB 11'!I15/'TAB 5 А'!I15*1000</f>
        <v>#DIV/0!</v>
      </c>
      <c r="J15" s="97" t="e">
        <f>'TAB 11'!J15/'TAB 5 А'!J15*1000</f>
        <v>#DIV/0!</v>
      </c>
      <c r="K15" s="97" t="e">
        <f>'TAB 11'!K15/'TAB 5 А'!K15*1000</f>
        <v>#DIV/0!</v>
      </c>
      <c r="L15" s="97" t="e">
        <f>'TAB 11'!L15/'TAB 5 А'!L15*1000</f>
        <v>#DIV/0!</v>
      </c>
      <c r="M15" s="97" t="e">
        <f>'TAB 11'!M15/'TAB 5 А'!M15*1000</f>
        <v>#DIV/0!</v>
      </c>
      <c r="N15" s="97" t="e">
        <f>'TAB 11'!N15/'TAB 5 А'!N15*1000</f>
        <v>#DIV/0!</v>
      </c>
      <c r="O15" s="97" t="e">
        <f>'TAB 11'!O15/'TAB 5 А'!O15*1000</f>
        <v>#DIV/0!</v>
      </c>
      <c r="P15" s="97" t="e">
        <f>'TAB 11'!P15/'TAB 5 А'!P15*1000</f>
        <v>#DIV/0!</v>
      </c>
      <c r="Q15" s="239" t="s">
        <v>38</v>
      </c>
      <c r="R15" s="240"/>
    </row>
    <row r="16" spans="1:18" ht="12.75" customHeight="1">
      <c r="A16" s="16">
        <v>9</v>
      </c>
      <c r="B16" s="84" t="s">
        <v>5</v>
      </c>
      <c r="C16" s="97">
        <f>'TAB 11'!C16/'TAB 5 А'!C16*1000</f>
        <v>0</v>
      </c>
      <c r="D16" s="97">
        <f>'TAB 11'!D16/'TAB 5 А'!D16*1000</f>
        <v>0</v>
      </c>
      <c r="E16" s="97">
        <f>'TAB 11'!E16/'TAB 5 А'!E16*1000</f>
        <v>0</v>
      </c>
      <c r="F16" s="97">
        <f>'TAB 11'!F16/'TAB 5 А'!F16*1000</f>
        <v>0</v>
      </c>
      <c r="G16" s="97">
        <f>'TAB 11'!G16/'TAB 5 А'!G16*1000</f>
        <v>0</v>
      </c>
      <c r="H16" s="97">
        <f>'TAB 11'!H16/'TAB 5 А'!H16*1000</f>
        <v>1.2394645513138325</v>
      </c>
      <c r="I16" s="97">
        <f>'TAB 11'!I16/'TAB 5 А'!I16*1000</f>
        <v>0.9082652134423251</v>
      </c>
      <c r="J16" s="97">
        <f>'TAB 11'!J16/'TAB 5 А'!J16*1000</f>
        <v>0.7714561234329798</v>
      </c>
      <c r="K16" s="97">
        <f>'TAB 11'!K16/'TAB 5 А'!K16*1000</f>
        <v>0.2244668911335578</v>
      </c>
      <c r="L16" s="97">
        <f>'TAB 11'!L16/'TAB 5 А'!L16*1000</f>
        <v>0</v>
      </c>
      <c r="M16" s="97">
        <f>'TAB 11'!M16/'TAB 5 А'!M16*1000</f>
        <v>0.8080155138978667</v>
      </c>
      <c r="N16" s="97">
        <f>'TAB 11'!N16/'TAB 5 А'!N16*1000</f>
        <v>0</v>
      </c>
      <c r="O16" s="97">
        <f>'TAB 11'!O16/'TAB 5 А'!O16*1000</f>
        <v>0</v>
      </c>
      <c r="P16" s="97">
        <f>'TAB 11'!P16/'TAB 5 А'!P16*1000</f>
        <v>0</v>
      </c>
      <c r="Q16" s="239"/>
      <c r="R16" s="240"/>
    </row>
    <row r="17" spans="1:18" ht="24.75" customHeight="1">
      <c r="A17" s="16">
        <v>10</v>
      </c>
      <c r="B17" s="84" t="s">
        <v>55</v>
      </c>
      <c r="C17" s="97">
        <f>'TAB 11'!C17/'TAB 5 А'!C17*1000</f>
        <v>0</v>
      </c>
      <c r="D17" s="97">
        <f>'TAB 11'!D17/'TAB 5 А'!D17*1000</f>
        <v>1.684565171615077</v>
      </c>
      <c r="E17" s="97">
        <f>'TAB 11'!E17/'TAB 5 А'!E17*1000</f>
        <v>5.04201680672269</v>
      </c>
      <c r="F17" s="97">
        <f>'TAB 11'!F17/'TAB 5 А'!F17*1000</f>
        <v>3.1605562579013906</v>
      </c>
      <c r="G17" s="97">
        <f>'TAB 11'!G17/'TAB 5 А'!G17*1000</f>
        <v>0</v>
      </c>
      <c r="H17" s="97">
        <f>'TAB 11'!H17/'TAB 5 А'!H17*1000</f>
        <v>0.3453038674033149</v>
      </c>
      <c r="I17" s="97">
        <f>'TAB 11'!I17/'TAB 5 А'!I17*1000</f>
        <v>0.351000351000351</v>
      </c>
      <c r="J17" s="97">
        <f>'TAB 11'!J17/'TAB 5 А'!J17*1000</f>
        <v>0</v>
      </c>
      <c r="K17" s="97">
        <f>'TAB 11'!K17/'TAB 5 А'!K17*1000</f>
        <v>0.11041183614883515</v>
      </c>
      <c r="L17" s="97">
        <f>'TAB 11'!L17/'TAB 5 А'!L17*1000</f>
        <v>0</v>
      </c>
      <c r="M17" s="97">
        <f>'TAB 11'!M17/'TAB 5 А'!M17*1000</f>
        <v>0</v>
      </c>
      <c r="N17" s="97">
        <f>'TAB 11'!N17/'TAB 5 А'!N17*1000</f>
        <v>0</v>
      </c>
      <c r="O17" s="97">
        <f>'TAB 11'!O17/'TAB 5 А'!O17*1000</f>
        <v>0</v>
      </c>
      <c r="P17" s="97">
        <f>'TAB 11'!P17/'TAB 5 А'!P17*1000</f>
        <v>0.37369207772795215</v>
      </c>
      <c r="Q17" s="239"/>
      <c r="R17" s="240"/>
    </row>
    <row r="18" spans="1:18" ht="12.75" customHeight="1">
      <c r="A18" s="16">
        <v>11</v>
      </c>
      <c r="B18" s="84" t="s">
        <v>103</v>
      </c>
      <c r="C18" s="97" t="e">
        <f>'TAB 11'!C18/'TAB 5 А'!C18*1000</f>
        <v>#DIV/0!</v>
      </c>
      <c r="D18" s="97" t="e">
        <f>'TAB 11'!D18/'TAB 5 А'!D18*1000</f>
        <v>#DIV/0!</v>
      </c>
      <c r="E18" s="97" t="e">
        <f>'TAB 11'!E18/'TAB 5 А'!E18*1000</f>
        <v>#DIV/0!</v>
      </c>
      <c r="F18" s="97" t="e">
        <f>'TAB 11'!F18/'TAB 5 А'!F18*1000</f>
        <v>#DIV/0!</v>
      </c>
      <c r="G18" s="97" t="e">
        <f>'TAB 11'!G18/'TAB 5 А'!G18*1000</f>
        <v>#DIV/0!</v>
      </c>
      <c r="H18" s="97" t="e">
        <f>'TAB 11'!H18/'TAB 5 А'!H18*1000</f>
        <v>#DIV/0!</v>
      </c>
      <c r="I18" s="97" t="e">
        <f>'TAB 11'!I18/'TAB 5 А'!I18*1000</f>
        <v>#DIV/0!</v>
      </c>
      <c r="J18" s="97" t="e">
        <f>'TAB 11'!J18/'TAB 5 А'!J18*1000</f>
        <v>#DIV/0!</v>
      </c>
      <c r="K18" s="97" t="e">
        <f>'TAB 11'!K18/'TAB 5 А'!K18*1000</f>
        <v>#DIV/0!</v>
      </c>
      <c r="L18" s="97" t="e">
        <f>'TAB 11'!L18/'TAB 5 А'!L18*1000</f>
        <v>#DIV/0!</v>
      </c>
      <c r="M18" s="97" t="e">
        <f>'TAB 11'!M18/'TAB 5 А'!M18*1000</f>
        <v>#DIV/0!</v>
      </c>
      <c r="N18" s="97" t="e">
        <f>'TAB 11'!N18/'TAB 5 А'!N18*1000</f>
        <v>#DIV/0!</v>
      </c>
      <c r="O18" s="97" t="e">
        <f>'TAB 11'!O18/'TAB 5 А'!O18*1000</f>
        <v>#DIV/0!</v>
      </c>
      <c r="P18" s="97" t="e">
        <f>'TAB 11'!P18/'TAB 5 А'!P18*1000</f>
        <v>#DIV/0!</v>
      </c>
      <c r="Q18" s="239"/>
      <c r="R18" s="240"/>
    </row>
    <row r="19" spans="1:18" ht="12.75" customHeight="1">
      <c r="A19" s="16">
        <v>12</v>
      </c>
      <c r="B19" s="84" t="s">
        <v>20</v>
      </c>
      <c r="C19" s="97">
        <f>'TAB 11'!C19/'TAB 5 А'!C19*1000</f>
        <v>0</v>
      </c>
      <c r="D19" s="97">
        <f>'TAB 11'!D19/'TAB 5 А'!D19*1000</f>
        <v>0</v>
      </c>
      <c r="E19" s="97">
        <f>'TAB 11'!E19/'TAB 5 А'!E19*1000</f>
        <v>0</v>
      </c>
      <c r="F19" s="97">
        <f>'TAB 11'!F19/'TAB 5 А'!F19*1000</f>
        <v>0.562271577171774</v>
      </c>
      <c r="G19" s="97">
        <f>'TAB 11'!G19/'TAB 5 А'!G19*1000</f>
        <v>1.0471204188481678</v>
      </c>
      <c r="H19" s="97">
        <f>'TAB 11'!H19/'TAB 5 А'!H19*1000</f>
        <v>0</v>
      </c>
      <c r="I19" s="97">
        <f>'TAB 11'!I19/'TAB 5 А'!I19*1000</f>
        <v>0</v>
      </c>
      <c r="J19" s="97">
        <f>'TAB 11'!J19/'TAB 5 А'!J19*1000</f>
        <v>0</v>
      </c>
      <c r="K19" s="97">
        <f>'TAB 11'!K19/'TAB 5 А'!K19*1000</f>
        <v>0</v>
      </c>
      <c r="L19" s="97">
        <f>'TAB 11'!L19/'TAB 5 А'!L19*1000</f>
        <v>0</v>
      </c>
      <c r="M19" s="97">
        <f>'TAB 11'!M19/'TAB 5 А'!M19*1000</f>
        <v>0</v>
      </c>
      <c r="N19" s="97">
        <f>'TAB 11'!N19/'TAB 5 А'!N19*1000</f>
        <v>0</v>
      </c>
      <c r="O19" s="97">
        <f>'TAB 11'!O19/'TAB 5 А'!O19*1000</f>
        <v>2.5568908207619536</v>
      </c>
      <c r="P19" s="97">
        <f>'TAB 11'!P19/'TAB 5 А'!P19*1000</f>
        <v>0</v>
      </c>
      <c r="Q19" s="239"/>
      <c r="R19" s="240"/>
    </row>
    <row r="20" spans="1:18" ht="12.75" customHeight="1">
      <c r="A20" s="16">
        <v>13</v>
      </c>
      <c r="B20" s="84" t="s">
        <v>6</v>
      </c>
      <c r="C20" s="97" t="e">
        <f>'TAB 11'!C20/'TAB 5 А'!C20*1000</f>
        <v>#DIV/0!</v>
      </c>
      <c r="D20" s="97" t="e">
        <f>'TAB 11'!D20/'TAB 5 А'!D20*1000</f>
        <v>#DIV/0!</v>
      </c>
      <c r="E20" s="97" t="e">
        <f>'TAB 11'!E20/'TAB 5 А'!E20*1000</f>
        <v>#DIV/0!</v>
      </c>
      <c r="F20" s="97" t="e">
        <f>'TAB 11'!F20/'TAB 5 А'!F20*1000</f>
        <v>#DIV/0!</v>
      </c>
      <c r="G20" s="97" t="e">
        <f>'TAB 11'!G20/'TAB 5 А'!G20*1000</f>
        <v>#DIV/0!</v>
      </c>
      <c r="H20" s="97" t="e">
        <f>'TAB 11'!H20/'TAB 5 А'!H20*1000</f>
        <v>#DIV/0!</v>
      </c>
      <c r="I20" s="97" t="e">
        <f>'TAB 11'!I20/'TAB 5 А'!I20*1000</f>
        <v>#DIV/0!</v>
      </c>
      <c r="J20" s="97" t="e">
        <f>'TAB 11'!J20/'TAB 5 А'!J20*1000</f>
        <v>#DIV/0!</v>
      </c>
      <c r="K20" s="97" t="e">
        <f>'TAB 11'!K20/'TAB 5 А'!K20*1000</f>
        <v>#DIV/0!</v>
      </c>
      <c r="L20" s="97" t="e">
        <f>'TAB 11'!L20/'TAB 5 А'!L20*1000</f>
        <v>#DIV/0!</v>
      </c>
      <c r="M20" s="97" t="e">
        <f>'TAB 11'!M20/'TAB 5 А'!M20*1000</f>
        <v>#DIV/0!</v>
      </c>
      <c r="N20" s="97" t="e">
        <f>'TAB 11'!N20/'TAB 5 А'!N20*1000</f>
        <v>#DIV/0!</v>
      </c>
      <c r="O20" s="97" t="e">
        <f>'TAB 11'!O20/'TAB 5 А'!O20*1000</f>
        <v>#DIV/0!</v>
      </c>
      <c r="P20" s="97" t="e">
        <f>'TAB 11'!P20/'TAB 5 А'!P20*1000</f>
        <v>#DIV/0!</v>
      </c>
      <c r="Q20" s="239"/>
      <c r="R20" s="240"/>
    </row>
    <row r="21" spans="1:16" ht="12.75" customHeight="1">
      <c r="A21" s="16">
        <v>14</v>
      </c>
      <c r="B21" s="84" t="s">
        <v>7</v>
      </c>
      <c r="C21" s="97" t="e">
        <f>'TAB 11'!C21/'TAB 5 А'!C21*1000</f>
        <v>#DIV/0!</v>
      </c>
      <c r="D21" s="97" t="e">
        <f>'TAB 11'!D21/'TAB 5 А'!D21*1000</f>
        <v>#DIV/0!</v>
      </c>
      <c r="E21" s="97" t="e">
        <f>'TAB 11'!E21/'TAB 5 А'!E21*1000</f>
        <v>#DIV/0!</v>
      </c>
      <c r="F21" s="97" t="e">
        <f>'TAB 11'!F21/'TAB 5 А'!F21*1000</f>
        <v>#DIV/0!</v>
      </c>
      <c r="G21" s="97" t="e">
        <f>'TAB 11'!G21/'TAB 5 А'!G21*1000</f>
        <v>#DIV/0!</v>
      </c>
      <c r="H21" s="97" t="e">
        <f>'TAB 11'!H21/'TAB 5 А'!H21*1000</f>
        <v>#DIV/0!</v>
      </c>
      <c r="I21" s="97" t="e">
        <f>'TAB 11'!I21/'TAB 5 А'!I21*1000</f>
        <v>#DIV/0!</v>
      </c>
      <c r="J21" s="97" t="e">
        <f>'TAB 11'!J21/'TAB 5 А'!J21*1000</f>
        <v>#DIV/0!</v>
      </c>
      <c r="K21" s="97" t="e">
        <f>'TAB 11'!K21/'TAB 5 А'!K21*1000</f>
        <v>#DIV/0!</v>
      </c>
      <c r="L21" s="97" t="e">
        <f>'TAB 11'!L21/'TAB 5 А'!L21*1000</f>
        <v>#DIV/0!</v>
      </c>
      <c r="M21" s="97" t="e">
        <f>'TAB 11'!M21/'TAB 5 А'!M21*1000</f>
        <v>#DIV/0!</v>
      </c>
      <c r="N21" s="97" t="e">
        <f>'TAB 11'!N21/'TAB 5 А'!N21*1000</f>
        <v>#DIV/0!</v>
      </c>
      <c r="O21" s="97" t="e">
        <f>'TAB 11'!O21/'TAB 5 А'!O21*1000</f>
        <v>#DIV/0!</v>
      </c>
      <c r="P21" s="97" t="e">
        <f>'TAB 11'!P21/'TAB 5 А'!P21*1000</f>
        <v>#DIV/0!</v>
      </c>
    </row>
    <row r="22" spans="1:16" ht="24.75" customHeight="1">
      <c r="A22" s="16">
        <v>15</v>
      </c>
      <c r="B22" s="84" t="s">
        <v>22</v>
      </c>
      <c r="C22" s="97" t="e">
        <f>'TAB 11'!C22/'TAB 5 А'!C22*1000</f>
        <v>#DIV/0!</v>
      </c>
      <c r="D22" s="97" t="e">
        <f>'TAB 11'!D22/'TAB 5 А'!D22*1000</f>
        <v>#DIV/0!</v>
      </c>
      <c r="E22" s="97" t="e">
        <f>'TAB 11'!E22/'TAB 5 А'!E22*1000</f>
        <v>#DIV/0!</v>
      </c>
      <c r="F22" s="97" t="e">
        <f>'TAB 11'!F22/'TAB 5 А'!F22*1000</f>
        <v>#DIV/0!</v>
      </c>
      <c r="G22" s="97" t="e">
        <f>'TAB 11'!G22/'TAB 5 А'!G22*1000</f>
        <v>#DIV/0!</v>
      </c>
      <c r="H22" s="97" t="e">
        <f>'TAB 11'!H22/'TAB 5 А'!H22*1000</f>
        <v>#DIV/0!</v>
      </c>
      <c r="I22" s="97" t="e">
        <f>'TAB 11'!I22/'TAB 5 А'!I22*1000</f>
        <v>#DIV/0!</v>
      </c>
      <c r="J22" s="97" t="e">
        <f>'TAB 11'!J22/'TAB 5 А'!J22*1000</f>
        <v>#DIV/0!</v>
      </c>
      <c r="K22" s="97" t="e">
        <f>'TAB 11'!K22/'TAB 5 А'!K22*1000</f>
        <v>#DIV/0!</v>
      </c>
      <c r="L22" s="97" t="e">
        <f>'TAB 11'!L22/'TAB 5 А'!L22*1000</f>
        <v>#DIV/0!</v>
      </c>
      <c r="M22" s="97" t="e">
        <f>'TAB 11'!M22/'TAB 5 А'!M22*1000</f>
        <v>#DIV/0!</v>
      </c>
      <c r="N22" s="97" t="e">
        <f>'TAB 11'!N22/'TAB 5 А'!N22*1000</f>
        <v>#DIV/0!</v>
      </c>
      <c r="O22" s="97" t="e">
        <f>'TAB 11'!O22/'TAB 5 А'!O22*1000</f>
        <v>#DIV/0!</v>
      </c>
      <c r="P22" s="97" t="e">
        <f>'TAB 11'!P22/'TAB 5 А'!P22*1000</f>
        <v>#DIV/0!</v>
      </c>
    </row>
    <row r="23" spans="1:31" ht="24.75" customHeight="1">
      <c r="A23" s="16">
        <v>16</v>
      </c>
      <c r="B23" s="84" t="s">
        <v>58</v>
      </c>
      <c r="C23" s="97" t="e">
        <f>'TAB 11'!C23/'TAB 5 А'!C23*1000</f>
        <v>#DIV/0!</v>
      </c>
      <c r="D23" s="97" t="e">
        <f>'TAB 11'!D23/'TAB 5 А'!D23*1000</f>
        <v>#DIV/0!</v>
      </c>
      <c r="E23" s="97" t="e">
        <f>'TAB 11'!E23/'TAB 5 А'!E23*1000</f>
        <v>#DIV/0!</v>
      </c>
      <c r="F23" s="97" t="e">
        <f>'TAB 11'!F23/'TAB 5 А'!F23*1000</f>
        <v>#DIV/0!</v>
      </c>
      <c r="G23" s="97" t="e">
        <f>'TAB 11'!G23/'TAB 5 А'!G23*1000</f>
        <v>#DIV/0!</v>
      </c>
      <c r="H23" s="97" t="e">
        <f>'TAB 11'!H23/'TAB 5 А'!H23*1000</f>
        <v>#DIV/0!</v>
      </c>
      <c r="I23" s="97" t="e">
        <f>'TAB 11'!I23/'TAB 5 А'!I23*1000</f>
        <v>#DIV/0!</v>
      </c>
      <c r="J23" s="97" t="e">
        <f>'TAB 11'!J23/'TAB 5 А'!J23*1000</f>
        <v>#DIV/0!</v>
      </c>
      <c r="K23" s="97" t="e">
        <f>'TAB 11'!K23/'TAB 5 А'!K23*1000</f>
        <v>#DIV/0!</v>
      </c>
      <c r="L23" s="97" t="e">
        <f>'TAB 11'!L23/'TAB 5 А'!L23*1000</f>
        <v>#DIV/0!</v>
      </c>
      <c r="M23" s="97" t="e">
        <f>'TAB 11'!M23/'TAB 5 А'!M23*1000</f>
        <v>#DIV/0!</v>
      </c>
      <c r="N23" s="97" t="e">
        <f>'TAB 11'!N23/'TAB 5 А'!N23*1000</f>
        <v>#DIV/0!</v>
      </c>
      <c r="O23" s="97" t="e">
        <f>'TAB 11'!O23/'TAB 5 А'!O23*1000</f>
        <v>#DIV/0!</v>
      </c>
      <c r="P23" s="97" t="e">
        <f>'TAB 11'!P23/'TAB 5 А'!P23*1000</f>
        <v>#DIV/0!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16" ht="12.75" customHeight="1">
      <c r="A24" s="16">
        <v>17</v>
      </c>
      <c r="B24" s="84" t="s">
        <v>17</v>
      </c>
      <c r="C24" s="97">
        <f>'TAB 11'!C24/'TAB 5 А'!C24*1000</f>
        <v>0</v>
      </c>
      <c r="D24" s="97">
        <f>'TAB 11'!D24/'TAB 5 А'!D24*1000</f>
        <v>0</v>
      </c>
      <c r="E24" s="97">
        <f>'TAB 11'!E24/'TAB 5 А'!E24*1000</f>
        <v>0</v>
      </c>
      <c r="F24" s="97">
        <f>'TAB 11'!F24/'TAB 5 А'!F24*1000</f>
        <v>1.9847833278200462</v>
      </c>
      <c r="G24" s="97">
        <f>'TAB 11'!G24/'TAB 5 А'!G24*1000</f>
        <v>7.787151200519144</v>
      </c>
      <c r="H24" s="97">
        <f>'TAB 11'!H24/'TAB 5 А'!H24*1000</f>
        <v>0.6067961165048543</v>
      </c>
      <c r="I24" s="97">
        <f>'TAB 11'!I24/'TAB 5 А'!I24*1000</f>
        <v>0</v>
      </c>
      <c r="J24" s="97">
        <f>'TAB 11'!J24/'TAB 5 А'!J24*1000</f>
        <v>0</v>
      </c>
      <c r="K24" s="97">
        <f>'TAB 11'!K24/'TAB 5 А'!K24*1000</f>
        <v>0</v>
      </c>
      <c r="L24" s="97">
        <f>'TAB 11'!L24/'TAB 5 А'!L24*1000</f>
        <v>0</v>
      </c>
      <c r="M24" s="97">
        <f>'TAB 11'!M24/'TAB 5 А'!M24*1000</f>
        <v>0</v>
      </c>
      <c r="N24" s="97">
        <f>'TAB 11'!N24/'TAB 5 А'!N24*1000</f>
        <v>0</v>
      </c>
      <c r="O24" s="97">
        <f>'TAB 11'!O24/'TAB 5 А'!O24*1000</f>
        <v>0</v>
      </c>
      <c r="P24" s="97">
        <f>'TAB 11'!P24/'TAB 5 А'!P24*1000</f>
        <v>0</v>
      </c>
    </row>
    <row r="25" spans="1:16" ht="12.75" customHeight="1">
      <c r="A25" s="16">
        <v>18</v>
      </c>
      <c r="B25" s="84" t="s">
        <v>8</v>
      </c>
      <c r="C25" s="97" t="e">
        <f>'TAB 11'!C25/'TAB 5 А'!C25*1000</f>
        <v>#DIV/0!</v>
      </c>
      <c r="D25" s="97" t="e">
        <f>'TAB 11'!D25/'TAB 5 А'!D25*1000</f>
        <v>#DIV/0!</v>
      </c>
      <c r="E25" s="97" t="e">
        <f>'TAB 11'!E25/'TAB 5 А'!E25*1000</f>
        <v>#DIV/0!</v>
      </c>
      <c r="F25" s="97" t="e">
        <f>'TAB 11'!F25/'TAB 5 А'!F25*1000</f>
        <v>#DIV/0!</v>
      </c>
      <c r="G25" s="97" t="e">
        <f>'TAB 11'!G25/'TAB 5 А'!G25*1000</f>
        <v>#DIV/0!</v>
      </c>
      <c r="H25" s="97" t="e">
        <f>'TAB 11'!H25/'TAB 5 А'!H25*1000</f>
        <v>#DIV/0!</v>
      </c>
      <c r="I25" s="97" t="e">
        <f>'TAB 11'!I25/'TAB 5 А'!I25*1000</f>
        <v>#DIV/0!</v>
      </c>
      <c r="J25" s="97" t="e">
        <f>'TAB 11'!J25/'TAB 5 А'!J25*1000</f>
        <v>#DIV/0!</v>
      </c>
      <c r="K25" s="97" t="e">
        <f>'TAB 11'!K25/'TAB 5 А'!K25*1000</f>
        <v>#DIV/0!</v>
      </c>
      <c r="L25" s="97" t="e">
        <f>'TAB 11'!L25/'TAB 5 А'!L25*1000</f>
        <v>#DIV/0!</v>
      </c>
      <c r="M25" s="97" t="e">
        <f>'TAB 11'!M25/'TAB 5 А'!M25*1000</f>
        <v>#DIV/0!</v>
      </c>
      <c r="N25" s="97" t="e">
        <f>'TAB 11'!N25/'TAB 5 А'!N25*1000</f>
        <v>#DIV/0!</v>
      </c>
      <c r="O25" s="97" t="e">
        <f>'TAB 11'!O25/'TAB 5 А'!O25*1000</f>
        <v>#DIV/0!</v>
      </c>
      <c r="P25" s="97" t="e">
        <f>'TAB 11'!P25/'TAB 5 А'!P25*1000</f>
        <v>#DIV/0!</v>
      </c>
    </row>
    <row r="26" spans="1:16" ht="12.75" customHeight="1">
      <c r="A26" s="16">
        <v>19</v>
      </c>
      <c r="B26" s="84" t="s">
        <v>16</v>
      </c>
      <c r="C26" s="97" t="e">
        <f>'TAB 11'!C26/'TAB 5 А'!C26*1000</f>
        <v>#DIV/0!</v>
      </c>
      <c r="D26" s="97" t="e">
        <f>'TAB 11'!D26/'TAB 5 А'!D26*1000</f>
        <v>#DIV/0!</v>
      </c>
      <c r="E26" s="97" t="e">
        <f>'TAB 11'!E26/'TAB 5 А'!E26*1000</f>
        <v>#DIV/0!</v>
      </c>
      <c r="F26" s="97" t="e">
        <f>'TAB 11'!F26/'TAB 5 А'!F26*1000</f>
        <v>#DIV/0!</v>
      </c>
      <c r="G26" s="97" t="e">
        <f>'TAB 11'!G26/'TAB 5 А'!G26*1000</f>
        <v>#DIV/0!</v>
      </c>
      <c r="H26" s="97" t="e">
        <f>'TAB 11'!H26/'TAB 5 А'!H26*1000</f>
        <v>#DIV/0!</v>
      </c>
      <c r="I26" s="97" t="e">
        <f>'TAB 11'!I26/'TAB 5 А'!I26*1000</f>
        <v>#DIV/0!</v>
      </c>
      <c r="J26" s="97" t="e">
        <f>'TAB 11'!J26/'TAB 5 А'!J26*1000</f>
        <v>#DIV/0!</v>
      </c>
      <c r="K26" s="97" t="e">
        <f>'TAB 11'!K26/'TAB 5 А'!K26*1000</f>
        <v>#DIV/0!</v>
      </c>
      <c r="L26" s="97" t="e">
        <f>'TAB 11'!L26/'TAB 5 А'!L26*1000</f>
        <v>#DIV/0!</v>
      </c>
      <c r="M26" s="97" t="e">
        <f>'TAB 11'!M26/'TAB 5 А'!M26*1000</f>
        <v>#DIV/0!</v>
      </c>
      <c r="N26" s="97" t="e">
        <f>'TAB 11'!N26/'TAB 5 А'!N26*1000</f>
        <v>#DIV/0!</v>
      </c>
      <c r="O26" s="97" t="e">
        <f>'TAB 11'!O26/'TAB 5 А'!O26*1000</f>
        <v>#DIV/0!</v>
      </c>
      <c r="P26" s="97" t="e">
        <f>'TAB 11'!P26/'TAB 5 А'!P26*1000</f>
        <v>#DIV/0!</v>
      </c>
    </row>
    <row r="27" spans="1:16" ht="12.75" customHeight="1">
      <c r="A27" s="16">
        <v>20</v>
      </c>
      <c r="B27" s="84" t="s">
        <v>13</v>
      </c>
      <c r="C27" s="97" t="e">
        <f>'TAB 11'!C27/'TAB 5 А'!C27*1000</f>
        <v>#DIV/0!</v>
      </c>
      <c r="D27" s="97" t="e">
        <f>'TAB 11'!D27/'TAB 5 А'!D27*1000</f>
        <v>#DIV/0!</v>
      </c>
      <c r="E27" s="97" t="e">
        <f>'TAB 11'!E27/'TAB 5 А'!E27*1000</f>
        <v>#DIV/0!</v>
      </c>
      <c r="F27" s="97" t="e">
        <f>'TAB 11'!F27/'TAB 5 А'!F27*1000</f>
        <v>#DIV/0!</v>
      </c>
      <c r="G27" s="97" t="e">
        <f>'TAB 11'!G27/'TAB 5 А'!G27*1000</f>
        <v>#DIV/0!</v>
      </c>
      <c r="H27" s="97" t="e">
        <f>'TAB 11'!H27/'TAB 5 А'!H27*1000</f>
        <v>#DIV/0!</v>
      </c>
      <c r="I27" s="97" t="e">
        <f>'TAB 11'!I27/'TAB 5 А'!I27*1000</f>
        <v>#DIV/0!</v>
      </c>
      <c r="J27" s="97" t="e">
        <f>'TAB 11'!J27/'TAB 5 А'!J27*1000</f>
        <v>#DIV/0!</v>
      </c>
      <c r="K27" s="97" t="e">
        <f>'TAB 11'!K27/'TAB 5 А'!K27*1000</f>
        <v>#DIV/0!</v>
      </c>
      <c r="L27" s="97" t="e">
        <f>'TAB 11'!L27/'TAB 5 А'!L27*1000</f>
        <v>#DIV/0!</v>
      </c>
      <c r="M27" s="97" t="e">
        <f>'TAB 11'!M27/'TAB 5 А'!M27*1000</f>
        <v>#DIV/0!</v>
      </c>
      <c r="N27" s="97" t="e">
        <f>'TAB 11'!N27/'TAB 5 А'!N27*1000</f>
        <v>#DIV/0!</v>
      </c>
      <c r="O27" s="97" t="e">
        <f>'TAB 11'!O27/'TAB 5 А'!O27*1000</f>
        <v>#DIV/0!</v>
      </c>
      <c r="P27" s="97" t="e">
        <f>'TAB 11'!P27/'TAB 5 А'!P27*1000</f>
        <v>#DIV/0!</v>
      </c>
    </row>
    <row r="28" spans="1:16" ht="12.75" customHeight="1">
      <c r="A28" s="16">
        <v>21</v>
      </c>
      <c r="B28" s="84" t="s">
        <v>9</v>
      </c>
      <c r="C28" s="97" t="e">
        <f>'TAB 11'!C28/'TAB 5 А'!C28*1000</f>
        <v>#DIV/0!</v>
      </c>
      <c r="D28" s="97" t="e">
        <f>'TAB 11'!D28/'TAB 5 А'!D28*1000</f>
        <v>#DIV/0!</v>
      </c>
      <c r="E28" s="97" t="e">
        <f>'TAB 11'!E28/'TAB 5 А'!E28*1000</f>
        <v>#DIV/0!</v>
      </c>
      <c r="F28" s="97" t="e">
        <f>'TAB 11'!F28/'TAB 5 А'!F28*1000</f>
        <v>#DIV/0!</v>
      </c>
      <c r="G28" s="97" t="e">
        <f>'TAB 11'!G28/'TAB 5 А'!G28*1000</f>
        <v>#DIV/0!</v>
      </c>
      <c r="H28" s="97" t="e">
        <f>'TAB 11'!H28/'TAB 5 А'!H28*1000</f>
        <v>#DIV/0!</v>
      </c>
      <c r="I28" s="97" t="e">
        <f>'TAB 11'!I28/'TAB 5 А'!I28*1000</f>
        <v>#DIV/0!</v>
      </c>
      <c r="J28" s="97" t="e">
        <f>'TAB 11'!J28/'TAB 5 А'!J28*1000</f>
        <v>#DIV/0!</v>
      </c>
      <c r="K28" s="97" t="e">
        <f>'TAB 11'!K28/'TAB 5 А'!K28*1000</f>
        <v>#DIV/0!</v>
      </c>
      <c r="L28" s="97" t="e">
        <f>'TAB 11'!L28/'TAB 5 А'!L28*1000</f>
        <v>#DIV/0!</v>
      </c>
      <c r="M28" s="97" t="e">
        <f>'TAB 11'!M28/'TAB 5 А'!M28*1000</f>
        <v>#DIV/0!</v>
      </c>
      <c r="N28" s="97" t="e">
        <f>'TAB 11'!N28/'TAB 5 А'!N28*1000</f>
        <v>#DIV/0!</v>
      </c>
      <c r="O28" s="97" t="e">
        <f>'TAB 11'!O28/'TAB 5 А'!O28*1000</f>
        <v>#DIV/0!</v>
      </c>
      <c r="P28" s="97" t="e">
        <f>'TAB 11'!P28/'TAB 5 А'!P28*1000</f>
        <v>#DIV/0!</v>
      </c>
    </row>
    <row r="29" spans="1:16" ht="12.75" customHeight="1">
      <c r="A29" s="16">
        <v>22</v>
      </c>
      <c r="B29" s="84" t="s">
        <v>15</v>
      </c>
      <c r="C29" s="97" t="e">
        <f>'TAB 11'!C29/'TAB 5 А'!C29*1000</f>
        <v>#DIV/0!</v>
      </c>
      <c r="D29" s="97" t="e">
        <f>'TAB 11'!D29/'TAB 5 А'!D29*1000</f>
        <v>#DIV/0!</v>
      </c>
      <c r="E29" s="97" t="e">
        <f>'TAB 11'!E29/'TAB 5 А'!E29*1000</f>
        <v>#DIV/0!</v>
      </c>
      <c r="F29" s="97" t="e">
        <f>'TAB 11'!F29/'TAB 5 А'!F29*1000</f>
        <v>#DIV/0!</v>
      </c>
      <c r="G29" s="97" t="e">
        <f>'TAB 11'!G29/'TAB 5 А'!G29*1000</f>
        <v>#DIV/0!</v>
      </c>
      <c r="H29" s="97" t="e">
        <f>'TAB 11'!H29/'TAB 5 А'!H29*1000</f>
        <v>#DIV/0!</v>
      </c>
      <c r="I29" s="97" t="e">
        <f>'TAB 11'!I29/'TAB 5 А'!I29*1000</f>
        <v>#DIV/0!</v>
      </c>
      <c r="J29" s="97" t="e">
        <f>'TAB 11'!J29/'TAB 5 А'!J29*1000</f>
        <v>#DIV/0!</v>
      </c>
      <c r="K29" s="97" t="e">
        <f>'TAB 11'!K29/'TAB 5 А'!K29*1000</f>
        <v>#DIV/0!</v>
      </c>
      <c r="L29" s="97" t="e">
        <f>'TAB 11'!L29/'TAB 5 А'!L29*1000</f>
        <v>#DIV/0!</v>
      </c>
      <c r="M29" s="97" t="e">
        <f>'TAB 11'!M29/'TAB 5 А'!M29*1000</f>
        <v>#DIV/0!</v>
      </c>
      <c r="N29" s="97" t="e">
        <f>'TAB 11'!N29/'TAB 5 А'!N29*1000</f>
        <v>#DIV/0!</v>
      </c>
      <c r="O29" s="97" t="e">
        <f>'TAB 11'!O29/'TAB 5 А'!O29*1000</f>
        <v>#DIV/0!</v>
      </c>
      <c r="P29" s="97" t="e">
        <f>'TAB 11'!P29/'TAB 5 А'!P29*1000</f>
        <v>#DIV/0!</v>
      </c>
    </row>
    <row r="30" spans="1:16" ht="24.75" customHeight="1">
      <c r="A30" s="16">
        <v>23</v>
      </c>
      <c r="B30" s="84" t="s">
        <v>23</v>
      </c>
      <c r="C30" s="97" t="e">
        <f>'TAB 11'!C30/'TAB 5 А'!C30*1000</f>
        <v>#DIV/0!</v>
      </c>
      <c r="D30" s="97" t="e">
        <f>'TAB 11'!D30/'TAB 5 А'!D30*1000</f>
        <v>#DIV/0!</v>
      </c>
      <c r="E30" s="97" t="e">
        <f>'TAB 11'!E30/'TAB 5 А'!E30*1000</f>
        <v>#DIV/0!</v>
      </c>
      <c r="F30" s="97" t="e">
        <f>'TAB 11'!F30/'TAB 5 А'!F30*1000</f>
        <v>#DIV/0!</v>
      </c>
      <c r="G30" s="97" t="e">
        <f>'TAB 11'!G30/'TAB 5 А'!G30*1000</f>
        <v>#DIV/0!</v>
      </c>
      <c r="H30" s="97" t="e">
        <f>'TAB 11'!H30/'TAB 5 А'!H30*1000</f>
        <v>#DIV/0!</v>
      </c>
      <c r="I30" s="97" t="e">
        <f>'TAB 11'!I30/'TAB 5 А'!I30*1000</f>
        <v>#DIV/0!</v>
      </c>
      <c r="J30" s="97" t="e">
        <f>'TAB 11'!J30/'TAB 5 А'!J30*1000</f>
        <v>#DIV/0!</v>
      </c>
      <c r="K30" s="97" t="e">
        <f>'TAB 11'!K30/'TAB 5 А'!K30*1000</f>
        <v>#DIV/0!</v>
      </c>
      <c r="L30" s="97" t="e">
        <f>'TAB 11'!L30/'TAB 5 А'!L30*1000</f>
        <v>#DIV/0!</v>
      </c>
      <c r="M30" s="97" t="e">
        <f>'TAB 11'!M30/'TAB 5 А'!M30*1000</f>
        <v>#DIV/0!</v>
      </c>
      <c r="N30" s="97" t="e">
        <f>'TAB 11'!N30/'TAB 5 А'!N30*1000</f>
        <v>#DIV/0!</v>
      </c>
      <c r="O30" s="97" t="e">
        <f>'TAB 11'!O30/'TAB 5 А'!O30*1000</f>
        <v>#DIV/0!</v>
      </c>
      <c r="P30" s="97" t="e">
        <f>'TAB 11'!P30/'TAB 5 А'!P30*1000</f>
        <v>#DIV/0!</v>
      </c>
    </row>
    <row r="31" spans="1:16" ht="24.75" customHeight="1">
      <c r="A31" s="16">
        <v>24</v>
      </c>
      <c r="B31" s="84" t="s">
        <v>14</v>
      </c>
      <c r="C31" s="97" t="e">
        <f>'TAB 11'!C31/'TAB 5 А'!C31*1000</f>
        <v>#DIV/0!</v>
      </c>
      <c r="D31" s="97" t="e">
        <f>'TAB 11'!D31/'TAB 5 А'!D31*1000</f>
        <v>#DIV/0!</v>
      </c>
      <c r="E31" s="97" t="e">
        <f>'TAB 11'!E31/'TAB 5 А'!E31*1000</f>
        <v>#DIV/0!</v>
      </c>
      <c r="F31" s="97" t="e">
        <f>'TAB 11'!F31/'TAB 5 А'!F31*1000</f>
        <v>#DIV/0!</v>
      </c>
      <c r="G31" s="97" t="e">
        <f>'TAB 11'!G31/'TAB 5 А'!G31*1000</f>
        <v>#DIV/0!</v>
      </c>
      <c r="H31" s="97" t="e">
        <f>'TAB 11'!H31/'TAB 5 А'!H31*1000</f>
        <v>#DIV/0!</v>
      </c>
      <c r="I31" s="97" t="e">
        <f>'TAB 11'!I31/'TAB 5 А'!I31*1000</f>
        <v>#DIV/0!</v>
      </c>
      <c r="J31" s="97" t="e">
        <f>'TAB 11'!J31/'TAB 5 А'!J31*1000</f>
        <v>#DIV/0!</v>
      </c>
      <c r="K31" s="97" t="e">
        <f>'TAB 11'!K31/'TAB 5 А'!K31*1000</f>
        <v>#DIV/0!</v>
      </c>
      <c r="L31" s="97" t="e">
        <f>'TAB 11'!L31/'TAB 5 А'!L31*1000</f>
        <v>#DIV/0!</v>
      </c>
      <c r="M31" s="97" t="e">
        <f>'TAB 11'!M31/'TAB 5 А'!M31*1000</f>
        <v>#DIV/0!</v>
      </c>
      <c r="N31" s="97" t="e">
        <f>'TAB 11'!N31/'TAB 5 А'!N31*1000</f>
        <v>#DIV/0!</v>
      </c>
      <c r="O31" s="97" t="e">
        <f>'TAB 11'!O31/'TAB 5 А'!O31*1000</f>
        <v>#DIV/0!</v>
      </c>
      <c r="P31" s="97" t="e">
        <f>'TAB 11'!P31/'TAB 5 А'!P31*1000</f>
        <v>#DIV/0!</v>
      </c>
    </row>
    <row r="32" spans="1:16" ht="12.75" customHeight="1">
      <c r="A32" s="16">
        <v>25</v>
      </c>
      <c r="B32" s="84" t="s">
        <v>24</v>
      </c>
      <c r="C32" s="97" t="e">
        <f>'TAB 11'!C32/'TAB 5 А'!C32*1000</f>
        <v>#DIV/0!</v>
      </c>
      <c r="D32" s="97" t="e">
        <f>'TAB 11'!D32/'TAB 5 А'!D32*1000</f>
        <v>#DIV/0!</v>
      </c>
      <c r="E32" s="97" t="e">
        <f>'TAB 11'!E32/'TAB 5 А'!E32*1000</f>
        <v>#DIV/0!</v>
      </c>
      <c r="F32" s="97" t="e">
        <f>'TAB 11'!F32/'TAB 5 А'!F32*1000</f>
        <v>#DIV/0!</v>
      </c>
      <c r="G32" s="97" t="e">
        <f>'TAB 11'!G32/'TAB 5 А'!G32*1000</f>
        <v>#DIV/0!</v>
      </c>
      <c r="H32" s="97" t="e">
        <f>'TAB 11'!H32/'TAB 5 А'!H32*1000</f>
        <v>#DIV/0!</v>
      </c>
      <c r="I32" s="97" t="e">
        <f>'TAB 11'!I32/'TAB 5 А'!I32*1000</f>
        <v>#DIV/0!</v>
      </c>
      <c r="J32" s="97" t="e">
        <f>'TAB 11'!J32/'TAB 5 А'!J32*1000</f>
        <v>#DIV/0!</v>
      </c>
      <c r="K32" s="97" t="e">
        <f>'TAB 11'!K32/'TAB 5 А'!K32*1000</f>
        <v>#DIV/0!</v>
      </c>
      <c r="L32" s="97" t="e">
        <f>'TAB 11'!L32/'TAB 5 А'!L32*1000</f>
        <v>#DIV/0!</v>
      </c>
      <c r="M32" s="97" t="e">
        <f>'TAB 11'!M32/'TAB 5 А'!M32*1000</f>
        <v>#DIV/0!</v>
      </c>
      <c r="N32" s="97" t="e">
        <f>'TAB 11'!N32/'TAB 5 А'!N32*1000</f>
        <v>#DIV/0!</v>
      </c>
      <c r="O32" s="97" t="e">
        <f>'TAB 11'!O32/'TAB 5 А'!O32*1000</f>
        <v>#DIV/0!</v>
      </c>
      <c r="P32" s="97" t="e">
        <f>'TAB 11'!P32/'TAB 5 А'!P32*1000</f>
        <v>#DIV/0!</v>
      </c>
    </row>
    <row r="33" spans="1:16" ht="12.75" customHeight="1">
      <c r="A33" s="16">
        <v>26</v>
      </c>
      <c r="B33" s="84" t="s">
        <v>21</v>
      </c>
      <c r="C33" s="97" t="e">
        <f>'TAB 11'!C33/'TAB 5 А'!C33*1000</f>
        <v>#DIV/0!</v>
      </c>
      <c r="D33" s="97" t="e">
        <f>'TAB 11'!D33/'TAB 5 А'!D33*1000</f>
        <v>#DIV/0!</v>
      </c>
      <c r="E33" s="97">
        <f>'TAB 11'!E33/'TAB 5 А'!E33*1000</f>
        <v>0</v>
      </c>
      <c r="F33" s="97">
        <f>'TAB 11'!F33/'TAB 5 А'!F33*1000</f>
        <v>0</v>
      </c>
      <c r="G33" s="97">
        <f>'TAB 11'!G33/'TAB 5 А'!G33*1000</f>
        <v>0</v>
      </c>
      <c r="H33" s="97" t="e">
        <f>'TAB 11'!H33/'TAB 5 А'!H33*1000</f>
        <v>#DIV/0!</v>
      </c>
      <c r="I33" s="97">
        <f>'TAB 11'!I33/'TAB 5 А'!I33*1000</f>
        <v>0</v>
      </c>
      <c r="J33" s="97">
        <f>'TAB 11'!J33/'TAB 5 А'!J33*1000</f>
        <v>0</v>
      </c>
      <c r="K33" s="97">
        <f>'TAB 11'!K33/'TAB 5 А'!K33*1000</f>
        <v>0</v>
      </c>
      <c r="L33" s="97">
        <f>'TAB 11'!L33/'TAB 5 А'!L33*1000</f>
        <v>0</v>
      </c>
      <c r="M33" s="97" t="e">
        <f>'TAB 11'!M33/'TAB 5 А'!M33*1000</f>
        <v>#DIV/0!</v>
      </c>
      <c r="N33" s="97">
        <f>'TAB 11'!N33/'TAB 5 А'!N33*1000</f>
        <v>0</v>
      </c>
      <c r="O33" s="97" t="e">
        <f>'TAB 11'!O33/'TAB 5 А'!O33*1000</f>
        <v>#DIV/0!</v>
      </c>
      <c r="P33" s="97">
        <f>'TAB 11'!P33/'TAB 5 А'!P33*1000</f>
        <v>0</v>
      </c>
    </row>
    <row r="34" spans="1:16" ht="12.75" customHeight="1">
      <c r="A34" s="16">
        <v>27</v>
      </c>
      <c r="B34" s="84" t="s">
        <v>35</v>
      </c>
      <c r="C34" s="97" t="e">
        <f>'TAB 11'!C34/'TAB 5 А'!C34*1000</f>
        <v>#DIV/0!</v>
      </c>
      <c r="D34" s="97" t="e">
        <f>'TAB 11'!D34/'TAB 5 А'!D34*1000</f>
        <v>#DIV/0!</v>
      </c>
      <c r="E34" s="97" t="e">
        <f>'TAB 11'!E34/'TAB 5 А'!E34*1000</f>
        <v>#DIV/0!</v>
      </c>
      <c r="F34" s="97" t="e">
        <f>'TAB 11'!F34/'TAB 5 А'!F34*1000</f>
        <v>#DIV/0!</v>
      </c>
      <c r="G34" s="97" t="e">
        <f>'TAB 11'!G34/'TAB 5 А'!G34*1000</f>
        <v>#DIV/0!</v>
      </c>
      <c r="H34" s="97" t="e">
        <f>'TAB 11'!H34/'TAB 5 А'!H34*1000</f>
        <v>#DIV/0!</v>
      </c>
      <c r="I34" s="97" t="e">
        <f>'TAB 11'!I34/'TAB 5 А'!I34*1000</f>
        <v>#DIV/0!</v>
      </c>
      <c r="J34" s="97" t="e">
        <f>'TAB 11'!J34/'TAB 5 А'!J34*1000</f>
        <v>#DIV/0!</v>
      </c>
      <c r="K34" s="97" t="e">
        <f>'TAB 11'!K34/'TAB 5 А'!K34*1000</f>
        <v>#DIV/0!</v>
      </c>
      <c r="L34" s="97" t="e">
        <f>'TAB 11'!L34/'TAB 5 А'!L34*1000</f>
        <v>#DIV/0!</v>
      </c>
      <c r="M34" s="97" t="e">
        <f>'TAB 11'!M34/'TAB 5 А'!M34*1000</f>
        <v>#DIV/0!</v>
      </c>
      <c r="N34" s="97" t="e">
        <f>'TAB 11'!N34/'TAB 5 А'!N34*1000</f>
        <v>#DIV/0!</v>
      </c>
      <c r="O34" s="97" t="e">
        <f>'TAB 11'!O34/'TAB 5 А'!O34*1000</f>
        <v>#DIV/0!</v>
      </c>
      <c r="P34" s="97" t="e">
        <f>'TAB 11'!P34/'TAB 5 А'!P34*1000</f>
        <v>#DIV/0!</v>
      </c>
    </row>
    <row r="35" spans="1:16" ht="12.75" customHeight="1">
      <c r="A35" s="16">
        <v>28</v>
      </c>
      <c r="B35" s="85" t="s">
        <v>88</v>
      </c>
      <c r="C35" s="97" t="e">
        <f>'TAB 11'!C35/'TAB 5 А'!C35*1000</f>
        <v>#DIV/0!</v>
      </c>
      <c r="D35" s="97" t="e">
        <f>'TAB 11'!D35/'TAB 5 А'!D35*1000</f>
        <v>#DIV/0!</v>
      </c>
      <c r="E35" s="97" t="e">
        <f>'TAB 11'!E35/'TAB 5 А'!E35*1000</f>
        <v>#DIV/0!</v>
      </c>
      <c r="F35" s="97" t="e">
        <f>'TAB 11'!F35/'TAB 5 А'!F35*1000</f>
        <v>#DIV/0!</v>
      </c>
      <c r="G35" s="97" t="e">
        <f>'TAB 11'!G35/'TAB 5 А'!G35*1000</f>
        <v>#DIV/0!</v>
      </c>
      <c r="H35" s="97" t="e">
        <f>'TAB 11'!H35/'TAB 5 А'!H35*1000</f>
        <v>#DIV/0!</v>
      </c>
      <c r="I35" s="97" t="e">
        <f>'TAB 11'!I35/'TAB 5 А'!I35*1000</f>
        <v>#DIV/0!</v>
      </c>
      <c r="J35" s="97" t="e">
        <f>'TAB 11'!J35/'TAB 5 А'!J35*1000</f>
        <v>#DIV/0!</v>
      </c>
      <c r="K35" s="97" t="e">
        <f>'TAB 11'!K35/'TAB 5 А'!K35*1000</f>
        <v>#DIV/0!</v>
      </c>
      <c r="L35" s="97" t="e">
        <f>'TAB 11'!L35/'TAB 5 А'!L35*1000</f>
        <v>#DIV/0!</v>
      </c>
      <c r="M35" s="97" t="e">
        <f>'TAB 11'!M35/'TAB 5 А'!M35*1000</f>
        <v>#DIV/0!</v>
      </c>
      <c r="N35" s="97" t="e">
        <f>'TAB 11'!N35/'TAB 5 А'!N35*1000</f>
        <v>#DIV/0!</v>
      </c>
      <c r="O35" s="97" t="e">
        <f>'TAB 11'!O35/'TAB 5 А'!O35*1000</f>
        <v>#DIV/0!</v>
      </c>
      <c r="P35" s="97" t="e">
        <f>'TAB 11'!P35/'TAB 5 А'!P35*1000</f>
        <v>#DIV/0!</v>
      </c>
    </row>
    <row r="36" spans="1:16" ht="12.75" customHeight="1">
      <c r="A36" s="16">
        <v>29</v>
      </c>
      <c r="B36" s="85" t="s">
        <v>89</v>
      </c>
      <c r="C36" s="97" t="e">
        <f>'TAB 11'!C36/'TAB 5 А'!C36*1000</f>
        <v>#DIV/0!</v>
      </c>
      <c r="D36" s="97" t="e">
        <f>'TAB 11'!D36/'TAB 5 А'!D36*1000</f>
        <v>#DIV/0!</v>
      </c>
      <c r="E36" s="97" t="e">
        <f>'TAB 11'!E36/'TAB 5 А'!E36*1000</f>
        <v>#DIV/0!</v>
      </c>
      <c r="F36" s="97" t="e">
        <f>'TAB 11'!F36/'TAB 5 А'!F36*1000</f>
        <v>#DIV/0!</v>
      </c>
      <c r="G36" s="97" t="e">
        <f>'TAB 11'!G36/'TAB 5 А'!G36*1000</f>
        <v>#DIV/0!</v>
      </c>
      <c r="H36" s="97" t="e">
        <f>'TAB 11'!H36/'TAB 5 А'!H36*1000</f>
        <v>#DIV/0!</v>
      </c>
      <c r="I36" s="97" t="e">
        <f>'TAB 11'!I36/'TAB 5 А'!I36*1000</f>
        <v>#DIV/0!</v>
      </c>
      <c r="J36" s="97" t="e">
        <f>'TAB 11'!J36/'TAB 5 А'!J36*1000</f>
        <v>#DIV/0!</v>
      </c>
      <c r="K36" s="97" t="e">
        <f>'TAB 11'!K36/'TAB 5 А'!K36*1000</f>
        <v>#DIV/0!</v>
      </c>
      <c r="L36" s="97" t="e">
        <f>'TAB 11'!L36/'TAB 5 А'!L36*1000</f>
        <v>#DIV/0!</v>
      </c>
      <c r="M36" s="97" t="e">
        <f>'TAB 11'!M36/'TAB 5 А'!M36*1000</f>
        <v>#DIV/0!</v>
      </c>
      <c r="N36" s="97" t="e">
        <f>'TAB 11'!N36/'TAB 5 А'!N36*1000</f>
        <v>#DIV/0!</v>
      </c>
      <c r="O36" s="97" t="e">
        <f>'TAB 11'!O36/'TAB 5 А'!O36*1000</f>
        <v>#DIV/0!</v>
      </c>
      <c r="P36" s="97" t="e">
        <f>'TAB 11'!P36/'TAB 5 А'!P36*1000</f>
        <v>#DIV/0!</v>
      </c>
    </row>
    <row r="37" spans="1:16" s="14" customFormat="1" ht="15" customHeight="1">
      <c r="A37" s="216" t="s">
        <v>0</v>
      </c>
      <c r="B37" s="216"/>
      <c r="C37" s="97">
        <f>'TAB 11'!C37/'TAB 5 А'!C37*1000</f>
        <v>0.09761621210050565</v>
      </c>
      <c r="D37" s="97">
        <f>'TAB 11'!D37/'TAB 5 А'!D37*1000</f>
        <v>0.20268705119295807</v>
      </c>
      <c r="E37" s="97">
        <f>'TAB 11'!E37/'TAB 5 А'!E37*1000</f>
        <v>0.36539434481983246</v>
      </c>
      <c r="F37" s="97">
        <f>'TAB 11'!F37/'TAB 5 А'!F37*1000</f>
        <v>0.4989511842453618</v>
      </c>
      <c r="G37" s="97">
        <f>'TAB 11'!G37/'TAB 5 А'!G37*1000</f>
        <v>0.5820721769499417</v>
      </c>
      <c r="H37" s="97">
        <f>'TAB 11'!H37/'TAB 5 А'!H37*1000</f>
        <v>0.27425168468892025</v>
      </c>
      <c r="I37" s="97">
        <f>'TAB 11'!I37/'TAB 5 А'!I37*1000</f>
        <v>0.12621604302996173</v>
      </c>
      <c r="J37" s="97">
        <f>'TAB 11'!J37/'TAB 5 А'!J37*1000</f>
        <v>0.0934020772621983</v>
      </c>
      <c r="K37" s="97">
        <f>'TAB 11'!K37/'TAB 5 А'!K37*1000</f>
        <v>0.06462214508594745</v>
      </c>
      <c r="L37" s="97">
        <f>'TAB 11'!L37/'TAB 5 А'!L37*1000</f>
        <v>0.02779012894619831</v>
      </c>
      <c r="M37" s="97">
        <f>'TAB 11'!M37/'TAB 5 А'!M37*1000</f>
        <v>0.05736960367165463</v>
      </c>
      <c r="N37" s="97">
        <f>'TAB 11'!N37/'TAB 5 А'!N37*1000</f>
        <v>0.028296014034822962</v>
      </c>
      <c r="O37" s="97">
        <f>'TAB 11'!O37/'TAB 5 А'!O37*1000</f>
        <v>0.15323468850260977</v>
      </c>
      <c r="P37" s="97">
        <f>'TAB 11'!P37/'TAB 5 А'!P37*1000</f>
        <v>0.03211149109708909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6" ht="12.75" customHeight="1">
      <c r="A40" s="212" t="s">
        <v>70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80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3">
    <mergeCell ref="A39:L39"/>
    <mergeCell ref="A40:O40"/>
    <mergeCell ref="O5:O6"/>
    <mergeCell ref="I5:I6"/>
    <mergeCell ref="A5:A6"/>
    <mergeCell ref="B5:B6"/>
    <mergeCell ref="H5:H6"/>
    <mergeCell ref="K5:K6"/>
    <mergeCell ref="G5:G6"/>
    <mergeCell ref="N5:N6"/>
    <mergeCell ref="A37:B37"/>
    <mergeCell ref="L5:L6"/>
    <mergeCell ref="M5:M6"/>
    <mergeCell ref="A2:O2"/>
    <mergeCell ref="C5:C6"/>
    <mergeCell ref="P5:P6"/>
    <mergeCell ref="Q7:R12"/>
    <mergeCell ref="Q15:R20"/>
    <mergeCell ref="Q14:R14"/>
    <mergeCell ref="F5:F6"/>
    <mergeCell ref="D5:D6"/>
    <mergeCell ref="E5:E6"/>
    <mergeCell ref="J5:J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39"/>
  <sheetViews>
    <sheetView zoomScaleSheetLayoutView="50" zoomScalePageLayoutView="0" workbookViewId="0" topLeftCell="A14">
      <selection activeCell="O5" sqref="O5:P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43" t="s">
        <v>265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3" s="27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100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44" t="s">
        <v>86</v>
      </c>
      <c r="N5" s="244" t="s">
        <v>129</v>
      </c>
      <c r="O5" s="244" t="s">
        <v>168</v>
      </c>
      <c r="P5" s="244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45"/>
      <c r="N6" s="245"/>
      <c r="O6" s="245"/>
      <c r="P6" s="245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28" ht="12.75" customHeight="1">
      <c r="A8" s="11">
        <v>1</v>
      </c>
      <c r="B8" s="20" t="s">
        <v>18</v>
      </c>
      <c r="C8" s="46"/>
      <c r="D8" s="46"/>
      <c r="E8" s="46"/>
      <c r="F8" s="41"/>
      <c r="G8" s="41"/>
      <c r="H8" s="43"/>
      <c r="I8" s="43"/>
      <c r="J8" s="43"/>
      <c r="K8" s="43"/>
      <c r="L8" s="43"/>
      <c r="M8" s="43"/>
      <c r="N8" s="109"/>
      <c r="O8" s="109"/>
      <c r="P8" s="109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</row>
    <row r="9" spans="1:16" ht="12.75" customHeight="1">
      <c r="A9" s="11">
        <v>2</v>
      </c>
      <c r="B9" s="20" t="s">
        <v>19</v>
      </c>
      <c r="C9" s="32"/>
      <c r="D9" s="32"/>
      <c r="E9" s="32"/>
      <c r="F9" s="33"/>
      <c r="G9" s="33"/>
      <c r="H9" s="44"/>
      <c r="I9" s="33"/>
      <c r="J9" s="33"/>
      <c r="K9" s="33"/>
      <c r="L9" s="44"/>
      <c r="M9" s="44"/>
      <c r="N9" s="66"/>
      <c r="O9" s="66"/>
      <c r="P9" s="66"/>
    </row>
    <row r="10" spans="1:16" ht="12.75" customHeight="1">
      <c r="A10" s="11">
        <v>3</v>
      </c>
      <c r="B10" s="21" t="s">
        <v>1</v>
      </c>
      <c r="C10" s="32"/>
      <c r="D10" s="32"/>
      <c r="E10" s="32"/>
      <c r="F10" s="33"/>
      <c r="G10" s="33"/>
      <c r="H10" s="44"/>
      <c r="I10" s="33"/>
      <c r="J10" s="33"/>
      <c r="K10" s="33"/>
      <c r="L10" s="44"/>
      <c r="M10" s="44"/>
      <c r="N10" s="66"/>
      <c r="O10" s="66"/>
      <c r="P10" s="66"/>
    </row>
    <row r="11" spans="1:16" ht="12.75" customHeight="1">
      <c r="A11" s="11">
        <v>4</v>
      </c>
      <c r="B11" s="21" t="s">
        <v>2</v>
      </c>
      <c r="C11" s="32"/>
      <c r="D11" s="32"/>
      <c r="E11" s="32"/>
      <c r="F11" s="32"/>
      <c r="G11" s="32"/>
      <c r="H11" s="45"/>
      <c r="I11" s="32"/>
      <c r="J11" s="32"/>
      <c r="K11" s="32"/>
      <c r="L11" s="44"/>
      <c r="M11" s="44"/>
      <c r="N11" s="66"/>
      <c r="O11" s="66"/>
      <c r="P11" s="66"/>
    </row>
    <row r="12" spans="1:16" ht="12.75" customHeight="1">
      <c r="A12" s="11">
        <v>5</v>
      </c>
      <c r="B12" s="20" t="s">
        <v>3</v>
      </c>
      <c r="C12" s="47"/>
      <c r="D12" s="47"/>
      <c r="E12" s="47"/>
      <c r="F12" s="35"/>
      <c r="G12" s="35"/>
      <c r="H12" s="48"/>
      <c r="I12" s="35"/>
      <c r="J12" s="35"/>
      <c r="K12" s="35"/>
      <c r="L12" s="44"/>
      <c r="M12" s="44"/>
      <c r="N12" s="66"/>
      <c r="O12" s="66"/>
      <c r="P12" s="66"/>
    </row>
    <row r="13" spans="1:16" ht="12.75" customHeight="1">
      <c r="A13" s="11">
        <v>6</v>
      </c>
      <c r="B13" s="20" t="s">
        <v>11</v>
      </c>
      <c r="C13" s="32"/>
      <c r="D13" s="32"/>
      <c r="E13" s="32"/>
      <c r="F13" s="33"/>
      <c r="G13" s="33"/>
      <c r="H13" s="44"/>
      <c r="I13" s="33"/>
      <c r="J13" s="33"/>
      <c r="K13" s="33"/>
      <c r="L13" s="44"/>
      <c r="M13" s="44"/>
      <c r="N13" s="66"/>
      <c r="O13" s="66"/>
      <c r="P13" s="66"/>
    </row>
    <row r="14" spans="1:16" ht="12.75" customHeight="1">
      <c r="A14" s="11">
        <v>7</v>
      </c>
      <c r="B14" s="21" t="s">
        <v>4</v>
      </c>
      <c r="C14" s="32"/>
      <c r="D14" s="32"/>
      <c r="E14" s="32"/>
      <c r="F14" s="33"/>
      <c r="G14" s="33"/>
      <c r="H14" s="44"/>
      <c r="I14" s="33"/>
      <c r="J14" s="33"/>
      <c r="K14" s="33"/>
      <c r="L14" s="44"/>
      <c r="M14" s="44"/>
      <c r="N14" s="66"/>
      <c r="O14" s="66"/>
      <c r="P14" s="66"/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33"/>
      <c r="H15" s="44"/>
      <c r="I15" s="33"/>
      <c r="J15" s="33"/>
      <c r="K15" s="33"/>
      <c r="L15" s="44"/>
      <c r="M15" s="44"/>
      <c r="N15" s="66"/>
      <c r="O15" s="66"/>
      <c r="P15" s="66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3"/>
      <c r="G16" s="33"/>
      <c r="H16" s="44"/>
      <c r="I16" s="33"/>
      <c r="J16" s="33"/>
      <c r="K16" s="33"/>
      <c r="L16" s="44"/>
      <c r="M16" s="44"/>
      <c r="N16" s="66"/>
      <c r="O16" s="66"/>
      <c r="P16" s="66"/>
    </row>
    <row r="17" spans="1:16" ht="24.75" customHeight="1">
      <c r="A17" s="11">
        <v>10</v>
      </c>
      <c r="B17" s="20" t="s">
        <v>55</v>
      </c>
      <c r="C17" s="32"/>
      <c r="D17" s="32"/>
      <c r="E17" s="32"/>
      <c r="F17" s="33"/>
      <c r="G17" s="33"/>
      <c r="H17" s="44"/>
      <c r="I17" s="33"/>
      <c r="J17" s="33"/>
      <c r="K17" s="33"/>
      <c r="L17" s="44"/>
      <c r="M17" s="44"/>
      <c r="N17" s="66"/>
      <c r="O17" s="66"/>
      <c r="P17" s="66"/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33"/>
      <c r="H18" s="33"/>
      <c r="I18" s="33"/>
      <c r="J18" s="33"/>
      <c r="K18" s="33"/>
      <c r="L18" s="44"/>
      <c r="M18" s="44"/>
      <c r="N18" s="66"/>
      <c r="O18" s="66"/>
      <c r="P18" s="66"/>
    </row>
    <row r="19" spans="1:16" ht="12.75" customHeight="1">
      <c r="A19" s="11">
        <v>12</v>
      </c>
      <c r="B19" s="20" t="s">
        <v>20</v>
      </c>
      <c r="C19" s="32"/>
      <c r="D19" s="32"/>
      <c r="E19" s="32"/>
      <c r="F19" s="33"/>
      <c r="G19" s="33"/>
      <c r="H19" s="44"/>
      <c r="I19" s="33"/>
      <c r="J19" s="49"/>
      <c r="K19" s="49"/>
      <c r="L19" s="44"/>
      <c r="M19" s="44"/>
      <c r="N19" s="66"/>
      <c r="O19" s="66"/>
      <c r="P19" s="66"/>
    </row>
    <row r="20" spans="1:16" ht="12.75" customHeight="1">
      <c r="A20" s="11">
        <v>13</v>
      </c>
      <c r="B20" s="20" t="s">
        <v>6</v>
      </c>
      <c r="C20" s="32"/>
      <c r="D20" s="38"/>
      <c r="E20" s="32"/>
      <c r="F20" s="33"/>
      <c r="G20" s="33"/>
      <c r="H20" s="33"/>
      <c r="I20" s="33"/>
      <c r="J20" s="33"/>
      <c r="K20" s="33"/>
      <c r="L20" s="44"/>
      <c r="M20" s="44"/>
      <c r="N20" s="66"/>
      <c r="O20" s="66"/>
      <c r="P20" s="66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33"/>
      <c r="H21" s="33"/>
      <c r="I21" s="33"/>
      <c r="J21" s="44"/>
      <c r="K21" s="44"/>
      <c r="L21" s="44"/>
      <c r="M21" s="44"/>
      <c r="N21" s="66"/>
      <c r="O21" s="66"/>
      <c r="P21" s="66"/>
    </row>
    <row r="22" spans="1:16" ht="24.75" customHeight="1">
      <c r="A22" s="11">
        <v>15</v>
      </c>
      <c r="B22" s="20" t="s">
        <v>22</v>
      </c>
      <c r="C22" s="32"/>
      <c r="D22" s="32"/>
      <c r="E22" s="32"/>
      <c r="F22" s="33"/>
      <c r="G22" s="33"/>
      <c r="H22" s="33"/>
      <c r="I22" s="33"/>
      <c r="J22" s="33"/>
      <c r="K22" s="33"/>
      <c r="L22" s="44"/>
      <c r="M22" s="44"/>
      <c r="N22" s="66"/>
      <c r="O22" s="66"/>
      <c r="P22" s="66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/>
      <c r="G23" s="33"/>
      <c r="H23" s="33"/>
      <c r="I23" s="33"/>
      <c r="J23" s="33"/>
      <c r="K23" s="33"/>
      <c r="L23" s="44"/>
      <c r="M23" s="44"/>
      <c r="N23" s="66"/>
      <c r="O23" s="66"/>
      <c r="P23" s="66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3"/>
      <c r="G24" s="33"/>
      <c r="H24" s="44"/>
      <c r="I24" s="33"/>
      <c r="J24" s="49"/>
      <c r="K24" s="49"/>
      <c r="L24" s="44"/>
      <c r="M24" s="44"/>
      <c r="N24" s="66"/>
      <c r="O24" s="66"/>
      <c r="P24" s="66"/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/>
      <c r="H25" s="33"/>
      <c r="I25" s="33"/>
      <c r="J25" s="33"/>
      <c r="K25" s="33"/>
      <c r="L25" s="44"/>
      <c r="M25" s="44"/>
      <c r="N25" s="66"/>
      <c r="O25" s="66"/>
      <c r="P25" s="66"/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33"/>
      <c r="H26" s="33"/>
      <c r="I26" s="33"/>
      <c r="J26" s="33"/>
      <c r="K26" s="33"/>
      <c r="L26" s="44"/>
      <c r="M26" s="44"/>
      <c r="N26" s="66"/>
      <c r="O26" s="66"/>
      <c r="P26" s="66"/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33"/>
      <c r="L27" s="44"/>
      <c r="M27" s="44"/>
      <c r="N27" s="66"/>
      <c r="O27" s="66"/>
      <c r="P27" s="66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/>
      <c r="I28" s="33"/>
      <c r="J28" s="33"/>
      <c r="K28" s="33"/>
      <c r="L28" s="44"/>
      <c r="M28" s="44"/>
      <c r="N28" s="66"/>
      <c r="O28" s="66"/>
      <c r="P28" s="66"/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33"/>
      <c r="H29" s="33"/>
      <c r="I29" s="33"/>
      <c r="J29" s="33"/>
      <c r="K29" s="33"/>
      <c r="L29" s="44"/>
      <c r="M29" s="44"/>
      <c r="N29" s="66"/>
      <c r="O29" s="66"/>
      <c r="P29" s="66"/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33"/>
      <c r="L30" s="44"/>
      <c r="M30" s="44"/>
      <c r="N30" s="66"/>
      <c r="O30" s="66"/>
      <c r="P30" s="66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/>
      <c r="H31" s="33"/>
      <c r="I31" s="33"/>
      <c r="J31" s="33"/>
      <c r="K31" s="33"/>
      <c r="L31" s="44"/>
      <c r="M31" s="44"/>
      <c r="N31" s="66"/>
      <c r="O31" s="66"/>
      <c r="P31" s="66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3"/>
      <c r="L32" s="44"/>
      <c r="M32" s="44"/>
      <c r="N32" s="66"/>
      <c r="O32" s="66"/>
      <c r="P32" s="66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33"/>
      <c r="L33" s="44"/>
      <c r="M33" s="44"/>
      <c r="N33" s="66"/>
      <c r="O33" s="66"/>
      <c r="P33" s="66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33"/>
      <c r="L34" s="44"/>
      <c r="M34" s="44"/>
      <c r="N34" s="66"/>
      <c r="O34" s="66"/>
      <c r="P34" s="66"/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34"/>
      <c r="L35" s="34"/>
      <c r="M35" s="34"/>
      <c r="N35" s="68"/>
      <c r="O35" s="68"/>
      <c r="P35" s="68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34"/>
      <c r="L36" s="34"/>
      <c r="M36" s="34"/>
      <c r="N36" s="68"/>
      <c r="O36" s="68"/>
      <c r="P36" s="68"/>
    </row>
    <row r="37" spans="1:16" s="14" customFormat="1" ht="15" customHeight="1">
      <c r="A37" s="216" t="s">
        <v>0</v>
      </c>
      <c r="B37" s="216"/>
      <c r="C37" s="106">
        <f aca="true" t="shared" si="0" ref="C37:I37">SUM(C8:C36)</f>
        <v>0</v>
      </c>
      <c r="D37" s="106">
        <f t="shared" si="0"/>
        <v>0</v>
      </c>
      <c r="E37" s="106">
        <f t="shared" si="0"/>
        <v>0</v>
      </c>
      <c r="F37" s="106">
        <f t="shared" si="0"/>
        <v>0</v>
      </c>
      <c r="G37" s="106">
        <f t="shared" si="0"/>
        <v>0</v>
      </c>
      <c r="H37" s="106">
        <f t="shared" si="0"/>
        <v>0</v>
      </c>
      <c r="I37" s="106">
        <f t="shared" si="0"/>
        <v>0</v>
      </c>
      <c r="J37" s="106">
        <f aca="true" t="shared" si="1" ref="J37:O37">SUM(J8:J36)</f>
        <v>0</v>
      </c>
      <c r="K37" s="106">
        <f t="shared" si="1"/>
        <v>0</v>
      </c>
      <c r="L37" s="106">
        <f t="shared" si="1"/>
        <v>0</v>
      </c>
      <c r="M37" s="106">
        <f t="shared" si="1"/>
        <v>0</v>
      </c>
      <c r="N37" s="106">
        <f t="shared" si="1"/>
        <v>0</v>
      </c>
      <c r="O37" s="106">
        <f t="shared" si="1"/>
        <v>0</v>
      </c>
      <c r="P37" s="106">
        <f>SUM(P8:P36)</f>
        <v>0</v>
      </c>
    </row>
    <row r="38" spans="1:13" ht="12.75" customHeight="1">
      <c r="A38" s="2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5" ht="12.75" customHeight="1">
      <c r="A39" s="229" t="s">
        <v>71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9">
    <mergeCell ref="A5:A6"/>
    <mergeCell ref="B5:B6"/>
    <mergeCell ref="I5:I6"/>
    <mergeCell ref="C5:C6"/>
    <mergeCell ref="D5:D6"/>
    <mergeCell ref="E5:E6"/>
    <mergeCell ref="F5:F6"/>
    <mergeCell ref="G5:G6"/>
    <mergeCell ref="H5:H6"/>
    <mergeCell ref="P5:P6"/>
    <mergeCell ref="O5:O6"/>
    <mergeCell ref="A39:O39"/>
    <mergeCell ref="A2:O2"/>
    <mergeCell ref="J5:J6"/>
    <mergeCell ref="K5:K6"/>
    <mergeCell ref="L5:L6"/>
    <mergeCell ref="M5:M6"/>
    <mergeCell ref="A37:B37"/>
    <mergeCell ref="N5:N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O5" sqref="O5:P7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46" t="s">
        <v>266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4" s="27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8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101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6">
        <v>284</v>
      </c>
      <c r="D8" s="46">
        <v>977</v>
      </c>
      <c r="E8" s="46">
        <v>1170</v>
      </c>
      <c r="F8" s="41">
        <v>988</v>
      </c>
      <c r="G8" s="41">
        <v>584</v>
      </c>
      <c r="H8" s="33">
        <v>1197</v>
      </c>
      <c r="I8" s="33">
        <v>1165</v>
      </c>
      <c r="J8" s="33">
        <v>910</v>
      </c>
      <c r="K8" s="33">
        <v>1026</v>
      </c>
      <c r="L8" s="33">
        <v>1097</v>
      </c>
      <c r="M8" s="33">
        <v>759</v>
      </c>
      <c r="N8" s="33">
        <v>781</v>
      </c>
      <c r="O8" s="33">
        <v>479</v>
      </c>
      <c r="P8" s="33">
        <v>153</v>
      </c>
    </row>
    <row r="9" spans="1:16" ht="12.75" customHeight="1">
      <c r="A9" s="11">
        <v>2</v>
      </c>
      <c r="B9" s="20" t="s">
        <v>19</v>
      </c>
      <c r="C9" s="32">
        <v>7</v>
      </c>
      <c r="D9" s="32">
        <v>225</v>
      </c>
      <c r="E9" s="32">
        <v>52</v>
      </c>
      <c r="F9" s="33">
        <v>4</v>
      </c>
      <c r="G9" s="33">
        <v>1</v>
      </c>
      <c r="H9" s="33">
        <v>2</v>
      </c>
      <c r="I9" s="33">
        <v>2</v>
      </c>
      <c r="J9" s="33">
        <v>12</v>
      </c>
      <c r="K9" s="33"/>
      <c r="L9" s="33">
        <v>18</v>
      </c>
      <c r="M9" s="33">
        <v>16</v>
      </c>
      <c r="N9" s="33"/>
      <c r="O9" s="33">
        <v>14</v>
      </c>
      <c r="P9" s="33">
        <v>5</v>
      </c>
    </row>
    <row r="10" spans="1:16" ht="12.75" customHeight="1">
      <c r="A10" s="11">
        <v>3</v>
      </c>
      <c r="B10" s="21" t="s">
        <v>1</v>
      </c>
      <c r="C10" s="32">
        <v>7</v>
      </c>
      <c r="D10" s="32">
        <v>34</v>
      </c>
      <c r="E10" s="32">
        <v>43</v>
      </c>
      <c r="F10" s="33">
        <v>30</v>
      </c>
      <c r="G10" s="33">
        <v>2</v>
      </c>
      <c r="H10" s="33">
        <v>3</v>
      </c>
      <c r="I10" s="33">
        <v>29</v>
      </c>
      <c r="J10" s="33">
        <v>46</v>
      </c>
      <c r="K10" s="33">
        <v>51</v>
      </c>
      <c r="L10" s="33">
        <v>39</v>
      </c>
      <c r="M10" s="33">
        <v>25</v>
      </c>
      <c r="N10" s="33">
        <v>29</v>
      </c>
      <c r="O10" s="33">
        <v>38</v>
      </c>
      <c r="P10" s="33">
        <v>175</v>
      </c>
    </row>
    <row r="11" spans="1:16" ht="12.75" customHeight="1">
      <c r="A11" s="11">
        <v>4</v>
      </c>
      <c r="B11" s="21" t="s">
        <v>2</v>
      </c>
      <c r="C11" s="32">
        <v>70</v>
      </c>
      <c r="D11" s="32">
        <v>97</v>
      </c>
      <c r="E11" s="32">
        <v>81</v>
      </c>
      <c r="F11" s="32">
        <v>158</v>
      </c>
      <c r="G11" s="32">
        <v>67</v>
      </c>
      <c r="H11" s="33">
        <v>79</v>
      </c>
      <c r="I11" s="33">
        <v>37</v>
      </c>
      <c r="J11" s="33">
        <v>47</v>
      </c>
      <c r="K11" s="33">
        <v>68</v>
      </c>
      <c r="L11" s="33">
        <v>129</v>
      </c>
      <c r="M11" s="33">
        <v>56</v>
      </c>
      <c r="N11" s="33">
        <v>83</v>
      </c>
      <c r="O11" s="33">
        <v>47</v>
      </c>
      <c r="P11" s="33">
        <v>52</v>
      </c>
    </row>
    <row r="12" spans="1:16" ht="12.75" customHeight="1">
      <c r="A12" s="11">
        <v>5</v>
      </c>
      <c r="B12" s="20" t="s">
        <v>3</v>
      </c>
      <c r="C12" s="47"/>
      <c r="D12" s="47">
        <v>68</v>
      </c>
      <c r="E12" s="47">
        <v>131</v>
      </c>
      <c r="F12" s="35">
        <v>133</v>
      </c>
      <c r="G12" s="35">
        <v>58</v>
      </c>
      <c r="H12" s="33">
        <v>153</v>
      </c>
      <c r="I12" s="33">
        <v>152</v>
      </c>
      <c r="J12" s="33">
        <v>316</v>
      </c>
      <c r="K12" s="33">
        <v>57</v>
      </c>
      <c r="L12" s="33">
        <v>67</v>
      </c>
      <c r="M12" s="33">
        <v>99</v>
      </c>
      <c r="N12" s="33">
        <v>129</v>
      </c>
      <c r="O12" s="33">
        <v>127</v>
      </c>
      <c r="P12" s="33">
        <v>37</v>
      </c>
    </row>
    <row r="13" spans="1:16" ht="12.75" customHeight="1">
      <c r="A13" s="11">
        <v>6</v>
      </c>
      <c r="B13" s="20" t="s">
        <v>11</v>
      </c>
      <c r="C13" s="32"/>
      <c r="D13" s="32">
        <v>362</v>
      </c>
      <c r="E13" s="32">
        <v>375</v>
      </c>
      <c r="F13" s="33">
        <v>375</v>
      </c>
      <c r="G13" s="33">
        <v>115</v>
      </c>
      <c r="H13" s="33">
        <v>274</v>
      </c>
      <c r="I13" s="33">
        <v>268</v>
      </c>
      <c r="J13" s="33">
        <v>273</v>
      </c>
      <c r="K13" s="33">
        <v>85</v>
      </c>
      <c r="L13" s="33">
        <v>76</v>
      </c>
      <c r="M13" s="33">
        <v>73</v>
      </c>
      <c r="N13" s="33">
        <v>34</v>
      </c>
      <c r="O13" s="33">
        <v>32</v>
      </c>
      <c r="P13" s="33">
        <v>14</v>
      </c>
    </row>
    <row r="14" spans="1:16" ht="12.75" customHeight="1">
      <c r="A14" s="11">
        <v>7</v>
      </c>
      <c r="B14" s="21" t="s">
        <v>4</v>
      </c>
      <c r="C14" s="32">
        <v>13</v>
      </c>
      <c r="D14" s="32">
        <v>27</v>
      </c>
      <c r="E14" s="32">
        <v>1</v>
      </c>
      <c r="F14" s="33">
        <v>0</v>
      </c>
      <c r="G14" s="33">
        <v>2</v>
      </c>
      <c r="H14" s="33">
        <v>21</v>
      </c>
      <c r="I14" s="33">
        <v>18</v>
      </c>
      <c r="J14" s="33">
        <v>12</v>
      </c>
      <c r="K14" s="33">
        <v>20</v>
      </c>
      <c r="L14" s="33">
        <v>15</v>
      </c>
      <c r="M14" s="33">
        <v>18</v>
      </c>
      <c r="N14" s="33">
        <v>7</v>
      </c>
      <c r="O14" s="33">
        <v>13</v>
      </c>
      <c r="P14" s="33">
        <v>24</v>
      </c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>
      <c r="A16" s="11">
        <v>9</v>
      </c>
      <c r="B16" s="20" t="s">
        <v>5</v>
      </c>
      <c r="C16" s="32">
        <v>13</v>
      </c>
      <c r="D16" s="32">
        <v>46</v>
      </c>
      <c r="E16" s="32">
        <v>78</v>
      </c>
      <c r="F16" s="33">
        <v>242</v>
      </c>
      <c r="G16" s="33">
        <v>44</v>
      </c>
      <c r="H16" s="33">
        <v>31</v>
      </c>
      <c r="I16" s="33">
        <v>10</v>
      </c>
      <c r="J16" s="33">
        <v>30</v>
      </c>
      <c r="K16" s="33">
        <v>19</v>
      </c>
      <c r="L16" s="33"/>
      <c r="M16" s="33">
        <v>23</v>
      </c>
      <c r="N16" s="33">
        <v>32</v>
      </c>
      <c r="O16" s="33">
        <v>8</v>
      </c>
      <c r="P16" s="33">
        <v>3</v>
      </c>
    </row>
    <row r="17" spans="1:16" ht="24.75" customHeight="1">
      <c r="A17" s="11">
        <v>10</v>
      </c>
      <c r="B17" s="20" t="s">
        <v>55</v>
      </c>
      <c r="C17" s="32">
        <v>40</v>
      </c>
      <c r="D17" s="32">
        <v>17</v>
      </c>
      <c r="E17" s="32">
        <v>28</v>
      </c>
      <c r="F17" s="33">
        <v>22</v>
      </c>
      <c r="G17" s="33">
        <v>8</v>
      </c>
      <c r="H17" s="73">
        <v>51</v>
      </c>
      <c r="I17" s="73">
        <v>35</v>
      </c>
      <c r="J17" s="73">
        <v>18</v>
      </c>
      <c r="K17" s="73">
        <v>27</v>
      </c>
      <c r="L17" s="73">
        <v>38</v>
      </c>
      <c r="M17" s="73">
        <v>41</v>
      </c>
      <c r="N17" s="73">
        <v>29</v>
      </c>
      <c r="O17" s="73">
        <v>55</v>
      </c>
      <c r="P17" s="73">
        <v>10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>
      <c r="A19" s="11">
        <v>12</v>
      </c>
      <c r="B19" s="20" t="s">
        <v>20</v>
      </c>
      <c r="C19" s="32">
        <v>2</v>
      </c>
      <c r="D19" s="32">
        <v>51</v>
      </c>
      <c r="E19" s="32">
        <v>39</v>
      </c>
      <c r="F19" s="33"/>
      <c r="G19" s="33">
        <v>29</v>
      </c>
      <c r="H19" s="32">
        <v>38</v>
      </c>
      <c r="I19" s="32">
        <v>49</v>
      </c>
      <c r="J19" s="32">
        <v>30</v>
      </c>
      <c r="K19" s="32">
        <v>54</v>
      </c>
      <c r="L19" s="32">
        <v>15</v>
      </c>
      <c r="M19" s="32">
        <v>10</v>
      </c>
      <c r="N19" s="32">
        <v>46</v>
      </c>
      <c r="O19" s="32">
        <v>13</v>
      </c>
      <c r="P19" s="32">
        <v>16</v>
      </c>
    </row>
    <row r="20" spans="1:16" ht="12.75" customHeight="1">
      <c r="A20" s="11">
        <v>13</v>
      </c>
      <c r="B20" s="20" t="s">
        <v>6</v>
      </c>
      <c r="C20" s="32"/>
      <c r="D20" s="38"/>
      <c r="E20" s="38"/>
      <c r="F20" s="33"/>
      <c r="G20" s="33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33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24.75" customHeight="1">
      <c r="A22" s="11">
        <v>15</v>
      </c>
      <c r="B22" s="20" t="s">
        <v>22</v>
      </c>
      <c r="C22" s="32">
        <v>26</v>
      </c>
      <c r="D22" s="32">
        <v>71</v>
      </c>
      <c r="E22" s="32">
        <v>10</v>
      </c>
      <c r="F22" s="33">
        <v>8</v>
      </c>
      <c r="G22" s="33">
        <v>68</v>
      </c>
      <c r="H22" s="32">
        <v>185</v>
      </c>
      <c r="I22" s="32">
        <v>89</v>
      </c>
      <c r="J22" s="32">
        <v>69</v>
      </c>
      <c r="K22" s="32">
        <v>28</v>
      </c>
      <c r="L22" s="32">
        <v>56</v>
      </c>
      <c r="M22" s="32">
        <v>7</v>
      </c>
      <c r="N22" s="32">
        <v>13</v>
      </c>
      <c r="O22" s="32">
        <v>107</v>
      </c>
      <c r="P22" s="32">
        <v>81</v>
      </c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/>
      <c r="G23" s="33"/>
      <c r="H23" s="32"/>
      <c r="I23" s="32"/>
      <c r="J23" s="32"/>
      <c r="K23" s="32">
        <v>3</v>
      </c>
      <c r="L23" s="32">
        <v>4</v>
      </c>
      <c r="M23" s="32">
        <v>7</v>
      </c>
      <c r="N23" s="32"/>
      <c r="O23" s="32"/>
      <c r="P23" s="32">
        <v>6</v>
      </c>
    </row>
    <row r="24" spans="1:16" ht="12.75" customHeight="1">
      <c r="A24" s="11">
        <v>17</v>
      </c>
      <c r="B24" s="20" t="s">
        <v>17</v>
      </c>
      <c r="C24" s="32"/>
      <c r="D24" s="32"/>
      <c r="E24" s="32">
        <v>5</v>
      </c>
      <c r="F24" s="33"/>
      <c r="G24" s="33"/>
      <c r="H24" s="32">
        <v>4</v>
      </c>
      <c r="I24" s="32">
        <v>35</v>
      </c>
      <c r="J24" s="32">
        <v>6</v>
      </c>
      <c r="K24" s="32">
        <v>2</v>
      </c>
      <c r="L24" s="32">
        <v>6</v>
      </c>
      <c r="M24" s="32">
        <v>2</v>
      </c>
      <c r="N24" s="32">
        <v>7</v>
      </c>
      <c r="O24" s="32">
        <v>2</v>
      </c>
      <c r="P24" s="32">
        <v>14</v>
      </c>
    </row>
    <row r="25" spans="1:16" ht="12.75" customHeight="1">
      <c r="A25" s="11">
        <v>18</v>
      </c>
      <c r="B25" s="20" t="s">
        <v>8</v>
      </c>
      <c r="C25" s="32"/>
      <c r="D25" s="32"/>
      <c r="E25" s="32">
        <v>5</v>
      </c>
      <c r="F25" s="33"/>
      <c r="G25" s="33">
        <v>9</v>
      </c>
      <c r="H25" s="32">
        <v>17</v>
      </c>
      <c r="I25" s="32">
        <v>13</v>
      </c>
      <c r="J25" s="32">
        <v>29</v>
      </c>
      <c r="K25" s="32">
        <v>22</v>
      </c>
      <c r="L25" s="32">
        <v>26</v>
      </c>
      <c r="M25" s="32">
        <v>22</v>
      </c>
      <c r="N25" s="32">
        <v>42</v>
      </c>
      <c r="O25" s="32">
        <v>38</v>
      </c>
      <c r="P25" s="32">
        <v>38</v>
      </c>
    </row>
    <row r="26" spans="1:16" ht="12.75" customHeight="1">
      <c r="A26" s="11">
        <v>19</v>
      </c>
      <c r="B26" s="20" t="s">
        <v>16</v>
      </c>
      <c r="C26" s="32">
        <v>109</v>
      </c>
      <c r="D26" s="32"/>
      <c r="E26" s="32">
        <v>6</v>
      </c>
      <c r="F26" s="32">
        <v>11</v>
      </c>
      <c r="G26" s="32">
        <v>5</v>
      </c>
      <c r="H26" s="32">
        <v>12</v>
      </c>
      <c r="I26" s="32">
        <v>15</v>
      </c>
      <c r="J26" s="32">
        <v>62</v>
      </c>
      <c r="K26" s="32">
        <v>7</v>
      </c>
      <c r="L26" s="32">
        <v>6</v>
      </c>
      <c r="M26" s="32">
        <v>27</v>
      </c>
      <c r="N26" s="32">
        <v>6</v>
      </c>
      <c r="O26" s="32">
        <v>8</v>
      </c>
      <c r="P26" s="32">
        <v>6</v>
      </c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2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 customHeight="1">
      <c r="A29" s="11">
        <v>22</v>
      </c>
      <c r="B29" s="20" t="s">
        <v>15</v>
      </c>
      <c r="C29" s="32"/>
      <c r="D29" s="32"/>
      <c r="E29" s="32">
        <v>58</v>
      </c>
      <c r="F29" s="33">
        <v>21</v>
      </c>
      <c r="G29" s="33">
        <v>15</v>
      </c>
      <c r="H29" s="32">
        <v>72</v>
      </c>
      <c r="I29" s="32">
        <v>72</v>
      </c>
      <c r="J29" s="32">
        <v>75</v>
      </c>
      <c r="K29" s="32">
        <v>508</v>
      </c>
      <c r="L29" s="32">
        <v>196</v>
      </c>
      <c r="M29" s="32">
        <v>151</v>
      </c>
      <c r="N29" s="32">
        <v>208</v>
      </c>
      <c r="O29" s="32">
        <v>11</v>
      </c>
      <c r="P29" s="32">
        <v>118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4.75" customHeight="1">
      <c r="A31" s="11">
        <v>24</v>
      </c>
      <c r="B31" s="20" t="s">
        <v>14</v>
      </c>
      <c r="C31" s="32">
        <v>4</v>
      </c>
      <c r="D31" s="32"/>
      <c r="E31" s="32"/>
      <c r="F31" s="33"/>
      <c r="G31" s="33"/>
      <c r="H31" s="32"/>
      <c r="I31" s="32">
        <v>2</v>
      </c>
      <c r="J31" s="32"/>
      <c r="K31" s="32"/>
      <c r="L31" s="32"/>
      <c r="M31" s="32"/>
      <c r="N31" s="32"/>
      <c r="O31" s="32"/>
      <c r="P31" s="32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4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34"/>
      <c r="L34" s="34"/>
      <c r="M34" s="34"/>
      <c r="N34" s="34"/>
      <c r="O34" s="34"/>
      <c r="P34" s="34"/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34"/>
      <c r="L35" s="34"/>
      <c r="M35" s="34"/>
      <c r="N35" s="34"/>
      <c r="O35" s="34"/>
      <c r="P35" s="34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34"/>
      <c r="L36" s="34"/>
      <c r="M36" s="34"/>
      <c r="N36" s="34"/>
      <c r="O36" s="34"/>
      <c r="P36" s="34"/>
    </row>
    <row r="37" spans="1:16" s="14" customFormat="1" ht="15" customHeight="1">
      <c r="A37" s="216" t="s">
        <v>0</v>
      </c>
      <c r="B37" s="216"/>
      <c r="C37" s="104">
        <f aca="true" t="shared" si="0" ref="C37:I37">SUM(C8:C36)</f>
        <v>575</v>
      </c>
      <c r="D37" s="104">
        <f t="shared" si="0"/>
        <v>1975</v>
      </c>
      <c r="E37" s="104">
        <f t="shared" si="0"/>
        <v>2082</v>
      </c>
      <c r="F37" s="104">
        <f t="shared" si="0"/>
        <v>1992</v>
      </c>
      <c r="G37" s="104">
        <f t="shared" si="0"/>
        <v>1007</v>
      </c>
      <c r="H37" s="104">
        <f t="shared" si="0"/>
        <v>2139</v>
      </c>
      <c r="I37" s="104">
        <f t="shared" si="0"/>
        <v>1991</v>
      </c>
      <c r="J37" s="104">
        <f aca="true" t="shared" si="1" ref="J37:O37">SUM(J8:J36)</f>
        <v>1935</v>
      </c>
      <c r="K37" s="104">
        <f t="shared" si="1"/>
        <v>1977</v>
      </c>
      <c r="L37" s="104">
        <f t="shared" si="1"/>
        <v>1788</v>
      </c>
      <c r="M37" s="104">
        <f t="shared" si="1"/>
        <v>1336</v>
      </c>
      <c r="N37" s="104">
        <f t="shared" si="1"/>
        <v>1446</v>
      </c>
      <c r="O37" s="104">
        <f t="shared" si="1"/>
        <v>992</v>
      </c>
      <c r="P37" s="104">
        <f>SUM(P8:P36)</f>
        <v>752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72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P5:P6"/>
    <mergeCell ref="A37:B37"/>
    <mergeCell ref="A39:L39"/>
    <mergeCell ref="A5:A6"/>
    <mergeCell ref="B5:B6"/>
    <mergeCell ref="C5:C6"/>
    <mergeCell ref="D5:D6"/>
    <mergeCell ref="E5:E6"/>
    <mergeCell ref="F5:F6"/>
    <mergeCell ref="G5:G6"/>
    <mergeCell ref="O5:O6"/>
    <mergeCell ref="A2:O2"/>
    <mergeCell ref="A40:O40"/>
    <mergeCell ref="N5:N6"/>
    <mergeCell ref="J5:J6"/>
    <mergeCell ref="K5:K6"/>
    <mergeCell ref="L5:L6"/>
    <mergeCell ref="M5:M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spans="15:16" ht="12.75" customHeight="1">
      <c r="O1" s="15"/>
      <c r="P1" s="15"/>
    </row>
    <row r="2" spans="1:15" s="5" customFormat="1" ht="12.75" customHeight="1">
      <c r="A2" s="217" t="s">
        <v>250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4" s="5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2.75" customHeight="1">
      <c r="A4" s="2"/>
      <c r="B4" s="7"/>
      <c r="C4" s="7"/>
      <c r="D4" s="7"/>
      <c r="E4" s="7"/>
      <c r="F4" s="100"/>
      <c r="G4" s="100"/>
      <c r="H4" s="100"/>
      <c r="I4" s="100"/>
      <c r="J4" s="100"/>
      <c r="K4" s="9"/>
      <c r="L4" s="100"/>
      <c r="M4" s="100"/>
      <c r="N4" s="87"/>
      <c r="O4" s="87"/>
      <c r="P4" s="87" t="s">
        <v>90</v>
      </c>
    </row>
    <row r="5" spans="1:16" ht="19.5" customHeight="1">
      <c r="A5" s="213" t="s">
        <v>10</v>
      </c>
      <c r="B5" s="213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18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32">
        <v>21</v>
      </c>
      <c r="D8" s="32">
        <v>69</v>
      </c>
      <c r="E8" s="32">
        <v>104</v>
      </c>
      <c r="F8" s="33">
        <v>57</v>
      </c>
      <c r="G8" s="33">
        <v>50</v>
      </c>
      <c r="H8" s="33">
        <v>171</v>
      </c>
      <c r="I8" s="33">
        <v>149</v>
      </c>
      <c r="J8" s="33">
        <v>145</v>
      </c>
      <c r="K8" s="32">
        <v>147</v>
      </c>
      <c r="L8" s="32">
        <v>99</v>
      </c>
      <c r="M8" s="32">
        <v>81</v>
      </c>
      <c r="N8" s="32">
        <v>85</v>
      </c>
      <c r="O8" s="32">
        <v>59</v>
      </c>
      <c r="P8" s="45">
        <v>52</v>
      </c>
    </row>
    <row r="9" spans="1:16" ht="12.75" customHeight="1">
      <c r="A9" s="11">
        <v>2</v>
      </c>
      <c r="B9" s="20" t="s">
        <v>19</v>
      </c>
      <c r="C9" s="32">
        <v>12</v>
      </c>
      <c r="D9" s="32">
        <v>27</v>
      </c>
      <c r="E9" s="32">
        <v>43</v>
      </c>
      <c r="F9" s="33">
        <v>27</v>
      </c>
      <c r="G9" s="33">
        <v>27</v>
      </c>
      <c r="H9" s="33">
        <v>58</v>
      </c>
      <c r="I9" s="33">
        <v>30</v>
      </c>
      <c r="J9" s="33">
        <v>25</v>
      </c>
      <c r="K9" s="103">
        <v>22</v>
      </c>
      <c r="L9" s="103">
        <v>19</v>
      </c>
      <c r="M9" s="103">
        <v>20</v>
      </c>
      <c r="N9" s="103">
        <v>18</v>
      </c>
      <c r="O9" s="103">
        <v>13</v>
      </c>
      <c r="P9" s="191">
        <v>6</v>
      </c>
    </row>
    <row r="10" spans="1:16" ht="12.75" customHeight="1">
      <c r="A10" s="11">
        <v>3</v>
      </c>
      <c r="B10" s="21" t="s">
        <v>1</v>
      </c>
      <c r="C10" s="32">
        <v>19</v>
      </c>
      <c r="D10" s="32">
        <v>62</v>
      </c>
      <c r="E10" s="32">
        <v>55</v>
      </c>
      <c r="F10" s="33">
        <v>59</v>
      </c>
      <c r="G10" s="33">
        <v>88</v>
      </c>
      <c r="H10" s="33">
        <v>103</v>
      </c>
      <c r="I10" s="33">
        <v>69</v>
      </c>
      <c r="J10" s="33">
        <v>80</v>
      </c>
      <c r="K10" s="103">
        <v>47</v>
      </c>
      <c r="L10" s="103">
        <v>73</v>
      </c>
      <c r="M10" s="103">
        <v>60</v>
      </c>
      <c r="N10" s="103">
        <v>55</v>
      </c>
      <c r="O10" s="103">
        <v>59</v>
      </c>
      <c r="P10" s="191">
        <v>28</v>
      </c>
    </row>
    <row r="11" spans="1:16" ht="12.75" customHeight="1">
      <c r="A11" s="11">
        <v>4</v>
      </c>
      <c r="B11" s="21" t="s">
        <v>2</v>
      </c>
      <c r="C11" s="32">
        <v>44</v>
      </c>
      <c r="D11" s="32">
        <v>82</v>
      </c>
      <c r="E11" s="32">
        <v>109</v>
      </c>
      <c r="F11" s="32">
        <v>118</v>
      </c>
      <c r="G11" s="32">
        <v>36</v>
      </c>
      <c r="H11" s="32">
        <v>91</v>
      </c>
      <c r="I11" s="32">
        <v>119</v>
      </c>
      <c r="J11" s="32">
        <v>108</v>
      </c>
      <c r="K11" s="103">
        <v>94</v>
      </c>
      <c r="L11" s="103">
        <v>124</v>
      </c>
      <c r="M11" s="103">
        <v>133</v>
      </c>
      <c r="N11" s="103">
        <v>100</v>
      </c>
      <c r="O11" s="103">
        <v>67</v>
      </c>
      <c r="P11" s="191">
        <v>31</v>
      </c>
    </row>
    <row r="12" spans="1:16" ht="12.75" customHeight="1">
      <c r="A12" s="11">
        <v>5</v>
      </c>
      <c r="B12" s="20" t="s">
        <v>3</v>
      </c>
      <c r="C12" s="32">
        <v>8</v>
      </c>
      <c r="D12" s="32">
        <v>9</v>
      </c>
      <c r="E12" s="32">
        <v>17</v>
      </c>
      <c r="F12" s="33">
        <v>22</v>
      </c>
      <c r="G12" s="33">
        <v>5</v>
      </c>
      <c r="H12" s="33">
        <v>26</v>
      </c>
      <c r="I12" s="33">
        <v>20</v>
      </c>
      <c r="J12" s="33">
        <v>15</v>
      </c>
      <c r="K12" s="103">
        <v>18</v>
      </c>
      <c r="L12" s="103">
        <v>33</v>
      </c>
      <c r="M12" s="103">
        <v>28</v>
      </c>
      <c r="N12" s="103">
        <v>27</v>
      </c>
      <c r="O12" s="103">
        <v>38</v>
      </c>
      <c r="P12" s="191">
        <v>1</v>
      </c>
    </row>
    <row r="13" spans="1:16" ht="12.75" customHeight="1">
      <c r="A13" s="11">
        <v>6</v>
      </c>
      <c r="B13" s="20" t="s">
        <v>11</v>
      </c>
      <c r="C13" s="32">
        <v>4</v>
      </c>
      <c r="D13" s="32"/>
      <c r="E13" s="32"/>
      <c r="F13" s="33">
        <v>1</v>
      </c>
      <c r="G13" s="33">
        <v>2</v>
      </c>
      <c r="H13" s="33">
        <v>6</v>
      </c>
      <c r="I13" s="33">
        <v>3</v>
      </c>
      <c r="J13" s="33"/>
      <c r="K13" s="103">
        <v>1</v>
      </c>
      <c r="L13" s="103">
        <v>8</v>
      </c>
      <c r="M13" s="103">
        <v>17</v>
      </c>
      <c r="N13" s="103">
        <v>36</v>
      </c>
      <c r="O13" s="103">
        <v>24</v>
      </c>
      <c r="P13" s="191">
        <v>8</v>
      </c>
    </row>
    <row r="14" spans="1:16" ht="12.75" customHeight="1">
      <c r="A14" s="11">
        <v>7</v>
      </c>
      <c r="B14" s="21" t="s">
        <v>4</v>
      </c>
      <c r="C14" s="32"/>
      <c r="D14" s="32"/>
      <c r="E14" s="32"/>
      <c r="F14" s="33"/>
      <c r="G14" s="33">
        <v>3</v>
      </c>
      <c r="H14" s="33">
        <v>3</v>
      </c>
      <c r="I14" s="33">
        <v>4</v>
      </c>
      <c r="J14" s="33"/>
      <c r="K14" s="103">
        <v>6</v>
      </c>
      <c r="L14" s="103">
        <v>8</v>
      </c>
      <c r="M14" s="103"/>
      <c r="N14" s="103"/>
      <c r="O14" s="103">
        <v>4</v>
      </c>
      <c r="P14" s="191" t="s">
        <v>203</v>
      </c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33"/>
      <c r="H15" s="33"/>
      <c r="I15" s="33"/>
      <c r="J15" s="33"/>
      <c r="K15" s="103"/>
      <c r="L15" s="103"/>
      <c r="M15" s="103"/>
      <c r="N15" s="103"/>
      <c r="O15" s="103"/>
      <c r="P15" s="191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3"/>
      <c r="G16" s="33"/>
      <c r="H16" s="33"/>
      <c r="I16" s="33"/>
      <c r="J16" s="33"/>
      <c r="K16" s="103"/>
      <c r="L16" s="103"/>
      <c r="M16" s="103"/>
      <c r="N16" s="103"/>
      <c r="O16" s="103">
        <v>3</v>
      </c>
      <c r="P16" s="191" t="s">
        <v>203</v>
      </c>
    </row>
    <row r="17" spans="1:16" ht="24.75" customHeight="1">
      <c r="A17" s="11">
        <v>10</v>
      </c>
      <c r="B17" s="20" t="s">
        <v>55</v>
      </c>
      <c r="C17" s="32">
        <v>12</v>
      </c>
      <c r="D17" s="32">
        <v>3</v>
      </c>
      <c r="E17" s="32">
        <v>2</v>
      </c>
      <c r="F17" s="33"/>
      <c r="G17" s="33">
        <v>7</v>
      </c>
      <c r="H17" s="33">
        <v>12</v>
      </c>
      <c r="I17" s="33">
        <v>6</v>
      </c>
      <c r="J17" s="33">
        <v>2</v>
      </c>
      <c r="K17" s="103">
        <v>6</v>
      </c>
      <c r="L17" s="103">
        <v>9</v>
      </c>
      <c r="M17" s="103">
        <v>2</v>
      </c>
      <c r="N17" s="103">
        <v>1</v>
      </c>
      <c r="O17" s="103">
        <v>2</v>
      </c>
      <c r="P17" s="191">
        <v>1</v>
      </c>
    </row>
    <row r="18" spans="1:16" ht="12.75" customHeight="1">
      <c r="A18" s="11">
        <v>11</v>
      </c>
      <c r="B18" s="20" t="s">
        <v>103</v>
      </c>
      <c r="C18" s="32">
        <v>11</v>
      </c>
      <c r="D18" s="32"/>
      <c r="E18" s="32"/>
      <c r="F18" s="33"/>
      <c r="G18" s="33"/>
      <c r="H18" s="33"/>
      <c r="I18" s="33"/>
      <c r="J18" s="33"/>
      <c r="K18" s="103"/>
      <c r="L18" s="103"/>
      <c r="M18" s="103"/>
      <c r="N18" s="103"/>
      <c r="O18" s="103"/>
      <c r="P18" s="191"/>
    </row>
    <row r="19" spans="1:16" ht="12.75" customHeight="1">
      <c r="A19" s="11">
        <v>12</v>
      </c>
      <c r="B19" s="20" t="s">
        <v>20</v>
      </c>
      <c r="C19" s="32">
        <v>8</v>
      </c>
      <c r="D19" s="32">
        <v>41</v>
      </c>
      <c r="E19" s="32">
        <v>20</v>
      </c>
      <c r="F19" s="33">
        <v>41</v>
      </c>
      <c r="G19" s="33">
        <v>12</v>
      </c>
      <c r="H19" s="33">
        <v>41</v>
      </c>
      <c r="I19" s="33">
        <v>24</v>
      </c>
      <c r="J19" s="33">
        <v>25</v>
      </c>
      <c r="K19" s="103">
        <v>23</v>
      </c>
      <c r="L19" s="103">
        <v>23</v>
      </c>
      <c r="M19" s="103">
        <v>26</v>
      </c>
      <c r="N19" s="103">
        <v>42</v>
      </c>
      <c r="O19" s="103">
        <v>57</v>
      </c>
      <c r="P19" s="191">
        <v>36</v>
      </c>
    </row>
    <row r="20" spans="1:16" ht="12.75" customHeight="1">
      <c r="A20" s="11">
        <v>13</v>
      </c>
      <c r="B20" s="20" t="s">
        <v>6</v>
      </c>
      <c r="C20" s="32"/>
      <c r="D20" s="38"/>
      <c r="E20" s="32">
        <v>1</v>
      </c>
      <c r="F20" s="33"/>
      <c r="G20" s="33"/>
      <c r="H20" s="33"/>
      <c r="I20" s="33"/>
      <c r="J20" s="33"/>
      <c r="K20" s="103"/>
      <c r="L20" s="103"/>
      <c r="M20" s="103"/>
      <c r="N20" s="103"/>
      <c r="O20" s="103"/>
      <c r="P20" s="191">
        <v>0</v>
      </c>
    </row>
    <row r="21" spans="1:16" ht="12.75" customHeight="1">
      <c r="A21" s="11">
        <v>14</v>
      </c>
      <c r="B21" s="20" t="s">
        <v>7</v>
      </c>
      <c r="C21" s="32"/>
      <c r="D21" s="32"/>
      <c r="E21" s="32">
        <v>4</v>
      </c>
      <c r="F21" s="33">
        <v>2</v>
      </c>
      <c r="G21" s="33">
        <v>2</v>
      </c>
      <c r="H21" s="33">
        <v>3</v>
      </c>
      <c r="I21" s="33">
        <v>5</v>
      </c>
      <c r="J21" s="33">
        <v>4</v>
      </c>
      <c r="K21" s="103">
        <v>4</v>
      </c>
      <c r="L21" s="103">
        <v>4</v>
      </c>
      <c r="M21" s="103">
        <v>7</v>
      </c>
      <c r="N21" s="103">
        <v>5</v>
      </c>
      <c r="O21" s="103">
        <v>8</v>
      </c>
      <c r="P21" s="191">
        <v>5</v>
      </c>
    </row>
    <row r="22" spans="1:16" ht="24.75" customHeight="1">
      <c r="A22" s="11">
        <v>15</v>
      </c>
      <c r="B22" s="20" t="s">
        <v>22</v>
      </c>
      <c r="C22" s="32">
        <v>48</v>
      </c>
      <c r="D22" s="32">
        <v>80</v>
      </c>
      <c r="E22" s="32">
        <v>17</v>
      </c>
      <c r="F22" s="33">
        <v>12</v>
      </c>
      <c r="G22" s="33">
        <v>5</v>
      </c>
      <c r="H22" s="33">
        <v>15</v>
      </c>
      <c r="I22" s="33">
        <v>6</v>
      </c>
      <c r="J22" s="33">
        <v>1</v>
      </c>
      <c r="K22" s="103">
        <v>1</v>
      </c>
      <c r="L22" s="103">
        <v>1</v>
      </c>
      <c r="M22" s="103">
        <v>3</v>
      </c>
      <c r="N22" s="103">
        <v>4</v>
      </c>
      <c r="O22" s="103">
        <v>5</v>
      </c>
      <c r="P22" s="191">
        <v>3</v>
      </c>
    </row>
    <row r="23" spans="1:16" ht="24.75" customHeight="1">
      <c r="A23" s="11">
        <v>16</v>
      </c>
      <c r="B23" s="20" t="s">
        <v>58</v>
      </c>
      <c r="C23" s="32">
        <v>10</v>
      </c>
      <c r="D23" s="32">
        <v>61</v>
      </c>
      <c r="E23" s="32">
        <v>26</v>
      </c>
      <c r="F23" s="33">
        <v>20</v>
      </c>
      <c r="G23" s="33"/>
      <c r="H23" s="33"/>
      <c r="I23" s="33"/>
      <c r="J23" s="33"/>
      <c r="K23" s="103"/>
      <c r="L23" s="103"/>
      <c r="M23" s="103"/>
      <c r="N23" s="103"/>
      <c r="O23" s="103">
        <v>22</v>
      </c>
      <c r="P23" s="191">
        <v>9</v>
      </c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3">
        <v>12</v>
      </c>
      <c r="G24" s="33">
        <v>23</v>
      </c>
      <c r="H24" s="33">
        <v>18</v>
      </c>
      <c r="I24" s="33">
        <v>56</v>
      </c>
      <c r="J24" s="33">
        <v>63</v>
      </c>
      <c r="K24" s="103">
        <v>65</v>
      </c>
      <c r="L24" s="103">
        <v>70</v>
      </c>
      <c r="M24" s="103">
        <v>57</v>
      </c>
      <c r="N24" s="103">
        <v>41</v>
      </c>
      <c r="O24" s="103">
        <v>26</v>
      </c>
      <c r="P24" s="191">
        <v>19</v>
      </c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/>
      <c r="H25" s="33"/>
      <c r="I25" s="33"/>
      <c r="J25" s="33"/>
      <c r="K25" s="103"/>
      <c r="L25" s="103"/>
      <c r="M25" s="103"/>
      <c r="N25" s="103"/>
      <c r="O25" s="103"/>
      <c r="P25" s="191">
        <v>0</v>
      </c>
    </row>
    <row r="26" spans="1:16" ht="12.75" customHeight="1">
      <c r="A26" s="11">
        <v>19</v>
      </c>
      <c r="B26" s="20" t="s">
        <v>16</v>
      </c>
      <c r="C26" s="32">
        <v>4</v>
      </c>
      <c r="D26" s="32">
        <v>6</v>
      </c>
      <c r="E26" s="32">
        <v>4</v>
      </c>
      <c r="F26" s="32">
        <v>2</v>
      </c>
      <c r="G26" s="32">
        <v>5</v>
      </c>
      <c r="H26" s="32">
        <v>9</v>
      </c>
      <c r="I26" s="32">
        <v>8</v>
      </c>
      <c r="J26" s="32">
        <v>23</v>
      </c>
      <c r="K26" s="103">
        <v>23</v>
      </c>
      <c r="L26" s="103">
        <v>14</v>
      </c>
      <c r="M26" s="103">
        <v>21</v>
      </c>
      <c r="N26" s="103">
        <v>23</v>
      </c>
      <c r="O26" s="103">
        <v>27</v>
      </c>
      <c r="P26" s="191">
        <v>4</v>
      </c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103">
        <v>3</v>
      </c>
      <c r="L27" s="103">
        <v>5</v>
      </c>
      <c r="M27" s="103">
        <v>1</v>
      </c>
      <c r="N27" s="103">
        <v>1</v>
      </c>
      <c r="O27" s="103"/>
      <c r="P27" s="191">
        <v>0</v>
      </c>
    </row>
    <row r="28" spans="1:16" ht="12.75" customHeight="1">
      <c r="A28" s="11">
        <v>21</v>
      </c>
      <c r="B28" s="20" t="s">
        <v>9</v>
      </c>
      <c r="C28" s="32">
        <v>1</v>
      </c>
      <c r="D28" s="32">
        <v>18</v>
      </c>
      <c r="E28" s="32">
        <v>19</v>
      </c>
      <c r="F28" s="33">
        <v>9</v>
      </c>
      <c r="G28" s="33">
        <v>6</v>
      </c>
      <c r="H28" s="33">
        <v>22</v>
      </c>
      <c r="I28" s="33">
        <v>31</v>
      </c>
      <c r="J28" s="33">
        <v>36</v>
      </c>
      <c r="K28" s="103">
        <v>41</v>
      </c>
      <c r="L28" s="103">
        <v>58</v>
      </c>
      <c r="M28" s="103">
        <v>92</v>
      </c>
      <c r="N28" s="103">
        <v>106</v>
      </c>
      <c r="O28" s="103">
        <v>81</v>
      </c>
      <c r="P28" s="191">
        <v>39</v>
      </c>
    </row>
    <row r="29" spans="1:16" ht="12.75" customHeight="1">
      <c r="A29" s="11">
        <v>22</v>
      </c>
      <c r="B29" s="20" t="s">
        <v>15</v>
      </c>
      <c r="C29" s="32">
        <v>34</v>
      </c>
      <c r="D29" s="32">
        <v>2</v>
      </c>
      <c r="E29" s="32">
        <v>11</v>
      </c>
      <c r="F29" s="33">
        <v>13</v>
      </c>
      <c r="G29" s="33">
        <v>45</v>
      </c>
      <c r="H29" s="33">
        <v>86</v>
      </c>
      <c r="I29" s="33">
        <v>68</v>
      </c>
      <c r="J29" s="33">
        <v>71</v>
      </c>
      <c r="K29" s="103">
        <v>118</v>
      </c>
      <c r="L29" s="103">
        <v>153</v>
      </c>
      <c r="M29" s="103">
        <v>110</v>
      </c>
      <c r="N29" s="103">
        <v>145</v>
      </c>
      <c r="O29" s="103">
        <v>109</v>
      </c>
      <c r="P29" s="191">
        <v>78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>
        <v>6</v>
      </c>
      <c r="I30" s="33">
        <v>5</v>
      </c>
      <c r="J30" s="33">
        <v>4</v>
      </c>
      <c r="K30" s="103">
        <v>4</v>
      </c>
      <c r="L30" s="103">
        <v>8</v>
      </c>
      <c r="M30" s="103">
        <v>4</v>
      </c>
      <c r="N30" s="103">
        <v>3</v>
      </c>
      <c r="O30" s="103">
        <v>3</v>
      </c>
      <c r="P30" s="191">
        <v>3</v>
      </c>
    </row>
    <row r="31" spans="1:16" ht="24.75" customHeight="1">
      <c r="A31" s="11">
        <v>24</v>
      </c>
      <c r="B31" s="20" t="s">
        <v>14</v>
      </c>
      <c r="C31" s="32"/>
      <c r="D31" s="32">
        <v>3</v>
      </c>
      <c r="E31" s="32">
        <v>3</v>
      </c>
      <c r="F31" s="33">
        <v>6</v>
      </c>
      <c r="G31" s="33">
        <v>12</v>
      </c>
      <c r="H31" s="33">
        <v>42</v>
      </c>
      <c r="I31" s="33">
        <v>19</v>
      </c>
      <c r="J31" s="33">
        <v>34</v>
      </c>
      <c r="K31" s="103">
        <v>82</v>
      </c>
      <c r="L31" s="103">
        <v>69</v>
      </c>
      <c r="M31" s="103">
        <v>32</v>
      </c>
      <c r="N31" s="103">
        <v>78</v>
      </c>
      <c r="O31" s="103">
        <v>68</v>
      </c>
      <c r="P31" s="191">
        <v>51</v>
      </c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>
        <v>1</v>
      </c>
      <c r="G32" s="33"/>
      <c r="H32" s="33"/>
      <c r="I32" s="33"/>
      <c r="J32" s="33"/>
      <c r="K32" s="103"/>
      <c r="L32" s="103"/>
      <c r="M32" s="103"/>
      <c r="N32" s="103"/>
      <c r="O32" s="103"/>
      <c r="P32" s="191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103"/>
      <c r="L33" s="103"/>
      <c r="M33" s="103"/>
      <c r="N33" s="103"/>
      <c r="O33" s="103"/>
      <c r="P33" s="191"/>
    </row>
    <row r="34" spans="1:16" ht="12.75" customHeight="1">
      <c r="A34" s="11">
        <v>27</v>
      </c>
      <c r="B34" s="20" t="s">
        <v>35</v>
      </c>
      <c r="C34" s="32">
        <v>14</v>
      </c>
      <c r="D34" s="32">
        <v>24</v>
      </c>
      <c r="E34" s="32">
        <v>33</v>
      </c>
      <c r="F34" s="33">
        <v>36</v>
      </c>
      <c r="G34" s="33">
        <v>10</v>
      </c>
      <c r="H34" s="33">
        <v>19</v>
      </c>
      <c r="I34" s="33">
        <v>15</v>
      </c>
      <c r="J34" s="33">
        <v>8</v>
      </c>
      <c r="K34" s="103">
        <v>20</v>
      </c>
      <c r="L34" s="103">
        <v>35</v>
      </c>
      <c r="M34" s="103">
        <v>17</v>
      </c>
      <c r="N34" s="103">
        <v>19</v>
      </c>
      <c r="O34" s="103">
        <v>13</v>
      </c>
      <c r="P34" s="191">
        <v>8</v>
      </c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91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91"/>
    </row>
    <row r="37" spans="1:16" s="14" customFormat="1" ht="15" customHeight="1">
      <c r="A37" s="216" t="s">
        <v>0</v>
      </c>
      <c r="B37" s="216"/>
      <c r="C37" s="102">
        <f aca="true" t="shared" si="0" ref="C37:I37">SUM(C8:C36)</f>
        <v>250</v>
      </c>
      <c r="D37" s="102">
        <f t="shared" si="0"/>
        <v>487</v>
      </c>
      <c r="E37" s="102">
        <f t="shared" si="0"/>
        <v>468</v>
      </c>
      <c r="F37" s="102">
        <f t="shared" si="0"/>
        <v>438</v>
      </c>
      <c r="G37" s="102">
        <f t="shared" si="0"/>
        <v>338</v>
      </c>
      <c r="H37" s="102">
        <f t="shared" si="0"/>
        <v>731</v>
      </c>
      <c r="I37" s="102">
        <f t="shared" si="0"/>
        <v>637</v>
      </c>
      <c r="J37" s="102">
        <f aca="true" t="shared" si="1" ref="J37:O37">SUM(J8:J36)</f>
        <v>644</v>
      </c>
      <c r="K37" s="102">
        <f t="shared" si="1"/>
        <v>725</v>
      </c>
      <c r="L37" s="102">
        <f t="shared" si="1"/>
        <v>813</v>
      </c>
      <c r="M37" s="102">
        <f t="shared" si="1"/>
        <v>711</v>
      </c>
      <c r="N37" s="102">
        <f t="shared" si="1"/>
        <v>789</v>
      </c>
      <c r="O37" s="120">
        <f t="shared" si="1"/>
        <v>688</v>
      </c>
      <c r="P37" s="155">
        <f>SUM(P8:P36)</f>
        <v>382</v>
      </c>
    </row>
    <row r="38" spans="1:13" ht="12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pans="1:13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14"/>
    </row>
    <row r="40" spans="1:15" ht="12.75" customHeight="1">
      <c r="A40" s="212" t="s">
        <v>59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3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1">
    <mergeCell ref="D5:D6"/>
    <mergeCell ref="P5:P6"/>
    <mergeCell ref="O5:O6"/>
    <mergeCell ref="A2:O2"/>
    <mergeCell ref="H5:H6"/>
    <mergeCell ref="A39:L39"/>
    <mergeCell ref="B5:B6"/>
    <mergeCell ref="G5:G6"/>
    <mergeCell ref="J5:J6"/>
    <mergeCell ref="K5:K6"/>
    <mergeCell ref="L5:L6"/>
    <mergeCell ref="A40:O40"/>
    <mergeCell ref="A5:A6"/>
    <mergeCell ref="N5:N6"/>
    <mergeCell ref="M5:M6"/>
    <mergeCell ref="A38:M38"/>
    <mergeCell ref="E5:E6"/>
    <mergeCell ref="A37:B37"/>
    <mergeCell ref="I5:I6"/>
    <mergeCell ref="F5:F6"/>
    <mergeCell ref="C5:C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39"/>
  <sheetViews>
    <sheetView zoomScaleSheetLayoutView="50" zoomScalePageLayoutView="0" workbookViewId="0" topLeftCell="A1">
      <selection activeCell="O5" sqref="O5:P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43" t="s">
        <v>267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3" s="27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163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44" t="s">
        <v>86</v>
      </c>
      <c r="N5" s="244" t="s">
        <v>129</v>
      </c>
      <c r="O5" s="244" t="s">
        <v>168</v>
      </c>
      <c r="P5" s="244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45"/>
      <c r="N6" s="245"/>
      <c r="O6" s="245"/>
      <c r="P6" s="245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6">
        <v>20761</v>
      </c>
      <c r="D8" s="46">
        <v>39372</v>
      </c>
      <c r="E8" s="46">
        <v>39903</v>
      </c>
      <c r="F8" s="41">
        <v>36816</v>
      </c>
      <c r="G8" s="41">
        <v>18241</v>
      </c>
      <c r="H8" s="43">
        <v>37661</v>
      </c>
      <c r="I8" s="43">
        <v>38664</v>
      </c>
      <c r="J8" s="43">
        <v>38269</v>
      </c>
      <c r="K8" s="43">
        <v>38610</v>
      </c>
      <c r="L8" s="43">
        <v>37402</v>
      </c>
      <c r="M8" s="43">
        <v>37872</v>
      </c>
      <c r="N8" s="109">
        <v>35979</v>
      </c>
      <c r="O8" s="109">
        <v>34564</v>
      </c>
      <c r="P8" s="109" t="s">
        <v>229</v>
      </c>
    </row>
    <row r="9" spans="1:16" ht="12.75" customHeight="1">
      <c r="A9" s="11">
        <v>2</v>
      </c>
      <c r="B9" s="20" t="s">
        <v>19</v>
      </c>
      <c r="C9" s="32">
        <v>156</v>
      </c>
      <c r="D9" s="32">
        <v>2445</v>
      </c>
      <c r="E9" s="32">
        <v>2988</v>
      </c>
      <c r="F9" s="33">
        <v>2322</v>
      </c>
      <c r="G9" s="33">
        <v>1673</v>
      </c>
      <c r="H9" s="44">
        <v>3319</v>
      </c>
      <c r="I9" s="33">
        <v>3352</v>
      </c>
      <c r="J9" s="33">
        <v>3586</v>
      </c>
      <c r="K9" s="33">
        <v>3417</v>
      </c>
      <c r="L9" s="44">
        <v>3411</v>
      </c>
      <c r="M9" s="44">
        <v>3053</v>
      </c>
      <c r="N9" s="66">
        <v>3190</v>
      </c>
      <c r="O9" s="66">
        <v>4583</v>
      </c>
      <c r="P9" s="66" t="s">
        <v>230</v>
      </c>
    </row>
    <row r="10" spans="1:16" ht="12.75" customHeight="1">
      <c r="A10" s="11">
        <v>3</v>
      </c>
      <c r="B10" s="21" t="s">
        <v>1</v>
      </c>
      <c r="C10" s="32">
        <v>1679</v>
      </c>
      <c r="D10" s="32">
        <v>4792</v>
      </c>
      <c r="E10" s="32">
        <v>4361</v>
      </c>
      <c r="F10" s="33">
        <v>4572</v>
      </c>
      <c r="G10" s="33">
        <v>1732</v>
      </c>
      <c r="H10" s="44">
        <v>3842</v>
      </c>
      <c r="I10" s="33">
        <v>3822</v>
      </c>
      <c r="J10" s="33">
        <v>4266</v>
      </c>
      <c r="K10" s="33">
        <v>4684</v>
      </c>
      <c r="L10" s="44">
        <v>4452</v>
      </c>
      <c r="M10" s="44">
        <v>4772</v>
      </c>
      <c r="N10" s="66">
        <v>4678</v>
      </c>
      <c r="O10" s="66">
        <v>5015</v>
      </c>
      <c r="P10" s="66" t="s">
        <v>231</v>
      </c>
    </row>
    <row r="11" spans="1:16" ht="12.75" customHeight="1">
      <c r="A11" s="11">
        <v>4</v>
      </c>
      <c r="B11" s="21" t="s">
        <v>2</v>
      </c>
      <c r="C11" s="32">
        <v>874</v>
      </c>
      <c r="D11" s="32">
        <v>3664</v>
      </c>
      <c r="E11" s="32">
        <v>3390</v>
      </c>
      <c r="F11" s="32">
        <v>3996</v>
      </c>
      <c r="G11" s="32">
        <v>1490</v>
      </c>
      <c r="H11" s="45">
        <v>2942</v>
      </c>
      <c r="I11" s="32">
        <v>3194</v>
      </c>
      <c r="J11" s="32">
        <v>3145</v>
      </c>
      <c r="K11" s="32">
        <v>3538</v>
      </c>
      <c r="L11" s="44">
        <v>3379</v>
      </c>
      <c r="M11" s="44">
        <v>3351</v>
      </c>
      <c r="N11" s="66">
        <v>3334</v>
      </c>
      <c r="O11" s="66">
        <v>3289</v>
      </c>
      <c r="P11" s="66" t="s">
        <v>232</v>
      </c>
    </row>
    <row r="12" spans="1:16" ht="12.75" customHeight="1">
      <c r="A12" s="11">
        <v>5</v>
      </c>
      <c r="B12" s="20" t="s">
        <v>3</v>
      </c>
      <c r="C12" s="47"/>
      <c r="D12" s="47">
        <v>2895</v>
      </c>
      <c r="E12" s="47">
        <v>2791</v>
      </c>
      <c r="F12" s="35">
        <v>2741</v>
      </c>
      <c r="G12" s="35">
        <v>1276</v>
      </c>
      <c r="H12" s="48">
        <v>2501</v>
      </c>
      <c r="I12" s="35">
        <v>2722</v>
      </c>
      <c r="J12" s="35">
        <v>3097</v>
      </c>
      <c r="K12" s="35">
        <v>3134</v>
      </c>
      <c r="L12" s="44">
        <v>3113</v>
      </c>
      <c r="M12" s="44">
        <v>3014</v>
      </c>
      <c r="N12" s="66">
        <v>3082</v>
      </c>
      <c r="O12" s="66">
        <v>3122</v>
      </c>
      <c r="P12" s="66" t="s">
        <v>233</v>
      </c>
    </row>
    <row r="13" spans="1:16" ht="12.75" customHeight="1">
      <c r="A13" s="11">
        <v>6</v>
      </c>
      <c r="B13" s="20" t="s">
        <v>11</v>
      </c>
      <c r="C13" s="32"/>
      <c r="D13" s="32">
        <v>3955</v>
      </c>
      <c r="E13" s="32">
        <v>3995</v>
      </c>
      <c r="F13" s="33">
        <v>3874</v>
      </c>
      <c r="G13" s="33">
        <v>1587</v>
      </c>
      <c r="H13" s="44">
        <v>3093</v>
      </c>
      <c r="I13" s="33">
        <v>3109</v>
      </c>
      <c r="J13" s="33">
        <v>3155</v>
      </c>
      <c r="K13" s="33">
        <v>3299</v>
      </c>
      <c r="L13" s="44">
        <v>3506</v>
      </c>
      <c r="M13" s="44">
        <v>3746</v>
      </c>
      <c r="N13" s="66">
        <v>4066</v>
      </c>
      <c r="O13" s="66">
        <v>4243</v>
      </c>
      <c r="P13" s="66" t="s">
        <v>234</v>
      </c>
    </row>
    <row r="14" spans="1:16" ht="12.75" customHeight="1">
      <c r="A14" s="11">
        <v>7</v>
      </c>
      <c r="B14" s="21" t="s">
        <v>4</v>
      </c>
      <c r="C14" s="32">
        <v>2754</v>
      </c>
      <c r="D14" s="32">
        <v>4022</v>
      </c>
      <c r="E14" s="32">
        <v>3758</v>
      </c>
      <c r="F14" s="33">
        <v>2728</v>
      </c>
      <c r="G14" s="33">
        <v>1995</v>
      </c>
      <c r="H14" s="44">
        <v>7032</v>
      </c>
      <c r="I14" s="33">
        <v>5950</v>
      </c>
      <c r="J14" s="33">
        <v>6887</v>
      </c>
      <c r="K14" s="33">
        <v>4784</v>
      </c>
      <c r="L14" s="44">
        <v>2898</v>
      </c>
      <c r="M14" s="44">
        <v>3833</v>
      </c>
      <c r="N14" s="66">
        <v>4748</v>
      </c>
      <c r="O14" s="66">
        <v>1390</v>
      </c>
      <c r="P14" s="66" t="s">
        <v>235</v>
      </c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33"/>
      <c r="H15" s="44"/>
      <c r="I15" s="33"/>
      <c r="J15" s="33"/>
      <c r="K15" s="33"/>
      <c r="L15" s="44"/>
      <c r="M15" s="44"/>
      <c r="N15" s="66"/>
      <c r="O15" s="66"/>
      <c r="P15" s="66"/>
    </row>
    <row r="16" spans="1:16" ht="12.75" customHeight="1">
      <c r="A16" s="11">
        <v>9</v>
      </c>
      <c r="B16" s="20" t="s">
        <v>5</v>
      </c>
      <c r="C16" s="32">
        <v>135</v>
      </c>
      <c r="D16" s="32">
        <v>294</v>
      </c>
      <c r="E16" s="32">
        <v>576</v>
      </c>
      <c r="F16" s="33">
        <v>548</v>
      </c>
      <c r="G16" s="33">
        <v>392</v>
      </c>
      <c r="H16" s="44">
        <v>545</v>
      </c>
      <c r="I16" s="33">
        <v>485</v>
      </c>
      <c r="J16" s="33">
        <v>662</v>
      </c>
      <c r="K16" s="33">
        <v>753</v>
      </c>
      <c r="L16" s="44">
        <v>871</v>
      </c>
      <c r="M16" s="44">
        <v>865</v>
      </c>
      <c r="N16" s="66">
        <v>853</v>
      </c>
      <c r="O16" s="66">
        <v>886</v>
      </c>
      <c r="P16" s="66" t="s">
        <v>236</v>
      </c>
    </row>
    <row r="17" spans="1:16" ht="24.75" customHeight="1">
      <c r="A17" s="11">
        <v>10</v>
      </c>
      <c r="B17" s="20" t="s">
        <v>55</v>
      </c>
      <c r="C17" s="32">
        <v>785</v>
      </c>
      <c r="D17" s="32">
        <v>767</v>
      </c>
      <c r="E17" s="32">
        <v>1409</v>
      </c>
      <c r="F17" s="33">
        <v>1340</v>
      </c>
      <c r="G17" s="33">
        <v>543</v>
      </c>
      <c r="H17" s="44">
        <v>1549</v>
      </c>
      <c r="I17" s="33">
        <v>1399</v>
      </c>
      <c r="J17" s="33">
        <v>1445</v>
      </c>
      <c r="K17" s="33">
        <v>1372</v>
      </c>
      <c r="L17" s="44">
        <v>1400</v>
      </c>
      <c r="M17" s="44">
        <v>1248</v>
      </c>
      <c r="N17" s="66">
        <v>1366</v>
      </c>
      <c r="O17" s="66">
        <v>1324</v>
      </c>
      <c r="P17" s="66" t="s">
        <v>237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33"/>
      <c r="H18" s="33"/>
      <c r="I18" s="33"/>
      <c r="J18" s="33"/>
      <c r="K18" s="33"/>
      <c r="L18" s="44"/>
      <c r="M18" s="44"/>
      <c r="N18" s="66"/>
      <c r="O18" s="66"/>
      <c r="P18" s="66"/>
    </row>
    <row r="19" spans="1:16" ht="12.75" customHeight="1">
      <c r="A19" s="11">
        <v>12</v>
      </c>
      <c r="B19" s="20" t="s">
        <v>20</v>
      </c>
      <c r="C19" s="32">
        <v>4210</v>
      </c>
      <c r="D19" s="32">
        <v>8140</v>
      </c>
      <c r="E19" s="32">
        <v>8576</v>
      </c>
      <c r="F19" s="33">
        <v>8941</v>
      </c>
      <c r="G19" s="33">
        <v>665</v>
      </c>
      <c r="H19" s="44">
        <v>1039</v>
      </c>
      <c r="I19" s="33">
        <v>1779</v>
      </c>
      <c r="J19" s="49">
        <v>2085</v>
      </c>
      <c r="K19" s="49">
        <v>2667</v>
      </c>
      <c r="L19" s="44">
        <v>3767</v>
      </c>
      <c r="M19" s="44">
        <v>3911</v>
      </c>
      <c r="N19" s="66">
        <v>2724</v>
      </c>
      <c r="O19" s="66">
        <v>3510</v>
      </c>
      <c r="P19" s="66" t="s">
        <v>238</v>
      </c>
    </row>
    <row r="20" spans="1:16" ht="12.75" customHeight="1">
      <c r="A20" s="11">
        <v>13</v>
      </c>
      <c r="B20" s="20" t="s">
        <v>6</v>
      </c>
      <c r="C20" s="32"/>
      <c r="D20" s="38">
        <v>267</v>
      </c>
      <c r="E20" s="32">
        <v>276</v>
      </c>
      <c r="F20" s="33">
        <v>288</v>
      </c>
      <c r="G20" s="33">
        <v>164</v>
      </c>
      <c r="H20" s="33">
        <v>239</v>
      </c>
      <c r="I20" s="33">
        <v>266</v>
      </c>
      <c r="J20" s="33">
        <v>229</v>
      </c>
      <c r="K20" s="33">
        <v>215</v>
      </c>
      <c r="L20" s="44">
        <v>201</v>
      </c>
      <c r="M20" s="44">
        <v>210</v>
      </c>
      <c r="N20" s="66">
        <v>211</v>
      </c>
      <c r="O20" s="66">
        <v>237</v>
      </c>
      <c r="P20" s="66" t="s">
        <v>239</v>
      </c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33"/>
      <c r="H21" s="33"/>
      <c r="I21" s="33"/>
      <c r="J21" s="44"/>
      <c r="K21" s="44"/>
      <c r="L21" s="44"/>
      <c r="M21" s="44"/>
      <c r="N21" s="66"/>
      <c r="O21" s="66"/>
      <c r="P21" s="66"/>
    </row>
    <row r="22" spans="1:16" ht="24.75" customHeight="1">
      <c r="A22" s="11">
        <v>15</v>
      </c>
      <c r="B22" s="20" t="s">
        <v>22</v>
      </c>
      <c r="C22" s="32">
        <v>700</v>
      </c>
      <c r="D22" s="32">
        <v>2980</v>
      </c>
      <c r="E22" s="32">
        <v>806</v>
      </c>
      <c r="F22" s="33">
        <v>925</v>
      </c>
      <c r="G22" s="33">
        <v>742</v>
      </c>
      <c r="H22" s="33">
        <v>1734</v>
      </c>
      <c r="I22" s="33">
        <v>1792</v>
      </c>
      <c r="J22" s="33">
        <v>1376</v>
      </c>
      <c r="K22" s="33">
        <v>3268</v>
      </c>
      <c r="L22" s="44">
        <v>3125</v>
      </c>
      <c r="M22" s="44">
        <v>1372</v>
      </c>
      <c r="N22" s="66">
        <v>2846</v>
      </c>
      <c r="O22" s="66">
        <v>1599</v>
      </c>
      <c r="P22" s="66" t="s">
        <v>240</v>
      </c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>
        <v>2585</v>
      </c>
      <c r="G23" s="33">
        <v>1281</v>
      </c>
      <c r="H23" s="33">
        <v>2900</v>
      </c>
      <c r="I23" s="33">
        <v>3027</v>
      </c>
      <c r="J23" s="33">
        <v>2942</v>
      </c>
      <c r="K23" s="33">
        <v>2182</v>
      </c>
      <c r="L23" s="44">
        <v>1867</v>
      </c>
      <c r="M23" s="44">
        <v>1828</v>
      </c>
      <c r="N23" s="66">
        <v>1933</v>
      </c>
      <c r="O23" s="66">
        <v>1776</v>
      </c>
      <c r="P23" s="66" t="s">
        <v>241</v>
      </c>
    </row>
    <row r="24" spans="1:16" ht="12.75" customHeight="1">
      <c r="A24" s="11">
        <v>17</v>
      </c>
      <c r="B24" s="20" t="s">
        <v>17</v>
      </c>
      <c r="C24" s="32"/>
      <c r="D24" s="32"/>
      <c r="E24" s="32">
        <v>4652</v>
      </c>
      <c r="F24" s="33"/>
      <c r="G24" s="33">
        <v>4935</v>
      </c>
      <c r="H24" s="44">
        <v>6294</v>
      </c>
      <c r="I24" s="33">
        <v>5866</v>
      </c>
      <c r="J24" s="49">
        <v>6634</v>
      </c>
      <c r="K24" s="49">
        <v>6806</v>
      </c>
      <c r="L24" s="44">
        <v>6817</v>
      </c>
      <c r="M24" s="44">
        <v>7410</v>
      </c>
      <c r="N24" s="66">
        <v>7001</v>
      </c>
      <c r="O24" s="66">
        <v>7522</v>
      </c>
      <c r="P24" s="66" t="s">
        <v>242</v>
      </c>
    </row>
    <row r="25" spans="1:16" ht="12.75" customHeight="1">
      <c r="A25" s="11">
        <v>18</v>
      </c>
      <c r="B25" s="20" t="s">
        <v>8</v>
      </c>
      <c r="C25" s="32"/>
      <c r="D25" s="32"/>
      <c r="E25" s="32">
        <v>596</v>
      </c>
      <c r="F25" s="33"/>
      <c r="G25" s="33">
        <v>417</v>
      </c>
      <c r="H25" s="33">
        <v>585</v>
      </c>
      <c r="I25" s="33">
        <v>555</v>
      </c>
      <c r="J25" s="33">
        <v>601</v>
      </c>
      <c r="K25" s="33">
        <v>723</v>
      </c>
      <c r="L25" s="44">
        <v>741</v>
      </c>
      <c r="M25" s="44">
        <v>729</v>
      </c>
      <c r="N25" s="66">
        <v>682</v>
      </c>
      <c r="O25" s="66">
        <v>748</v>
      </c>
      <c r="P25" s="66" t="s">
        <v>243</v>
      </c>
    </row>
    <row r="26" spans="1:16" ht="12.75" customHeight="1">
      <c r="A26" s="11">
        <v>19</v>
      </c>
      <c r="B26" s="20" t="s">
        <v>16</v>
      </c>
      <c r="C26" s="32">
        <v>218</v>
      </c>
      <c r="D26" s="32">
        <v>357</v>
      </c>
      <c r="E26" s="32">
        <v>319</v>
      </c>
      <c r="F26" s="32">
        <v>398</v>
      </c>
      <c r="G26" s="33">
        <v>311</v>
      </c>
      <c r="H26" s="33">
        <v>864</v>
      </c>
      <c r="I26" s="33">
        <v>833</v>
      </c>
      <c r="J26" s="33">
        <v>948</v>
      </c>
      <c r="K26" s="33">
        <v>1016</v>
      </c>
      <c r="L26" s="44">
        <v>961</v>
      </c>
      <c r="M26" s="44">
        <v>965</v>
      </c>
      <c r="N26" s="66">
        <v>945</v>
      </c>
      <c r="O26" s="66">
        <v>893</v>
      </c>
      <c r="P26" s="66" t="s">
        <v>244</v>
      </c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>
        <v>127</v>
      </c>
      <c r="H27" s="33"/>
      <c r="I27" s="33">
        <v>221</v>
      </c>
      <c r="J27" s="33">
        <v>216</v>
      </c>
      <c r="K27" s="33">
        <v>213</v>
      </c>
      <c r="L27" s="44">
        <v>229</v>
      </c>
      <c r="M27" s="44">
        <v>229</v>
      </c>
      <c r="N27" s="66">
        <v>228</v>
      </c>
      <c r="O27" s="66">
        <v>203</v>
      </c>
      <c r="P27" s="66" t="s">
        <v>245</v>
      </c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>
        <v>4640</v>
      </c>
      <c r="I28" s="33">
        <v>5679</v>
      </c>
      <c r="J28" s="33">
        <v>4805</v>
      </c>
      <c r="K28" s="33"/>
      <c r="L28" s="44"/>
      <c r="M28" s="44"/>
      <c r="N28" s="66"/>
      <c r="O28" s="66"/>
      <c r="P28" s="66"/>
    </row>
    <row r="29" spans="1:16" ht="12.75" customHeight="1">
      <c r="A29" s="11">
        <v>22</v>
      </c>
      <c r="B29" s="20" t="s">
        <v>15</v>
      </c>
      <c r="C29" s="32">
        <v>535</v>
      </c>
      <c r="D29" s="32">
        <v>801</v>
      </c>
      <c r="E29" s="32">
        <v>936</v>
      </c>
      <c r="F29" s="33">
        <v>932</v>
      </c>
      <c r="G29" s="33">
        <v>322</v>
      </c>
      <c r="H29" s="33">
        <v>1579</v>
      </c>
      <c r="I29" s="33">
        <v>1579</v>
      </c>
      <c r="J29" s="33">
        <v>869</v>
      </c>
      <c r="K29" s="33">
        <v>879</v>
      </c>
      <c r="L29" s="44">
        <v>1111</v>
      </c>
      <c r="M29" s="44">
        <v>890</v>
      </c>
      <c r="N29" s="66">
        <v>662</v>
      </c>
      <c r="O29" s="66">
        <v>643</v>
      </c>
      <c r="P29" s="66" t="s">
        <v>246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33"/>
      <c r="L30" s="44"/>
      <c r="M30" s="44"/>
      <c r="N30" s="66"/>
      <c r="O30" s="66"/>
      <c r="P30" s="66"/>
    </row>
    <row r="31" spans="1:16" ht="24.75" customHeight="1">
      <c r="A31" s="11">
        <v>24</v>
      </c>
      <c r="B31" s="20" t="s">
        <v>14</v>
      </c>
      <c r="C31" s="32">
        <v>23</v>
      </c>
      <c r="D31" s="32">
        <v>67</v>
      </c>
      <c r="E31" s="32">
        <v>84</v>
      </c>
      <c r="F31" s="33">
        <v>78</v>
      </c>
      <c r="G31" s="33">
        <v>13</v>
      </c>
      <c r="H31" s="33">
        <v>35</v>
      </c>
      <c r="I31" s="33">
        <v>16</v>
      </c>
      <c r="J31" s="33">
        <v>2</v>
      </c>
      <c r="K31" s="33"/>
      <c r="L31" s="44"/>
      <c r="M31" s="44"/>
      <c r="N31" s="66"/>
      <c r="O31" s="66"/>
      <c r="P31" s="66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3"/>
      <c r="L32" s="44"/>
      <c r="M32" s="44"/>
      <c r="N32" s="66"/>
      <c r="O32" s="66"/>
      <c r="P32" s="66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>
        <v>197</v>
      </c>
      <c r="J33" s="33">
        <v>236</v>
      </c>
      <c r="K33" s="33"/>
      <c r="L33" s="44"/>
      <c r="M33" s="44"/>
      <c r="N33" s="66">
        <v>217</v>
      </c>
      <c r="O33" s="66"/>
      <c r="P33" s="66"/>
    </row>
    <row r="34" spans="1:16" ht="12.75" customHeight="1">
      <c r="A34" s="11">
        <v>27</v>
      </c>
      <c r="B34" s="20" t="s">
        <v>35</v>
      </c>
      <c r="C34" s="32">
        <v>58</v>
      </c>
      <c r="D34" s="32">
        <v>220</v>
      </c>
      <c r="E34" s="32">
        <v>346</v>
      </c>
      <c r="F34" s="33">
        <v>371</v>
      </c>
      <c r="G34" s="33"/>
      <c r="H34" s="33"/>
      <c r="I34" s="33"/>
      <c r="J34" s="33"/>
      <c r="K34" s="33"/>
      <c r="L34" s="44"/>
      <c r="M34" s="44"/>
      <c r="N34" s="66"/>
      <c r="O34" s="66"/>
      <c r="P34" s="66"/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34"/>
      <c r="L35" s="34"/>
      <c r="M35" s="34"/>
      <c r="N35" s="68"/>
      <c r="O35" s="68"/>
      <c r="P35" s="68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34"/>
      <c r="L36" s="34"/>
      <c r="M36" s="34"/>
      <c r="N36" s="68"/>
      <c r="O36" s="68"/>
      <c r="P36" s="68"/>
    </row>
    <row r="37" spans="1:16" s="14" customFormat="1" ht="15" customHeight="1">
      <c r="A37" s="216" t="s">
        <v>0</v>
      </c>
      <c r="B37" s="216"/>
      <c r="C37" s="106">
        <f aca="true" t="shared" si="0" ref="C37:I37">SUM(C8:C36)</f>
        <v>32888</v>
      </c>
      <c r="D37" s="106">
        <f t="shared" si="0"/>
        <v>75038</v>
      </c>
      <c r="E37" s="106">
        <f t="shared" si="0"/>
        <v>79762</v>
      </c>
      <c r="F37" s="106">
        <f t="shared" si="0"/>
        <v>73455</v>
      </c>
      <c r="G37" s="106">
        <f t="shared" si="0"/>
        <v>37906</v>
      </c>
      <c r="H37" s="106">
        <f t="shared" si="0"/>
        <v>82393</v>
      </c>
      <c r="I37" s="106">
        <f t="shared" si="0"/>
        <v>84507</v>
      </c>
      <c r="J37" s="106">
        <f aca="true" t="shared" si="1" ref="J37:O37">SUM(J8:J36)</f>
        <v>85455</v>
      </c>
      <c r="K37" s="106">
        <f t="shared" si="1"/>
        <v>81560</v>
      </c>
      <c r="L37" s="106">
        <f t="shared" si="1"/>
        <v>79251</v>
      </c>
      <c r="M37" s="106">
        <f t="shared" si="1"/>
        <v>79298</v>
      </c>
      <c r="N37" s="106">
        <f t="shared" si="1"/>
        <v>78745</v>
      </c>
      <c r="O37" s="106">
        <f t="shared" si="1"/>
        <v>75547</v>
      </c>
      <c r="P37" s="106" t="s">
        <v>247</v>
      </c>
    </row>
    <row r="38" spans="1:13" ht="12.75" customHeight="1">
      <c r="A38" s="2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5" ht="12.75" customHeight="1">
      <c r="A39" s="229" t="s">
        <v>162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9">
    <mergeCell ref="P5:P6"/>
    <mergeCell ref="H5:H6"/>
    <mergeCell ref="I5:I6"/>
    <mergeCell ref="B5:B6"/>
    <mergeCell ref="C5:C6"/>
    <mergeCell ref="D5:D6"/>
    <mergeCell ref="E5:E6"/>
    <mergeCell ref="F5:F6"/>
    <mergeCell ref="G5:G6"/>
    <mergeCell ref="O5:O6"/>
    <mergeCell ref="A2:O2"/>
    <mergeCell ref="A39:O39"/>
    <mergeCell ref="J5:J6"/>
    <mergeCell ref="K5:K6"/>
    <mergeCell ref="L5:L6"/>
    <mergeCell ref="M5:M6"/>
    <mergeCell ref="N5:N6"/>
    <mergeCell ref="A37:B37"/>
    <mergeCell ref="A5:A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O5" sqref="O5:P7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7" width="8.7109375" style="6" customWidth="1"/>
    <col min="18" max="16384" width="9.140625" style="6" customWidth="1"/>
  </cols>
  <sheetData>
    <row r="1" ht="12.75" customHeight="1"/>
    <row r="2" spans="1:16" s="27" customFormat="1" ht="12.75" customHeight="1">
      <c r="A2" s="243" t="s">
        <v>268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59"/>
    </row>
    <row r="3" spans="1:16" s="27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8"/>
      <c r="O3" s="28"/>
      <c r="P3" s="28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102</v>
      </c>
    </row>
    <row r="5" spans="1:16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</row>
    <row r="6" spans="1:16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8" s="10" customFormat="1" ht="12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236" t="s">
        <v>164</v>
      </c>
      <c r="R7" s="227"/>
    </row>
    <row r="8" spans="1:18" ht="12.75" customHeight="1">
      <c r="A8" s="16">
        <v>1</v>
      </c>
      <c r="B8" s="84" t="s">
        <v>18</v>
      </c>
      <c r="C8" s="3">
        <f>'TAB 14'!C8/'TAB 14 1'!C8*100</f>
        <v>1.3679495207359953</v>
      </c>
      <c r="D8" s="3">
        <f>'TAB 14'!D8/'TAB 14 1'!D8*100</f>
        <v>2.4814589048054456</v>
      </c>
      <c r="E8" s="3">
        <f>'TAB 14'!E8/'TAB 14 1'!E8*100</f>
        <v>2.9321103676415308</v>
      </c>
      <c r="F8" s="3">
        <f>'TAB 14'!F8/'TAB 14 1'!F8*100</f>
        <v>2.6836158192090394</v>
      </c>
      <c r="G8" s="3">
        <f>'TAB 14'!G8/'TAB 14 1'!G8*100</f>
        <v>3.20157886080807</v>
      </c>
      <c r="H8" s="3">
        <f>'TAB 14'!H8/'TAB 14 1'!H8*100</f>
        <v>3.1783542656859884</v>
      </c>
      <c r="I8" s="3">
        <f>'TAB 14'!I8/'TAB 14 1'!I8*100</f>
        <v>3.0131388371611836</v>
      </c>
      <c r="J8" s="3">
        <f>'TAB 14'!J8/'TAB 14 1'!J8*100</f>
        <v>2.3779037863544907</v>
      </c>
      <c r="K8" s="3">
        <f>'TAB 14'!K8/'TAB 14 1'!K8*100</f>
        <v>2.6573426573426575</v>
      </c>
      <c r="L8" s="3">
        <f>'TAB 14'!L8/'TAB 14 1'!L8*100</f>
        <v>2.932998235388482</v>
      </c>
      <c r="M8" s="3">
        <f>'TAB 14'!M8/'TAB 14 1'!M8*100</f>
        <v>2.0041191381495564</v>
      </c>
      <c r="N8" s="3">
        <f>'TAB 14'!N8/'TAB 14 1'!N8*100</f>
        <v>2.1707106923483144</v>
      </c>
      <c r="O8" s="3">
        <f>'TAB 14'!O8/'TAB 14 1'!O8*100</f>
        <v>1.3858349728040735</v>
      </c>
      <c r="P8" s="3">
        <f>'TAB 14'!P8/'TAB 14 1'!P8*100</f>
        <v>0.5159332321699545</v>
      </c>
      <c r="Q8" s="236"/>
      <c r="R8" s="227"/>
    </row>
    <row r="9" spans="1:18" ht="12.75" customHeight="1">
      <c r="A9" s="16">
        <v>2</v>
      </c>
      <c r="B9" s="84" t="s">
        <v>19</v>
      </c>
      <c r="C9" s="3">
        <f>'TAB 14'!C9/'TAB 14 1'!C9*100</f>
        <v>4.487179487179487</v>
      </c>
      <c r="D9" s="3">
        <f>'TAB 14'!D9/'TAB 14 1'!D9*100</f>
        <v>9.202453987730062</v>
      </c>
      <c r="E9" s="3">
        <f>'TAB 14'!E9/'TAB 14 1'!E9*100</f>
        <v>1.7402945113788488</v>
      </c>
      <c r="F9" s="3">
        <f>'TAB 14'!F9/'TAB 14 1'!F9*100</f>
        <v>0.17226528854435832</v>
      </c>
      <c r="G9" s="3">
        <f>'TAB 14'!G9/'TAB 14 1'!G9*100</f>
        <v>0.059772863120143446</v>
      </c>
      <c r="H9" s="3">
        <f>'TAB 14'!H9/'TAB 14 1'!H9*100</f>
        <v>0.06025911419102139</v>
      </c>
      <c r="I9" s="3">
        <f>'TAB 14'!I9/'TAB 14 1'!I9*100</f>
        <v>0.05966587112171838</v>
      </c>
      <c r="J9" s="3">
        <f>'TAB 14'!J9/'TAB 14 1'!J9*100</f>
        <v>0.33463469046291133</v>
      </c>
      <c r="K9" s="3">
        <f>'TAB 14'!K9/'TAB 14 1'!K9*100</f>
        <v>0</v>
      </c>
      <c r="L9" s="3">
        <f>'TAB 14'!L9/'TAB 14 1'!L9*100</f>
        <v>0.5277044854881267</v>
      </c>
      <c r="M9" s="3">
        <f>'TAB 14'!M9/'TAB 14 1'!M9*100</f>
        <v>0.5240746806419915</v>
      </c>
      <c r="N9" s="3">
        <f>'TAB 14'!N9/'TAB 14 1'!N9*100</f>
        <v>0</v>
      </c>
      <c r="O9" s="3">
        <f>'TAB 14'!O9/'TAB 14 1'!O9*100</f>
        <v>0.30547676194632334</v>
      </c>
      <c r="P9" s="3">
        <f>'TAB 14'!P9/'TAB 14 1'!P9*100</f>
        <v>0.21159542953872196</v>
      </c>
      <c r="Q9" s="236"/>
      <c r="R9" s="227"/>
    </row>
    <row r="10" spans="1:18" ht="12.75" customHeight="1">
      <c r="A10" s="16">
        <v>3</v>
      </c>
      <c r="B10" s="85" t="s">
        <v>1</v>
      </c>
      <c r="C10" s="3">
        <f>'TAB 14'!C10/'TAB 14 1'!C10*100</f>
        <v>0.4169148302561048</v>
      </c>
      <c r="D10" s="3">
        <f>'TAB 14'!D10/'TAB 14 1'!D10*100</f>
        <v>0.7095158597662772</v>
      </c>
      <c r="E10" s="3">
        <f>'TAB 14'!E10/'TAB 14 1'!E10*100</f>
        <v>0.9860123824810824</v>
      </c>
      <c r="F10" s="3">
        <f>'TAB 14'!F10/'TAB 14 1'!F10*100</f>
        <v>0.6561679790026247</v>
      </c>
      <c r="G10" s="3">
        <f>'TAB 14'!G10/'TAB 14 1'!G10*100</f>
        <v>0.11547344110854503</v>
      </c>
      <c r="H10" s="3">
        <f>'TAB 14'!H10/'TAB 14 1'!H10*100</f>
        <v>0.07808433107756377</v>
      </c>
      <c r="I10" s="3">
        <f>'TAB 14'!I10/'TAB 14 1'!I10*100</f>
        <v>0.7587650444793301</v>
      </c>
      <c r="J10" s="3">
        <f>'TAB 14'!J10/'TAB 14 1'!J10*100</f>
        <v>1.0782934833567746</v>
      </c>
      <c r="K10" s="3">
        <f>'TAB 14'!K10/'TAB 14 1'!K10*100</f>
        <v>1.0888129803586677</v>
      </c>
      <c r="L10" s="3">
        <f>'TAB 14'!L10/'TAB 14 1'!L10*100</f>
        <v>0.8760107816711591</v>
      </c>
      <c r="M10" s="3">
        <f>'TAB 14'!M10/'TAB 14 1'!M10*100</f>
        <v>0.5238893545683152</v>
      </c>
      <c r="N10" s="3">
        <f>'TAB 14'!N10/'TAB 14 1'!N10*100</f>
        <v>0.6199230440359128</v>
      </c>
      <c r="O10" s="3">
        <f>'TAB 14'!O10/'TAB 14 1'!O10*100</f>
        <v>0.7577268195413759</v>
      </c>
      <c r="P10" s="3">
        <f>'TAB 14'!P10/'TAB 14 1'!P10*100</f>
        <v>6.532288167226577</v>
      </c>
      <c r="Q10" s="236"/>
      <c r="R10" s="227"/>
    </row>
    <row r="11" spans="1:18" ht="12.75" customHeight="1">
      <c r="A11" s="16">
        <v>4</v>
      </c>
      <c r="B11" s="85" t="s">
        <v>2</v>
      </c>
      <c r="C11" s="3">
        <f>'TAB 14'!C11/'TAB 14 1'!C11*100</f>
        <v>8.009153318077804</v>
      </c>
      <c r="D11" s="3">
        <f>'TAB 14'!D11/'TAB 14 1'!D11*100</f>
        <v>2.647379912663755</v>
      </c>
      <c r="E11" s="3">
        <f>'TAB 14'!E11/'TAB 14 1'!E11*100</f>
        <v>2.3893805309734515</v>
      </c>
      <c r="F11" s="3">
        <f>'TAB 14'!F11/'TAB 14 1'!F11*100</f>
        <v>3.9539539539539534</v>
      </c>
      <c r="G11" s="3">
        <f>'TAB 14'!G11/'TAB 14 1'!G11*100</f>
        <v>4.496644295302014</v>
      </c>
      <c r="H11" s="3">
        <f>'TAB 14'!H11/'TAB 14 1'!H11*100</f>
        <v>2.6852481305234535</v>
      </c>
      <c r="I11" s="3">
        <f>'TAB 14'!I11/'TAB 14 1'!I11*100</f>
        <v>1.158422041327489</v>
      </c>
      <c r="J11" s="3">
        <f>'TAB 14'!J11/'TAB 14 1'!J11*100</f>
        <v>1.494435612082671</v>
      </c>
      <c r="K11" s="3">
        <f>'TAB 14'!K11/'TAB 14 1'!K11*100</f>
        <v>1.921989824759751</v>
      </c>
      <c r="L11" s="3">
        <f>'TAB 14'!L11/'TAB 14 1'!L11*100</f>
        <v>3.8176975436519682</v>
      </c>
      <c r="M11" s="3">
        <f>'TAB 14'!M11/'TAB 14 1'!M11*100</f>
        <v>1.6711429424052522</v>
      </c>
      <c r="N11" s="3">
        <f>'TAB 14'!N11/'TAB 14 1'!N11*100</f>
        <v>2.489502099580084</v>
      </c>
      <c r="O11" s="3">
        <f>'TAB 14'!O11/'TAB 14 1'!O11*100</f>
        <v>1.4290057768318638</v>
      </c>
      <c r="P11" s="3">
        <f>'TAB 14'!P11/'TAB 14 1'!P11*100</f>
        <v>1.881331403762663</v>
      </c>
      <c r="Q11" s="236"/>
      <c r="R11" s="227"/>
    </row>
    <row r="12" spans="1:18" ht="12.75" customHeight="1">
      <c r="A12" s="16">
        <v>5</v>
      </c>
      <c r="B12" s="84" t="s">
        <v>3</v>
      </c>
      <c r="C12" s="3" t="e">
        <f>'TAB 14'!C12/'TAB 14 1'!C12*100</f>
        <v>#DIV/0!</v>
      </c>
      <c r="D12" s="3">
        <f>'TAB 14'!D12/'TAB 14 1'!D12*100</f>
        <v>2.3488773747841107</v>
      </c>
      <c r="E12" s="3">
        <f>'TAB 14'!E12/'TAB 14 1'!E12*100</f>
        <v>4.6936581870297385</v>
      </c>
      <c r="F12" s="3">
        <f>'TAB 14'!F12/'TAB 14 1'!F12*100</f>
        <v>4.852243706676395</v>
      </c>
      <c r="G12" s="3">
        <f>'TAB 14'!G12/'TAB 14 1'!G12*100</f>
        <v>4.545454545454546</v>
      </c>
      <c r="H12" s="3">
        <f>'TAB 14'!H12/'TAB 14 1'!H12*100</f>
        <v>6.117552978808476</v>
      </c>
      <c r="I12" s="3">
        <f>'TAB 14'!I12/'TAB 14 1'!I12*100</f>
        <v>5.584129316678912</v>
      </c>
      <c r="J12" s="3">
        <f>'TAB 14'!J12/'TAB 14 1'!J12*100</f>
        <v>10.203422667097191</v>
      </c>
      <c r="K12" s="3">
        <f>'TAB 14'!K12/'TAB 14 1'!K12*100</f>
        <v>1.8187619655392468</v>
      </c>
      <c r="L12" s="3">
        <f>'TAB 14'!L12/'TAB 14 1'!L12*100</f>
        <v>2.1522646964343077</v>
      </c>
      <c r="M12" s="3">
        <f>'TAB 14'!M12/'TAB 14 1'!M12*100</f>
        <v>3.2846715328467155</v>
      </c>
      <c r="N12" s="3">
        <f>'TAB 14'!N12/'TAB 14 1'!N12*100</f>
        <v>4.18559377027904</v>
      </c>
      <c r="O12" s="3">
        <f>'TAB 14'!O12/'TAB 14 1'!O12*100</f>
        <v>4.067905188981422</v>
      </c>
      <c r="P12" s="3">
        <f>'TAB 14'!P12/'TAB 14 1'!P12*100</f>
        <v>1.5711252653927814</v>
      </c>
      <c r="Q12" s="236"/>
      <c r="R12" s="227"/>
    </row>
    <row r="13" spans="1:18" ht="12.75" customHeight="1">
      <c r="A13" s="16">
        <v>6</v>
      </c>
      <c r="B13" s="84" t="s">
        <v>11</v>
      </c>
      <c r="C13" s="3" t="e">
        <f>'TAB 14'!C13/'TAB 14 1'!C13*100</f>
        <v>#DIV/0!</v>
      </c>
      <c r="D13" s="3">
        <f>'TAB 14'!D13/'TAB 14 1'!D13*100</f>
        <v>9.152970922882428</v>
      </c>
      <c r="E13" s="3">
        <f>'TAB 14'!E13/'TAB 14 1'!E13*100</f>
        <v>9.386733416770964</v>
      </c>
      <c r="F13" s="3">
        <f>'TAB 14'!F13/'TAB 14 1'!F13*100</f>
        <v>9.679917398038203</v>
      </c>
      <c r="G13" s="3">
        <f>'TAB 14'!G13/'TAB 14 1'!G13*100</f>
        <v>7.246376811594203</v>
      </c>
      <c r="H13" s="3">
        <f>'TAB 14'!H13/'TAB 14 1'!H13*100</f>
        <v>8.858713223407696</v>
      </c>
      <c r="I13" s="3">
        <f>'TAB 14'!I13/'TAB 14 1'!I13*100</f>
        <v>8.620135091669347</v>
      </c>
      <c r="J13" s="3">
        <f>'TAB 14'!J13/'TAB 14 1'!J13*100</f>
        <v>8.652931854199682</v>
      </c>
      <c r="K13" s="3">
        <f>'TAB 14'!K13/'TAB 14 1'!K13*100</f>
        <v>2.5765383449530157</v>
      </c>
      <c r="L13" s="3">
        <f>'TAB 14'!L13/'TAB 14 1'!L13*100</f>
        <v>2.167712492869367</v>
      </c>
      <c r="M13" s="3">
        <f>'TAB 14'!M13/'TAB 14 1'!M13*100</f>
        <v>1.9487453283502405</v>
      </c>
      <c r="N13" s="3">
        <f>'TAB 14'!N13/'TAB 14 1'!N13*100</f>
        <v>0.8362026561731432</v>
      </c>
      <c r="O13" s="3">
        <f>'TAB 14'!O13/'TAB 14 1'!O13*100</f>
        <v>0.7541833608296017</v>
      </c>
      <c r="P13" s="3">
        <f>'TAB 14'!P13/'TAB 14 1'!P13*100</f>
        <v>0.6930693069306931</v>
      </c>
      <c r="Q13" s="236"/>
      <c r="R13" s="227"/>
    </row>
    <row r="14" spans="1:18" ht="12.75" customHeight="1">
      <c r="A14" s="16">
        <v>7</v>
      </c>
      <c r="B14" s="85" t="s">
        <v>4</v>
      </c>
      <c r="C14" s="3">
        <f>'TAB 14'!C14/'TAB 14 1'!C14*100</f>
        <v>0.4720406681190995</v>
      </c>
      <c r="D14" s="3">
        <f>'TAB 14'!D14/'TAB 14 1'!D14*100</f>
        <v>0.6713078070611637</v>
      </c>
      <c r="E14" s="3">
        <f>'TAB 14'!E14/'TAB 14 1'!E14*100</f>
        <v>0.026609898882384245</v>
      </c>
      <c r="F14" s="3">
        <f>'TAB 14'!F14/'TAB 14 1'!F14*100</f>
        <v>0</v>
      </c>
      <c r="G14" s="3">
        <f>'TAB 14'!G14/'TAB 14 1'!G14*100</f>
        <v>0.10025062656641603</v>
      </c>
      <c r="H14" s="3">
        <f>'TAB 14'!H14/'TAB 14 1'!H14*100</f>
        <v>0.2986348122866894</v>
      </c>
      <c r="I14" s="3">
        <f>'TAB 14'!I14/'TAB 14 1'!I14*100</f>
        <v>0.3025210084033613</v>
      </c>
      <c r="J14" s="3">
        <f>'TAB 14'!J14/'TAB 14 1'!J14*100</f>
        <v>0.1742413242340642</v>
      </c>
      <c r="K14" s="3">
        <f>'TAB 14'!K14/'TAB 14 1'!K14*100</f>
        <v>0.4180602006688963</v>
      </c>
      <c r="L14" s="3">
        <f>'TAB 14'!L14/'TAB 14 1'!L14*100</f>
        <v>0.5175983436853002</v>
      </c>
      <c r="M14" s="3">
        <f>'TAB 14'!M14/'TAB 14 1'!M14*100</f>
        <v>0.4696060527002348</v>
      </c>
      <c r="N14" s="3">
        <f>'TAB 14'!N14/'TAB 14 1'!N14*100</f>
        <v>0.14743049705139005</v>
      </c>
      <c r="O14" s="3">
        <f>'TAB 14'!O14/'TAB 14 1'!O14*100</f>
        <v>0.935251798561151</v>
      </c>
      <c r="P14" s="3">
        <f>'TAB 14'!P14/'TAB 14 1'!P14*100</f>
        <v>2.1524663677130045</v>
      </c>
      <c r="Q14" s="236"/>
      <c r="R14" s="227"/>
    </row>
    <row r="15" spans="1:18" ht="12.75" customHeight="1">
      <c r="A15" s="16">
        <v>8</v>
      </c>
      <c r="B15" s="85" t="s">
        <v>87</v>
      </c>
      <c r="C15" s="3" t="e">
        <f>'TAB 14'!C15/'TAB 14 1'!C15*100</f>
        <v>#DIV/0!</v>
      </c>
      <c r="D15" s="3" t="e">
        <f>'TAB 14'!D15/'TAB 14 1'!D15*100</f>
        <v>#DIV/0!</v>
      </c>
      <c r="E15" s="3" t="e">
        <f>'TAB 14'!E15/'TAB 14 1'!E15*100</f>
        <v>#DIV/0!</v>
      </c>
      <c r="F15" s="3" t="e">
        <f>'TAB 14'!F15/'TAB 14 1'!F15*100</f>
        <v>#DIV/0!</v>
      </c>
      <c r="G15" s="3" t="e">
        <f>'TAB 14'!G15/'TAB 14 1'!G15*100</f>
        <v>#DIV/0!</v>
      </c>
      <c r="H15" s="3" t="e">
        <f>'TAB 14'!H15/'TAB 14 1'!H15*100</f>
        <v>#DIV/0!</v>
      </c>
      <c r="I15" s="3" t="e">
        <f>'TAB 14'!I15/'TAB 14 1'!I15*100</f>
        <v>#DIV/0!</v>
      </c>
      <c r="J15" s="3" t="e">
        <f>'TAB 14'!J15/'TAB 14 1'!J15*100</f>
        <v>#DIV/0!</v>
      </c>
      <c r="K15" s="3" t="e">
        <f>'TAB 14'!K15/'TAB 14 1'!K15*100</f>
        <v>#DIV/0!</v>
      </c>
      <c r="L15" s="3" t="e">
        <f>'TAB 14'!L15/'TAB 14 1'!L15*100</f>
        <v>#DIV/0!</v>
      </c>
      <c r="M15" s="3" t="e">
        <f>'TAB 14'!M15/'TAB 14 1'!M15*100</f>
        <v>#DIV/0!</v>
      </c>
      <c r="N15" s="3" t="e">
        <f>'TAB 14'!N15/'TAB 14 1'!N15*100</f>
        <v>#DIV/0!</v>
      </c>
      <c r="O15" s="3" t="e">
        <f>'TAB 14'!O15/'TAB 14 1'!O15*100</f>
        <v>#DIV/0!</v>
      </c>
      <c r="P15" s="3" t="e">
        <f>'TAB 14'!P15/'TAB 14 1'!P15*100</f>
        <v>#DIV/0!</v>
      </c>
      <c r="Q15" s="236"/>
      <c r="R15" s="227"/>
    </row>
    <row r="16" spans="1:18" ht="12.75" customHeight="1">
      <c r="A16" s="16">
        <v>9</v>
      </c>
      <c r="B16" s="84" t="s">
        <v>5</v>
      </c>
      <c r="C16" s="3">
        <f>'TAB 14'!C16/'TAB 14 1'!C16*100</f>
        <v>9.62962962962963</v>
      </c>
      <c r="D16" s="3">
        <f>'TAB 14'!D16/'TAB 14 1'!D16*100</f>
        <v>15.646258503401361</v>
      </c>
      <c r="E16" s="3">
        <f>'TAB 14'!E16/'TAB 14 1'!E16*100</f>
        <v>13.541666666666666</v>
      </c>
      <c r="F16" s="3">
        <f>'TAB 14'!F16/'TAB 14 1'!F16*100</f>
        <v>44.16058394160584</v>
      </c>
      <c r="G16" s="3">
        <f>'TAB 14'!G16/'TAB 14 1'!G16*100</f>
        <v>11.224489795918368</v>
      </c>
      <c r="H16" s="3">
        <f>'TAB 14'!H16/'TAB 14 1'!H16*100</f>
        <v>5.688073394495413</v>
      </c>
      <c r="I16" s="3">
        <f>'TAB 14'!I16/'TAB 14 1'!I16*100</f>
        <v>2.0618556701030926</v>
      </c>
      <c r="J16" s="3">
        <f>'TAB 14'!J16/'TAB 14 1'!J16*100</f>
        <v>4.531722054380665</v>
      </c>
      <c r="K16" s="3">
        <f>'TAB 14'!K16/'TAB 14 1'!K16*100</f>
        <v>2.5232403718459495</v>
      </c>
      <c r="L16" s="3">
        <f>'TAB 14'!L16/'TAB 14 1'!L16*100</f>
        <v>0</v>
      </c>
      <c r="M16" s="3">
        <f>'TAB 14'!M16/'TAB 14 1'!M16*100</f>
        <v>2.6589595375722546</v>
      </c>
      <c r="N16" s="3">
        <f>'TAB 14'!N16/'TAB 14 1'!N16*100</f>
        <v>3.751465416178194</v>
      </c>
      <c r="O16" s="3">
        <f>'TAB 14'!O16/'TAB 14 1'!O16*100</f>
        <v>0.9029345372460496</v>
      </c>
      <c r="P16" s="3">
        <f>'TAB 14'!P16/'TAB 14 1'!P16*100</f>
        <v>0.423728813559322</v>
      </c>
      <c r="Q16" s="236"/>
      <c r="R16" s="227"/>
    </row>
    <row r="17" spans="1:18" ht="24.75" customHeight="1">
      <c r="A17" s="16">
        <v>10</v>
      </c>
      <c r="B17" s="84" t="s">
        <v>55</v>
      </c>
      <c r="C17" s="3">
        <f>'TAB 14'!C17/'TAB 14 1'!C17*100</f>
        <v>5.095541401273886</v>
      </c>
      <c r="D17" s="3">
        <f>'TAB 14'!D17/'TAB 14 1'!D17*100</f>
        <v>2.216427640156454</v>
      </c>
      <c r="E17" s="3">
        <f>'TAB 14'!E17/'TAB 14 1'!E17*100</f>
        <v>1.98722498225692</v>
      </c>
      <c r="F17" s="3">
        <f>'TAB 14'!F17/'TAB 14 1'!F17*100</f>
        <v>1.6417910447761193</v>
      </c>
      <c r="G17" s="3">
        <f>'TAB 14'!G17/'TAB 14 1'!G17*100</f>
        <v>1.4732965009208103</v>
      </c>
      <c r="H17" s="3">
        <f>'TAB 14'!H17/'TAB 14 1'!H17*100</f>
        <v>3.29244673983215</v>
      </c>
      <c r="I17" s="3">
        <f>'TAB 14'!I17/'TAB 14 1'!I17*100</f>
        <v>2.501786990707648</v>
      </c>
      <c r="J17" s="3">
        <f>'TAB 14'!J17/'TAB 14 1'!J17*100</f>
        <v>1.245674740484429</v>
      </c>
      <c r="K17" s="3">
        <f>'TAB 14'!K17/'TAB 14 1'!K17*100</f>
        <v>1.9679300291545192</v>
      </c>
      <c r="L17" s="3">
        <f>'TAB 14'!L17/'TAB 14 1'!L17*100</f>
        <v>2.7142857142857144</v>
      </c>
      <c r="M17" s="3">
        <f>'TAB 14'!M17/'TAB 14 1'!M17*100</f>
        <v>3.2852564102564106</v>
      </c>
      <c r="N17" s="3">
        <f>'TAB 14'!N17/'TAB 14 1'!N17*100</f>
        <v>2.12298682284041</v>
      </c>
      <c r="O17" s="3">
        <f>'TAB 14'!O17/'TAB 14 1'!O17*100</f>
        <v>4.1540785498489425</v>
      </c>
      <c r="P17" s="3">
        <f>'TAB 14'!P17/'TAB 14 1'!P17*100</f>
        <v>0.8561643835616438</v>
      </c>
      <c r="Q17" s="247" t="s">
        <v>158</v>
      </c>
      <c r="R17" s="248"/>
    </row>
    <row r="18" spans="1:18" ht="12.75" customHeight="1">
      <c r="A18" s="16">
        <v>11</v>
      </c>
      <c r="B18" s="84" t="s">
        <v>103</v>
      </c>
      <c r="C18" s="3" t="e">
        <f>'TAB 14'!C18/'TAB 14 1'!C18*100</f>
        <v>#DIV/0!</v>
      </c>
      <c r="D18" s="3" t="e">
        <f>'TAB 14'!D18/'TAB 14 1'!D18*100</f>
        <v>#DIV/0!</v>
      </c>
      <c r="E18" s="3" t="e">
        <f>'TAB 14'!E18/'TAB 14 1'!E18*100</f>
        <v>#DIV/0!</v>
      </c>
      <c r="F18" s="3" t="e">
        <f>'TAB 14'!F18/'TAB 14 1'!F18*100</f>
        <v>#DIV/0!</v>
      </c>
      <c r="G18" s="3" t="e">
        <f>'TAB 14'!G18/'TAB 14 1'!G18*100</f>
        <v>#DIV/0!</v>
      </c>
      <c r="H18" s="3" t="e">
        <f>'TAB 14'!H18/'TAB 14 1'!H18*100</f>
        <v>#DIV/0!</v>
      </c>
      <c r="I18" s="3" t="e">
        <f>'TAB 14'!I18/'TAB 14 1'!I18*100</f>
        <v>#DIV/0!</v>
      </c>
      <c r="J18" s="3" t="e">
        <f>'TAB 14'!J18/'TAB 14 1'!J18*100</f>
        <v>#DIV/0!</v>
      </c>
      <c r="K18" s="3" t="e">
        <f>'TAB 14'!K18/'TAB 14 1'!K18*100</f>
        <v>#DIV/0!</v>
      </c>
      <c r="L18" s="3" t="e">
        <f>'TAB 14'!L18/'TAB 14 1'!L18*100</f>
        <v>#DIV/0!</v>
      </c>
      <c r="M18" s="3" t="e">
        <f>'TAB 14'!M18/'TAB 14 1'!M18*100</f>
        <v>#DIV/0!</v>
      </c>
      <c r="N18" s="3" t="e">
        <f>'TAB 14'!N18/'TAB 14 1'!N18*100</f>
        <v>#DIV/0!</v>
      </c>
      <c r="O18" s="3" t="e">
        <f>'TAB 14'!O18/'TAB 14 1'!O18*100</f>
        <v>#DIV/0!</v>
      </c>
      <c r="P18" s="3" t="e">
        <f>'TAB 14'!P18/'TAB 14 1'!P18*100</f>
        <v>#DIV/0!</v>
      </c>
      <c r="Q18" s="249" t="s">
        <v>26</v>
      </c>
      <c r="R18" s="250"/>
    </row>
    <row r="19" spans="1:18" ht="12.75" customHeight="1">
      <c r="A19" s="16">
        <v>12</v>
      </c>
      <c r="B19" s="84" t="s">
        <v>20</v>
      </c>
      <c r="C19" s="3">
        <f>'TAB 14'!C19/'TAB 14 1'!C19*100</f>
        <v>0.047505938242280284</v>
      </c>
      <c r="D19" s="3">
        <f>'TAB 14'!D19/'TAB 14 1'!D19*100</f>
        <v>0.6265356265356266</v>
      </c>
      <c r="E19" s="3">
        <f>'TAB 14'!E19/'TAB 14 1'!E19*100</f>
        <v>0.4547574626865672</v>
      </c>
      <c r="F19" s="3">
        <f>'TAB 14'!F19/'TAB 14 1'!F19*100</f>
        <v>0</v>
      </c>
      <c r="G19" s="3">
        <f>'TAB 14'!G19/'TAB 14 1'!G19*100</f>
        <v>4.360902255639098</v>
      </c>
      <c r="H19" s="3">
        <f>'TAB 14'!H19/'TAB 14 1'!H19*100</f>
        <v>3.6573628488931664</v>
      </c>
      <c r="I19" s="3">
        <f>'TAB 14'!I19/'TAB 14 1'!I19*100</f>
        <v>2.754356379988758</v>
      </c>
      <c r="J19" s="3">
        <f>'TAB 14'!J19/'TAB 14 1'!J19*100</f>
        <v>1.4388489208633095</v>
      </c>
      <c r="K19" s="3">
        <f>'TAB 14'!K19/'TAB 14 1'!K19*100</f>
        <v>2.0247469066366706</v>
      </c>
      <c r="L19" s="3">
        <f>'TAB 14'!L19/'TAB 14 1'!L19*100</f>
        <v>0.3981948500132732</v>
      </c>
      <c r="M19" s="3">
        <f>'TAB 14'!M19/'TAB 14 1'!M19*100</f>
        <v>0.25568908207619534</v>
      </c>
      <c r="N19" s="3">
        <f>'TAB 14'!N19/'TAB 14 1'!N19*100</f>
        <v>1.6886930983847284</v>
      </c>
      <c r="O19" s="3">
        <f>'TAB 14'!O19/'TAB 14 1'!O19*100</f>
        <v>0.3703703703703704</v>
      </c>
      <c r="P19" s="3">
        <f>'TAB 14'!P19/'TAB 14 1'!P19*100</f>
        <v>1.3050570962479608</v>
      </c>
      <c r="Q19" s="249"/>
      <c r="R19" s="250"/>
    </row>
    <row r="20" spans="1:18" ht="12.75" customHeight="1">
      <c r="A20" s="16">
        <v>13</v>
      </c>
      <c r="B20" s="84" t="s">
        <v>6</v>
      </c>
      <c r="C20" s="3" t="e">
        <f>'TAB 14'!C20/'TAB 14 1'!C20*100</f>
        <v>#DIV/0!</v>
      </c>
      <c r="D20" s="3">
        <f>'TAB 14'!D20/'TAB 14 1'!D20*100</f>
        <v>0</v>
      </c>
      <c r="E20" s="3">
        <f>'TAB 14'!E20/'TAB 14 1'!E20*100</f>
        <v>0</v>
      </c>
      <c r="F20" s="3">
        <f>'TAB 14'!F20/'TAB 14 1'!F20*100</f>
        <v>0</v>
      </c>
      <c r="G20" s="3">
        <f>'TAB 14'!G20/'TAB 14 1'!G20*100</f>
        <v>0</v>
      </c>
      <c r="H20" s="3">
        <f>'TAB 14'!H20/'TAB 14 1'!H20*100</f>
        <v>0</v>
      </c>
      <c r="I20" s="3">
        <f>'TAB 14'!I20/'TAB 14 1'!I20*100</f>
        <v>0</v>
      </c>
      <c r="J20" s="3">
        <f>'TAB 14'!J20/'TAB 14 1'!J20*100</f>
        <v>0</v>
      </c>
      <c r="K20" s="3">
        <f>'TAB 14'!K20/'TAB 14 1'!K20*100</f>
        <v>0</v>
      </c>
      <c r="L20" s="3">
        <f>'TAB 14'!L20/'TAB 14 1'!L20*100</f>
        <v>0</v>
      </c>
      <c r="M20" s="3">
        <f>'TAB 14'!M20/'TAB 14 1'!M20*100</f>
        <v>0</v>
      </c>
      <c r="N20" s="3">
        <f>'TAB 14'!N20/'TAB 14 1'!N20*100</f>
        <v>0</v>
      </c>
      <c r="O20" s="3">
        <f>'TAB 14'!O20/'TAB 14 1'!O20*100</f>
        <v>0</v>
      </c>
      <c r="P20" s="3">
        <f>'TAB 14'!P20/'TAB 14 1'!P20*100</f>
        <v>0</v>
      </c>
      <c r="Q20" s="249"/>
      <c r="R20" s="250"/>
    </row>
    <row r="21" spans="1:18" ht="12.75" customHeight="1">
      <c r="A21" s="16">
        <v>14</v>
      </c>
      <c r="B21" s="84" t="s">
        <v>7</v>
      </c>
      <c r="C21" s="3" t="e">
        <f>'TAB 14'!C21/'TAB 14 1'!C21*100</f>
        <v>#DIV/0!</v>
      </c>
      <c r="D21" s="3" t="e">
        <f>'TAB 14'!D21/'TAB 14 1'!D21*100</f>
        <v>#DIV/0!</v>
      </c>
      <c r="E21" s="3" t="e">
        <f>'TAB 14'!E21/'TAB 14 1'!E21*100</f>
        <v>#DIV/0!</v>
      </c>
      <c r="F21" s="3" t="e">
        <f>'TAB 14'!F21/'TAB 14 1'!F21*100</f>
        <v>#DIV/0!</v>
      </c>
      <c r="G21" s="3" t="e">
        <f>'TAB 14'!G21/'TAB 14 1'!G21*100</f>
        <v>#DIV/0!</v>
      </c>
      <c r="H21" s="3" t="e">
        <f>'TAB 14'!H21/'TAB 14 1'!H21*100</f>
        <v>#DIV/0!</v>
      </c>
      <c r="I21" s="3" t="e">
        <f>'TAB 14'!I21/'TAB 14 1'!I21*100</f>
        <v>#DIV/0!</v>
      </c>
      <c r="J21" s="3" t="e">
        <f>'TAB 14'!J21/'TAB 14 1'!J21*100</f>
        <v>#DIV/0!</v>
      </c>
      <c r="K21" s="3" t="e">
        <f>'TAB 14'!K21/'TAB 14 1'!K21*100</f>
        <v>#DIV/0!</v>
      </c>
      <c r="L21" s="3" t="e">
        <f>'TAB 14'!L21/'TAB 14 1'!L21*100</f>
        <v>#DIV/0!</v>
      </c>
      <c r="M21" s="3" t="e">
        <f>'TAB 14'!M21/'TAB 14 1'!M21*100</f>
        <v>#DIV/0!</v>
      </c>
      <c r="N21" s="3" t="e">
        <f>'TAB 14'!N21/'TAB 14 1'!N21*100</f>
        <v>#DIV/0!</v>
      </c>
      <c r="O21" s="3" t="e">
        <f>'TAB 14'!O21/'TAB 14 1'!O21*100</f>
        <v>#DIV/0!</v>
      </c>
      <c r="P21" s="3" t="e">
        <f>'TAB 14'!P21/'TAB 14 1'!P21*100</f>
        <v>#DIV/0!</v>
      </c>
      <c r="Q21" s="249"/>
      <c r="R21" s="250"/>
    </row>
    <row r="22" spans="1:18" ht="24.75" customHeight="1">
      <c r="A22" s="16">
        <v>15</v>
      </c>
      <c r="B22" s="84" t="s">
        <v>22</v>
      </c>
      <c r="C22" s="3">
        <f>'TAB 14'!C22/'TAB 14 1'!C22*100</f>
        <v>3.7142857142857144</v>
      </c>
      <c r="D22" s="3">
        <f>'TAB 14'!D22/'TAB 14 1'!D22*100</f>
        <v>2.38255033557047</v>
      </c>
      <c r="E22" s="3">
        <f>'TAB 14'!E22/'TAB 14 1'!E22*100</f>
        <v>1.240694789081886</v>
      </c>
      <c r="F22" s="3">
        <f>'TAB 14'!F22/'TAB 14 1'!F22*100</f>
        <v>0.8648648648648649</v>
      </c>
      <c r="G22" s="3">
        <f>'TAB 14'!G22/'TAB 14 1'!G22*100</f>
        <v>9.164420485175203</v>
      </c>
      <c r="H22" s="3">
        <f>'TAB 14'!H22/'TAB 14 1'!H22*100</f>
        <v>10.668973471741639</v>
      </c>
      <c r="I22" s="3">
        <f>'TAB 14'!I22/'TAB 14 1'!I22*100</f>
        <v>4.966517857142857</v>
      </c>
      <c r="J22" s="3">
        <f>'TAB 14'!J22/'TAB 14 1'!J22*100</f>
        <v>5.0145348837209305</v>
      </c>
      <c r="K22" s="3">
        <f>'TAB 14'!K22/'TAB 14 1'!K22*100</f>
        <v>0.8567931456548347</v>
      </c>
      <c r="L22" s="3">
        <f>'TAB 14'!L22/'TAB 14 1'!L22*100</f>
        <v>1.7919999999999998</v>
      </c>
      <c r="M22" s="3">
        <f>'TAB 14'!M22/'TAB 14 1'!M22*100</f>
        <v>0.5102040816326531</v>
      </c>
      <c r="N22" s="3">
        <f>'TAB 14'!N22/'TAB 14 1'!N22*100</f>
        <v>0.4567814476458187</v>
      </c>
      <c r="O22" s="3">
        <f>'TAB 14'!O22/'TAB 14 1'!O22*100</f>
        <v>6.6916823014384</v>
      </c>
      <c r="P22" s="3">
        <f>'TAB 14'!P22/'TAB 14 1'!P22*100</f>
        <v>5.74468085106383</v>
      </c>
      <c r="Q22" s="249"/>
      <c r="R22" s="250"/>
    </row>
    <row r="23" spans="1:18" ht="24.75" customHeight="1">
      <c r="A23" s="16">
        <v>16</v>
      </c>
      <c r="B23" s="84" t="s">
        <v>58</v>
      </c>
      <c r="C23" s="3" t="e">
        <f>'TAB 14'!C23/'TAB 14 1'!C23*100</f>
        <v>#DIV/0!</v>
      </c>
      <c r="D23" s="3" t="e">
        <f>'TAB 14'!D23/'TAB 14 1'!D23*100</f>
        <v>#DIV/0!</v>
      </c>
      <c r="E23" s="3" t="e">
        <f>'TAB 14'!E23/'TAB 14 1'!E23*100</f>
        <v>#DIV/0!</v>
      </c>
      <c r="F23" s="3">
        <f>'TAB 14'!F23/'TAB 14 1'!F23*100</f>
        <v>0</v>
      </c>
      <c r="G23" s="3">
        <f>'TAB 14'!G23/'TAB 14 1'!G23*100</f>
        <v>0</v>
      </c>
      <c r="H23" s="3">
        <f>'TAB 14'!H23/'TAB 14 1'!H23*100</f>
        <v>0</v>
      </c>
      <c r="I23" s="3">
        <f>'TAB 14'!I23/'TAB 14 1'!I23*100</f>
        <v>0</v>
      </c>
      <c r="J23" s="3">
        <f>'TAB 14'!J23/'TAB 14 1'!J23*100</f>
        <v>0</v>
      </c>
      <c r="K23" s="3">
        <f>'TAB 14'!K23/'TAB 14 1'!K23*100</f>
        <v>0.13748854262144822</v>
      </c>
      <c r="L23" s="3">
        <f>'TAB 14'!L23/'TAB 14 1'!L23*100</f>
        <v>0.21424745581146223</v>
      </c>
      <c r="M23" s="3">
        <f>'TAB 14'!M23/'TAB 14 1'!M23*100</f>
        <v>0.38293216630196936</v>
      </c>
      <c r="N23" s="3">
        <f>'TAB 14'!N23/'TAB 14 1'!N23*100</f>
        <v>0</v>
      </c>
      <c r="O23" s="3">
        <f>'TAB 14'!O23/'TAB 14 1'!O23*100</f>
        <v>0</v>
      </c>
      <c r="P23" s="3">
        <f>'TAB 14'!P23/'TAB 14 1'!P23*100</f>
        <v>0.5550416281221091</v>
      </c>
      <c r="Q23" s="112"/>
      <c r="R23" s="92"/>
    </row>
    <row r="24" spans="1:20" ht="12.75" customHeight="1">
      <c r="A24" s="16">
        <v>17</v>
      </c>
      <c r="B24" s="84" t="s">
        <v>17</v>
      </c>
      <c r="C24" s="3" t="e">
        <f>'TAB 14'!C24/'TAB 14 1'!C24*100</f>
        <v>#DIV/0!</v>
      </c>
      <c r="D24" s="3" t="e">
        <f>'TAB 14'!D24/'TAB 14 1'!D24*100</f>
        <v>#DIV/0!</v>
      </c>
      <c r="E24" s="3">
        <f>'TAB 14'!E24/'TAB 14 1'!E24*100</f>
        <v>0.10748065348237318</v>
      </c>
      <c r="F24" s="3" t="e">
        <f>'TAB 14'!F24/'TAB 14 1'!F24*100</f>
        <v>#DIV/0!</v>
      </c>
      <c r="G24" s="3">
        <f>'TAB 14'!G24/'TAB 14 1'!G24*100</f>
        <v>0</v>
      </c>
      <c r="H24" s="3">
        <f>'TAB 14'!H24/'TAB 14 1'!H24*100</f>
        <v>0.06355258976803305</v>
      </c>
      <c r="I24" s="3">
        <f>'TAB 14'!I24/'TAB 14 1'!I24*100</f>
        <v>0.5966587112171837</v>
      </c>
      <c r="J24" s="3">
        <f>'TAB 14'!J24/'TAB 14 1'!J24*100</f>
        <v>0.09044317154054868</v>
      </c>
      <c r="K24" s="3">
        <f>'TAB 14'!K24/'TAB 14 1'!K24*100</f>
        <v>0.02938583602703497</v>
      </c>
      <c r="L24" s="3">
        <f>'TAB 14'!L24/'TAB 14 1'!L24*100</f>
        <v>0.08801525597770281</v>
      </c>
      <c r="M24" s="3">
        <f>'TAB 14'!M24/'TAB 14 1'!M24*100</f>
        <v>0.026990553306342778</v>
      </c>
      <c r="N24" s="3">
        <f>'TAB 14'!N24/'TAB 14 1'!N24*100</f>
        <v>0.09998571632623911</v>
      </c>
      <c r="O24" s="3">
        <f>'TAB 14'!O24/'TAB 14 1'!O24*100</f>
        <v>0.026588673225206066</v>
      </c>
      <c r="P24" s="3">
        <f>'TAB 14'!P24/'TAB 14 1'!P24*100</f>
        <v>0.45454545454545453</v>
      </c>
      <c r="S24" s="105"/>
      <c r="T24" s="105"/>
    </row>
    <row r="25" spans="1:16" ht="12.75" customHeight="1">
      <c r="A25" s="16">
        <v>18</v>
      </c>
      <c r="B25" s="84" t="s">
        <v>8</v>
      </c>
      <c r="C25" s="3" t="e">
        <f>'TAB 14'!C25/'TAB 14 1'!C25*100</f>
        <v>#DIV/0!</v>
      </c>
      <c r="D25" s="3" t="e">
        <f>'TAB 14'!D25/'TAB 14 1'!D25*100</f>
        <v>#DIV/0!</v>
      </c>
      <c r="E25" s="3">
        <f>'TAB 14'!E25/'TAB 14 1'!E25*100</f>
        <v>0.8389261744966443</v>
      </c>
      <c r="F25" s="3" t="e">
        <f>'TAB 14'!F25/'TAB 14 1'!F25*100</f>
        <v>#DIV/0!</v>
      </c>
      <c r="G25" s="3">
        <f>'TAB 14'!G25/'TAB 14 1'!G25*100</f>
        <v>2.158273381294964</v>
      </c>
      <c r="H25" s="3">
        <f>'TAB 14'!H25/'TAB 14 1'!H25*100</f>
        <v>2.905982905982906</v>
      </c>
      <c r="I25" s="3">
        <f>'TAB 14'!I25/'TAB 14 1'!I25*100</f>
        <v>2.3423423423423424</v>
      </c>
      <c r="J25" s="3">
        <f>'TAB 14'!J25/'TAB 14 1'!J25*100</f>
        <v>4.825291181364393</v>
      </c>
      <c r="K25" s="3">
        <f>'TAB 14'!K25/'TAB 14 1'!K25*100</f>
        <v>3.0428769017980635</v>
      </c>
      <c r="L25" s="3">
        <f>'TAB 14'!L25/'TAB 14 1'!L25*100</f>
        <v>3.508771929824561</v>
      </c>
      <c r="M25" s="3">
        <f>'TAB 14'!M25/'TAB 14 1'!M25*100</f>
        <v>3.017832647462277</v>
      </c>
      <c r="N25" s="3">
        <f>'TAB 14'!N25/'TAB 14 1'!N25*100</f>
        <v>6.158357771260997</v>
      </c>
      <c r="O25" s="3">
        <f>'TAB 14'!O25/'TAB 14 1'!O25*100</f>
        <v>5.080213903743315</v>
      </c>
      <c r="P25" s="3">
        <f>'TAB 14'!P25/'TAB 14 1'!P25*100</f>
        <v>5.928237129485179</v>
      </c>
    </row>
    <row r="26" spans="1:16" ht="12.75" customHeight="1">
      <c r="A26" s="16">
        <v>19</v>
      </c>
      <c r="B26" s="84" t="s">
        <v>16</v>
      </c>
      <c r="C26" s="3">
        <f>'TAB 14'!C26/'TAB 14 1'!C26*100</f>
        <v>50</v>
      </c>
      <c r="D26" s="3">
        <f>'TAB 14'!D26/'TAB 14 1'!D26*100</f>
        <v>0</v>
      </c>
      <c r="E26" s="3">
        <f>'TAB 14'!E26/'TAB 14 1'!E26*100</f>
        <v>1.8808777429467085</v>
      </c>
      <c r="F26" s="3">
        <f>'TAB 14'!F26/'TAB 14 1'!F26*100</f>
        <v>2.763819095477387</v>
      </c>
      <c r="G26" s="3">
        <f>'TAB 14'!G26/'TAB 14 1'!G26*100</f>
        <v>1.607717041800643</v>
      </c>
      <c r="H26" s="3">
        <f>'TAB 14'!H26/'TAB 14 1'!H26*100</f>
        <v>1.3888888888888888</v>
      </c>
      <c r="I26" s="3">
        <f>'TAB 14'!I26/'TAB 14 1'!I26*100</f>
        <v>1.800720288115246</v>
      </c>
      <c r="J26" s="3">
        <f>'TAB 14'!J26/'TAB 14 1'!J26*100</f>
        <v>6.5400843881856545</v>
      </c>
      <c r="K26" s="3">
        <f>'TAB 14'!K26/'TAB 14 1'!K26*100</f>
        <v>0.6889763779527559</v>
      </c>
      <c r="L26" s="3">
        <f>'TAB 14'!L26/'TAB 14 1'!L26*100</f>
        <v>0.6243496357960457</v>
      </c>
      <c r="M26" s="3">
        <f>'TAB 14'!M26/'TAB 14 1'!M26*100</f>
        <v>2.7979274611398965</v>
      </c>
      <c r="N26" s="3">
        <f>'TAB 14'!N26/'TAB 14 1'!N26*100</f>
        <v>0.6349206349206349</v>
      </c>
      <c r="O26" s="3">
        <f>'TAB 14'!O26/'TAB 14 1'!O26*100</f>
        <v>0.8958566629339306</v>
      </c>
      <c r="P26" s="3">
        <f>'TAB 14'!P26/'TAB 14 1'!P26*100</f>
        <v>1.6042780748663104</v>
      </c>
    </row>
    <row r="27" spans="1:16" ht="12.75" customHeight="1">
      <c r="A27" s="16">
        <v>20</v>
      </c>
      <c r="B27" s="84" t="s">
        <v>13</v>
      </c>
      <c r="C27" s="3" t="e">
        <f>'TAB 14'!C27/'TAB 14 1'!C27*100</f>
        <v>#DIV/0!</v>
      </c>
      <c r="D27" s="3" t="e">
        <f>'TAB 14'!D27/'TAB 14 1'!D27*100</f>
        <v>#DIV/0!</v>
      </c>
      <c r="E27" s="3" t="e">
        <f>'TAB 14'!E27/'TAB 14 1'!E27*100</f>
        <v>#DIV/0!</v>
      </c>
      <c r="F27" s="3" t="e">
        <f>'TAB 14'!F27/'TAB 14 1'!F27*100</f>
        <v>#DIV/0!</v>
      </c>
      <c r="G27" s="3">
        <f>'TAB 14'!G27/'TAB 14 1'!G27*100</f>
        <v>0</v>
      </c>
      <c r="H27" s="3" t="e">
        <f>'TAB 14'!H27/'TAB 14 1'!H27*100</f>
        <v>#DIV/0!</v>
      </c>
      <c r="I27" s="3">
        <f>'TAB 14'!I27/'TAB 14 1'!I27*100</f>
        <v>0</v>
      </c>
      <c r="J27" s="3">
        <f>'TAB 14'!J27/'TAB 14 1'!J27*100</f>
        <v>0</v>
      </c>
      <c r="K27" s="3">
        <f>'TAB 14'!K27/'TAB 14 1'!K27*100</f>
        <v>0</v>
      </c>
      <c r="L27" s="3">
        <f>'TAB 14'!L27/'TAB 14 1'!L27*100</f>
        <v>0</v>
      </c>
      <c r="M27" s="3">
        <f>'TAB 14'!M27/'TAB 14 1'!M27*100</f>
        <v>0</v>
      </c>
      <c r="N27" s="3">
        <f>'TAB 14'!N27/'TAB 14 1'!N27*100</f>
        <v>0</v>
      </c>
      <c r="O27" s="3">
        <f>'TAB 14'!O27/'TAB 14 1'!O27*100</f>
        <v>0</v>
      </c>
      <c r="P27" s="3">
        <f>'TAB 14'!P27/'TAB 14 1'!P27*100</f>
        <v>0</v>
      </c>
    </row>
    <row r="28" spans="1:16" ht="12.75" customHeight="1">
      <c r="A28" s="16">
        <v>21</v>
      </c>
      <c r="B28" s="84" t="s">
        <v>9</v>
      </c>
      <c r="C28" s="3" t="e">
        <f>'TAB 14'!C28/'TAB 14 1'!C28*100</f>
        <v>#DIV/0!</v>
      </c>
      <c r="D28" s="3" t="e">
        <f>'TAB 14'!D28/'TAB 14 1'!D28*100</f>
        <v>#DIV/0!</v>
      </c>
      <c r="E28" s="3" t="e">
        <f>'TAB 14'!E28/'TAB 14 1'!E28*100</f>
        <v>#DIV/0!</v>
      </c>
      <c r="F28" s="3" t="e">
        <f>'TAB 14'!F28/'TAB 14 1'!F28*100</f>
        <v>#DIV/0!</v>
      </c>
      <c r="G28" s="3" t="e">
        <f>'TAB 14'!G28/'TAB 14 1'!G28*100</f>
        <v>#DIV/0!</v>
      </c>
      <c r="H28" s="3">
        <f>'TAB 14'!H28/'TAB 14 1'!H28*100</f>
        <v>0</v>
      </c>
      <c r="I28" s="3">
        <f>'TAB 14'!I28/'TAB 14 1'!I28*100</f>
        <v>0</v>
      </c>
      <c r="J28" s="3">
        <f>'TAB 14'!J28/'TAB 14 1'!J28*100</f>
        <v>0</v>
      </c>
      <c r="K28" s="3" t="e">
        <f>'TAB 14'!K28/'TAB 14 1'!K28*100</f>
        <v>#DIV/0!</v>
      </c>
      <c r="L28" s="3" t="e">
        <f>'TAB 14'!L28/'TAB 14 1'!L28*100</f>
        <v>#DIV/0!</v>
      </c>
      <c r="M28" s="3" t="e">
        <f>'TAB 14'!M28/'TAB 14 1'!M28*100</f>
        <v>#DIV/0!</v>
      </c>
      <c r="N28" s="3" t="e">
        <f>'TAB 14'!N28/'TAB 14 1'!N28*100</f>
        <v>#DIV/0!</v>
      </c>
      <c r="O28" s="3" t="e">
        <f>'TAB 14'!O28/'TAB 14 1'!O28*100</f>
        <v>#DIV/0!</v>
      </c>
      <c r="P28" s="3" t="e">
        <f>'TAB 14'!P28/'TAB 14 1'!P28*100</f>
        <v>#DIV/0!</v>
      </c>
    </row>
    <row r="29" spans="1:16" ht="12.75" customHeight="1">
      <c r="A29" s="16">
        <v>22</v>
      </c>
      <c r="B29" s="84" t="s">
        <v>15</v>
      </c>
      <c r="C29" s="3">
        <f>'TAB 14'!C29/'TAB 14 1'!C29*100</f>
        <v>0</v>
      </c>
      <c r="D29" s="3">
        <f>'TAB 14'!D29/'TAB 14 1'!D29*100</f>
        <v>0</v>
      </c>
      <c r="E29" s="3">
        <f>'TAB 14'!E29/'TAB 14 1'!E29*100</f>
        <v>6.196581196581197</v>
      </c>
      <c r="F29" s="3">
        <f>'TAB 14'!F29/'TAB 14 1'!F29*100</f>
        <v>2.2532188841201717</v>
      </c>
      <c r="G29" s="3">
        <f>'TAB 14'!G29/'TAB 14 1'!G29*100</f>
        <v>4.658385093167702</v>
      </c>
      <c r="H29" s="3">
        <f>'TAB 14'!H29/'TAB 14 1'!H29*100</f>
        <v>4.559848005066498</v>
      </c>
      <c r="I29" s="3">
        <f>'TAB 14'!I29/'TAB 14 1'!I29*100</f>
        <v>4.559848005066498</v>
      </c>
      <c r="J29" s="3">
        <f>'TAB 14'!J29/'TAB 14 1'!J29*100</f>
        <v>8.63060989643268</v>
      </c>
      <c r="K29" s="3">
        <f>'TAB 14'!K29/'TAB 14 1'!K29*100</f>
        <v>57.792946530147894</v>
      </c>
      <c r="L29" s="3">
        <f>'TAB 14'!L29/'TAB 14 1'!L29*100</f>
        <v>17.64176417641764</v>
      </c>
      <c r="M29" s="3">
        <f>'TAB 14'!M29/'TAB 14 1'!M29*100</f>
        <v>16.96629213483146</v>
      </c>
      <c r="N29" s="3">
        <f>'TAB 14'!N29/'TAB 14 1'!N29*100</f>
        <v>31.419939577039273</v>
      </c>
      <c r="O29" s="3">
        <f>'TAB 14'!O29/'TAB 14 1'!O29*100</f>
        <v>1.7107309486780715</v>
      </c>
      <c r="P29" s="3">
        <f>'TAB 14'!P29/'TAB 14 1'!P29*100</f>
        <v>20.415224913494807</v>
      </c>
    </row>
    <row r="30" spans="1:16" ht="24.75" customHeight="1">
      <c r="A30" s="16">
        <v>23</v>
      </c>
      <c r="B30" s="84" t="s">
        <v>23</v>
      </c>
      <c r="C30" s="3" t="e">
        <f>'TAB 14'!C30/'TAB 14 1'!C30*100</f>
        <v>#DIV/0!</v>
      </c>
      <c r="D30" s="3" t="e">
        <f>'TAB 14'!D30/'TAB 14 1'!D30*100</f>
        <v>#DIV/0!</v>
      </c>
      <c r="E30" s="3" t="e">
        <f>'TAB 14'!E30/'TAB 14 1'!E30*100</f>
        <v>#DIV/0!</v>
      </c>
      <c r="F30" s="3" t="e">
        <f>'TAB 14'!F30/'TAB 14 1'!F30*100</f>
        <v>#DIV/0!</v>
      </c>
      <c r="G30" s="3" t="e">
        <f>'TAB 14'!G30/'TAB 14 1'!G30*100</f>
        <v>#DIV/0!</v>
      </c>
      <c r="H30" s="3" t="e">
        <f>'TAB 14'!H30/'TAB 14 1'!H30*100</f>
        <v>#DIV/0!</v>
      </c>
      <c r="I30" s="3" t="e">
        <f>'TAB 14'!I30/'TAB 14 1'!I30*100</f>
        <v>#DIV/0!</v>
      </c>
      <c r="J30" s="3" t="e">
        <f>'TAB 14'!J30/'TAB 14 1'!J30*100</f>
        <v>#DIV/0!</v>
      </c>
      <c r="K30" s="3" t="e">
        <f>'TAB 14'!K30/'TAB 14 1'!K30*100</f>
        <v>#DIV/0!</v>
      </c>
      <c r="L30" s="3" t="e">
        <f>'TAB 14'!L30/'TAB 14 1'!L30*100</f>
        <v>#DIV/0!</v>
      </c>
      <c r="M30" s="3" t="e">
        <f>'TAB 14'!M30/'TAB 14 1'!M30*100</f>
        <v>#DIV/0!</v>
      </c>
      <c r="N30" s="3" t="e">
        <f>'TAB 14'!N30/'TAB 14 1'!N30*100</f>
        <v>#DIV/0!</v>
      </c>
      <c r="O30" s="3" t="e">
        <f>'TAB 14'!O30/'TAB 14 1'!O30*100</f>
        <v>#DIV/0!</v>
      </c>
      <c r="P30" s="3" t="e">
        <f>'TAB 14'!P30/'TAB 14 1'!P30*100</f>
        <v>#DIV/0!</v>
      </c>
    </row>
    <row r="31" spans="1:16" ht="24.75" customHeight="1">
      <c r="A31" s="16">
        <v>24</v>
      </c>
      <c r="B31" s="84" t="s">
        <v>14</v>
      </c>
      <c r="C31" s="3">
        <f>'TAB 14'!C31/'TAB 14 1'!C31*100</f>
        <v>17.391304347826086</v>
      </c>
      <c r="D31" s="3">
        <f>'TAB 14'!D31/'TAB 14 1'!D31*100</f>
        <v>0</v>
      </c>
      <c r="E31" s="3">
        <f>'TAB 14'!E31/'TAB 14 1'!E31*100</f>
        <v>0</v>
      </c>
      <c r="F31" s="3">
        <f>'TAB 14'!F31/'TAB 14 1'!F31*100</f>
        <v>0</v>
      </c>
      <c r="G31" s="3">
        <f>'TAB 14'!G31/'TAB 14 1'!G31*100</f>
        <v>0</v>
      </c>
      <c r="H31" s="3">
        <f>'TAB 14'!H31/'TAB 14 1'!H31*100</f>
        <v>0</v>
      </c>
      <c r="I31" s="3">
        <f>'TAB 14'!I31/'TAB 14 1'!I31*100</f>
        <v>12.5</v>
      </c>
      <c r="J31" s="3">
        <f>'TAB 14'!J31/'TAB 14 1'!J31*100</f>
        <v>0</v>
      </c>
      <c r="K31" s="3" t="e">
        <f>'TAB 14'!K31/'TAB 14 1'!K31*100</f>
        <v>#DIV/0!</v>
      </c>
      <c r="L31" s="3" t="e">
        <f>'TAB 14'!L31/'TAB 14 1'!L31*100</f>
        <v>#DIV/0!</v>
      </c>
      <c r="M31" s="3" t="e">
        <f>'TAB 14'!M31/'TAB 14 1'!M31*100</f>
        <v>#DIV/0!</v>
      </c>
      <c r="N31" s="3" t="e">
        <f>'TAB 14'!N31/'TAB 14 1'!N31*100</f>
        <v>#DIV/0!</v>
      </c>
      <c r="O31" s="3" t="e">
        <f>'TAB 14'!O31/'TAB 14 1'!O31*100</f>
        <v>#DIV/0!</v>
      </c>
      <c r="P31" s="3" t="e">
        <f>'TAB 14'!P31/'TAB 14 1'!P31*100</f>
        <v>#DIV/0!</v>
      </c>
    </row>
    <row r="32" spans="1:16" ht="12.75" customHeight="1">
      <c r="A32" s="16">
        <v>25</v>
      </c>
      <c r="B32" s="84" t="s">
        <v>24</v>
      </c>
      <c r="C32" s="3" t="e">
        <f>'TAB 14'!C32/'TAB 14 1'!C32*100</f>
        <v>#DIV/0!</v>
      </c>
      <c r="D32" s="3" t="e">
        <f>'TAB 14'!D32/'TAB 14 1'!D32*100</f>
        <v>#DIV/0!</v>
      </c>
      <c r="E32" s="3" t="e">
        <f>'TAB 14'!E32/'TAB 14 1'!E32*100</f>
        <v>#DIV/0!</v>
      </c>
      <c r="F32" s="3" t="e">
        <f>'TAB 14'!F32/'TAB 14 1'!F32*100</f>
        <v>#DIV/0!</v>
      </c>
      <c r="G32" s="3" t="e">
        <f>'TAB 14'!G32/'TAB 14 1'!G32*100</f>
        <v>#DIV/0!</v>
      </c>
      <c r="H32" s="3" t="e">
        <f>'TAB 14'!H32/'TAB 14 1'!H32*100</f>
        <v>#DIV/0!</v>
      </c>
      <c r="I32" s="3" t="e">
        <f>'TAB 14'!I32/'TAB 14 1'!I32*100</f>
        <v>#DIV/0!</v>
      </c>
      <c r="J32" s="3" t="e">
        <f>'TAB 14'!J32/'TAB 14 1'!J32*100</f>
        <v>#DIV/0!</v>
      </c>
      <c r="K32" s="3" t="e">
        <f>'TAB 14'!K32/'TAB 14 1'!K32*100</f>
        <v>#DIV/0!</v>
      </c>
      <c r="L32" s="3" t="e">
        <f>'TAB 14'!L32/'TAB 14 1'!L32*100</f>
        <v>#DIV/0!</v>
      </c>
      <c r="M32" s="3" t="e">
        <f>'TAB 14'!M32/'TAB 14 1'!M32*100</f>
        <v>#DIV/0!</v>
      </c>
      <c r="N32" s="3" t="e">
        <f>'TAB 14'!N32/'TAB 14 1'!N32*100</f>
        <v>#DIV/0!</v>
      </c>
      <c r="O32" s="3" t="e">
        <f>'TAB 14'!O32/'TAB 14 1'!O32*100</f>
        <v>#DIV/0!</v>
      </c>
      <c r="P32" s="3" t="e">
        <f>'TAB 14'!P32/'TAB 14 1'!P32*100</f>
        <v>#DIV/0!</v>
      </c>
    </row>
    <row r="33" spans="1:16" ht="12.75" customHeight="1">
      <c r="A33" s="16">
        <v>26</v>
      </c>
      <c r="B33" s="84" t="s">
        <v>21</v>
      </c>
      <c r="C33" s="3" t="e">
        <f>'TAB 14'!C33/'TAB 14 1'!C33*100</f>
        <v>#DIV/0!</v>
      </c>
      <c r="D33" s="3" t="e">
        <f>'TAB 14'!D33/'TAB 14 1'!D33*100</f>
        <v>#DIV/0!</v>
      </c>
      <c r="E33" s="3" t="e">
        <f>'TAB 14'!E33/'TAB 14 1'!E33*100</f>
        <v>#DIV/0!</v>
      </c>
      <c r="F33" s="3" t="e">
        <f>'TAB 14'!F33/'TAB 14 1'!F33*100</f>
        <v>#DIV/0!</v>
      </c>
      <c r="G33" s="3" t="e">
        <f>'TAB 14'!G33/'TAB 14 1'!G33*100</f>
        <v>#DIV/0!</v>
      </c>
      <c r="H33" s="3" t="e">
        <f>'TAB 14'!H33/'TAB 14 1'!H33*100</f>
        <v>#DIV/0!</v>
      </c>
      <c r="I33" s="3">
        <f>'TAB 14'!I33/'TAB 14 1'!I33*100</f>
        <v>0</v>
      </c>
      <c r="J33" s="3">
        <f>'TAB 14'!J33/'TAB 14 1'!J33*100</f>
        <v>0</v>
      </c>
      <c r="K33" s="3" t="e">
        <f>'TAB 14'!K33/'TAB 14 1'!K33*100</f>
        <v>#DIV/0!</v>
      </c>
      <c r="L33" s="3" t="e">
        <f>'TAB 14'!L33/'TAB 14 1'!L33*100</f>
        <v>#DIV/0!</v>
      </c>
      <c r="M33" s="3" t="e">
        <f>'TAB 14'!M33/'TAB 14 1'!M33*100</f>
        <v>#DIV/0!</v>
      </c>
      <c r="N33" s="3">
        <f>'TAB 14'!N33/'TAB 14 1'!N33*100</f>
        <v>0</v>
      </c>
      <c r="O33" s="3" t="e">
        <f>'TAB 14'!O33/'TAB 14 1'!O33*100</f>
        <v>#DIV/0!</v>
      </c>
      <c r="P33" s="3" t="e">
        <f>'TAB 14'!P33/'TAB 14 1'!P33*100</f>
        <v>#DIV/0!</v>
      </c>
    </row>
    <row r="34" spans="1:16" ht="12.75" customHeight="1">
      <c r="A34" s="16">
        <v>27</v>
      </c>
      <c r="B34" s="84" t="s">
        <v>35</v>
      </c>
      <c r="C34" s="3">
        <f>'TAB 14'!C34/'TAB 14 1'!C34*100</f>
        <v>0</v>
      </c>
      <c r="D34" s="3">
        <f>'TAB 14'!D34/'TAB 14 1'!D34*100</f>
        <v>0</v>
      </c>
      <c r="E34" s="3">
        <f>'TAB 14'!E34/'TAB 14 1'!E34*100</f>
        <v>0</v>
      </c>
      <c r="F34" s="3">
        <f>'TAB 14'!F34/'TAB 14 1'!F34*100</f>
        <v>0</v>
      </c>
      <c r="G34" s="3" t="e">
        <f>'TAB 14'!G34/'TAB 14 1'!G34*100</f>
        <v>#DIV/0!</v>
      </c>
      <c r="H34" s="3" t="e">
        <f>'TAB 14'!H34/'TAB 14 1'!H34*100</f>
        <v>#DIV/0!</v>
      </c>
      <c r="I34" s="3" t="e">
        <f>'TAB 14'!I34/'TAB 14 1'!I34*100</f>
        <v>#DIV/0!</v>
      </c>
      <c r="J34" s="3" t="e">
        <f>'TAB 14'!J34/'TAB 14 1'!J34*100</f>
        <v>#DIV/0!</v>
      </c>
      <c r="K34" s="3" t="e">
        <f>'TAB 14'!K34/'TAB 14 1'!K34*100</f>
        <v>#DIV/0!</v>
      </c>
      <c r="L34" s="3" t="e">
        <f>'TAB 14'!L34/'TAB 14 1'!L34*100</f>
        <v>#DIV/0!</v>
      </c>
      <c r="M34" s="3" t="e">
        <f>'TAB 14'!M34/'TAB 14 1'!M34*100</f>
        <v>#DIV/0!</v>
      </c>
      <c r="N34" s="3" t="e">
        <f>'TAB 14'!N34/'TAB 14 1'!N34*100</f>
        <v>#DIV/0!</v>
      </c>
      <c r="O34" s="3" t="e">
        <f>'TAB 14'!O34/'TAB 14 1'!O34*100</f>
        <v>#DIV/0!</v>
      </c>
      <c r="P34" s="3" t="e">
        <f>'TAB 14'!P34/'TAB 14 1'!P34*100</f>
        <v>#DIV/0!</v>
      </c>
    </row>
    <row r="35" spans="1:16" ht="12.75" customHeight="1">
      <c r="A35" s="16">
        <v>28</v>
      </c>
      <c r="B35" s="86" t="s">
        <v>88</v>
      </c>
      <c r="C35" s="3" t="e">
        <f>'TAB 14'!C35/'TAB 14 1'!C35*100</f>
        <v>#DIV/0!</v>
      </c>
      <c r="D35" s="3" t="e">
        <f>'TAB 14'!D35/'TAB 14 1'!D35*100</f>
        <v>#DIV/0!</v>
      </c>
      <c r="E35" s="3" t="e">
        <f>'TAB 14'!E35/'TAB 14 1'!E35*100</f>
        <v>#DIV/0!</v>
      </c>
      <c r="F35" s="3" t="e">
        <f>'TAB 14'!F35/'TAB 14 1'!F35*100</f>
        <v>#DIV/0!</v>
      </c>
      <c r="G35" s="3" t="e">
        <f>'TAB 14'!G35/'TAB 14 1'!G35*100</f>
        <v>#DIV/0!</v>
      </c>
      <c r="H35" s="3" t="e">
        <f>'TAB 14'!H35/'TAB 14 1'!H35*100</f>
        <v>#DIV/0!</v>
      </c>
      <c r="I35" s="3" t="e">
        <f>'TAB 14'!I35/'TAB 14 1'!I35*100</f>
        <v>#DIV/0!</v>
      </c>
      <c r="J35" s="3" t="e">
        <f>'TAB 14'!J35/'TAB 14 1'!J35*100</f>
        <v>#DIV/0!</v>
      </c>
      <c r="K35" s="3" t="e">
        <f>'TAB 14'!K35/'TAB 14 1'!K35*100</f>
        <v>#DIV/0!</v>
      </c>
      <c r="L35" s="3" t="e">
        <f>'TAB 14'!L35/'TAB 14 1'!L35*100</f>
        <v>#DIV/0!</v>
      </c>
      <c r="M35" s="3" t="e">
        <f>'TAB 14'!M35/'TAB 14 1'!M35*100</f>
        <v>#DIV/0!</v>
      </c>
      <c r="N35" s="3" t="e">
        <f>'TAB 14'!N35/'TAB 14 1'!N35*100</f>
        <v>#DIV/0!</v>
      </c>
      <c r="O35" s="3" t="e">
        <f>'TAB 14'!O35/'TAB 14 1'!O35*100</f>
        <v>#DIV/0!</v>
      </c>
      <c r="P35" s="3" t="e">
        <f>'TAB 14'!P35/'TAB 14 1'!P35*100</f>
        <v>#DIV/0!</v>
      </c>
    </row>
    <row r="36" spans="1:16" ht="12.75" customHeight="1">
      <c r="A36" s="16">
        <v>29</v>
      </c>
      <c r="B36" s="86" t="s">
        <v>89</v>
      </c>
      <c r="C36" s="3" t="e">
        <f>'TAB 14'!C36/'TAB 14 1'!C36*100</f>
        <v>#DIV/0!</v>
      </c>
      <c r="D36" s="3" t="e">
        <f>'TAB 14'!D36/'TAB 14 1'!D36*100</f>
        <v>#DIV/0!</v>
      </c>
      <c r="E36" s="3" t="e">
        <f>'TAB 14'!E36/'TAB 14 1'!E36*100</f>
        <v>#DIV/0!</v>
      </c>
      <c r="F36" s="3" t="e">
        <f>'TAB 14'!F36/'TAB 14 1'!F36*100</f>
        <v>#DIV/0!</v>
      </c>
      <c r="G36" s="3" t="e">
        <f>'TAB 14'!G36/'TAB 14 1'!G36*100</f>
        <v>#DIV/0!</v>
      </c>
      <c r="H36" s="3" t="e">
        <f>'TAB 14'!H36/'TAB 14 1'!H36*100</f>
        <v>#DIV/0!</v>
      </c>
      <c r="I36" s="3" t="e">
        <f>'TAB 14'!I36/'TAB 14 1'!I36*100</f>
        <v>#DIV/0!</v>
      </c>
      <c r="J36" s="3" t="e">
        <f>'TAB 14'!J36/'TAB 14 1'!J36*100</f>
        <v>#DIV/0!</v>
      </c>
      <c r="K36" s="3" t="e">
        <f>'TAB 14'!K36/'TAB 14 1'!K36*100</f>
        <v>#DIV/0!</v>
      </c>
      <c r="L36" s="3" t="e">
        <f>'TAB 14'!L36/'TAB 14 1'!L36*100</f>
        <v>#DIV/0!</v>
      </c>
      <c r="M36" s="3" t="e">
        <f>'TAB 14'!M36/'TAB 14 1'!M36*100</f>
        <v>#DIV/0!</v>
      </c>
      <c r="N36" s="3" t="e">
        <f>'TAB 14'!N36/'TAB 14 1'!N36*100</f>
        <v>#DIV/0!</v>
      </c>
      <c r="O36" s="3" t="e">
        <f>'TAB 14'!O36/'TAB 14 1'!O36*100</f>
        <v>#DIV/0!</v>
      </c>
      <c r="P36" s="3" t="e">
        <f>'TAB 14'!P36/'TAB 14 1'!P36*100</f>
        <v>#DIV/0!</v>
      </c>
    </row>
    <row r="37" spans="1:16" s="14" customFormat="1" ht="15" customHeight="1">
      <c r="A37" s="216" t="s">
        <v>0</v>
      </c>
      <c r="B37" s="216"/>
      <c r="C37" s="3">
        <f>'TAB 14'!C37/'TAB 14 1'!C37*100</f>
        <v>1.7483580637314522</v>
      </c>
      <c r="D37" s="3">
        <f>'TAB 14'!D37/'TAB 14 1'!D37*100</f>
        <v>2.631999786774701</v>
      </c>
      <c r="E37" s="3">
        <f>'TAB 14'!E37/'TAB 14 1'!E37*100</f>
        <v>2.610265539981445</v>
      </c>
      <c r="F37" s="3">
        <f>'TAB 14'!F37/'TAB 14 1'!F37*100</f>
        <v>2.711864406779661</v>
      </c>
      <c r="G37" s="3">
        <f>'TAB 14'!G37/'TAB 14 1'!G37*100</f>
        <v>2.6565715190207353</v>
      </c>
      <c r="H37" s="3">
        <f>'TAB 14'!H37/'TAB 14 1'!H37*100</f>
        <v>2.5960943284016844</v>
      </c>
      <c r="I37" s="3">
        <f>'TAB 14'!I37/'TAB 14 1'!I37*100</f>
        <v>2.356017844675589</v>
      </c>
      <c r="J37" s="3">
        <f>'TAB 14'!J37/'TAB 14 1'!J37*100</f>
        <v>2.2643496577145865</v>
      </c>
      <c r="K37" s="3">
        <f>'TAB 14'!K37/'TAB 14 1'!K37*100</f>
        <v>2.423982344286415</v>
      </c>
      <c r="L37" s="3">
        <f>'TAB 14'!L37/'TAB 14 1'!L37*100</f>
        <v>2.2561229511299543</v>
      </c>
      <c r="M37" s="3">
        <f>'TAB 14'!M37/'TAB 14 1'!M37*100</f>
        <v>1.6847839794194055</v>
      </c>
      <c r="N37" s="3">
        <f>'TAB 14'!N37/'TAB 14 1'!N37*100</f>
        <v>1.8363070671153725</v>
      </c>
      <c r="O37" s="3">
        <f>'TAB 14'!O37/'TAB 14 1'!O37*100</f>
        <v>1.3130898645876077</v>
      </c>
      <c r="P37" s="3">
        <f>'TAB 14'!P37/'TAB 14 1'!P37*100</f>
        <v>1.4069486800501412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6" ht="12.75" customHeight="1">
      <c r="A40" s="212" t="s">
        <v>73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80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3">
    <mergeCell ref="Q18:R22"/>
    <mergeCell ref="L5:L6"/>
    <mergeCell ref="P5:P6"/>
    <mergeCell ref="F5:F6"/>
    <mergeCell ref="J5:J6"/>
    <mergeCell ref="K5:K6"/>
    <mergeCell ref="M5:M6"/>
    <mergeCell ref="I5:I6"/>
    <mergeCell ref="G5:G6"/>
    <mergeCell ref="A2:O2"/>
    <mergeCell ref="Q7:R16"/>
    <mergeCell ref="Q17:R17"/>
    <mergeCell ref="O5:O6"/>
    <mergeCell ref="A40:O40"/>
    <mergeCell ref="B5:B6"/>
    <mergeCell ref="C5:C6"/>
    <mergeCell ref="D5:D6"/>
    <mergeCell ref="E5:E6"/>
    <mergeCell ref="A39:L39"/>
    <mergeCell ref="N5:N6"/>
    <mergeCell ref="A37:B37"/>
    <mergeCell ref="H5:H6"/>
    <mergeCell ref="A5:A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P4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5" width="7.7109375" style="6" customWidth="1"/>
    <col min="16" max="16" width="7.7109375" style="196" customWidth="1"/>
    <col min="17" max="16384" width="9.140625" style="6" customWidth="1"/>
  </cols>
  <sheetData>
    <row r="1" ht="12.75" customHeight="1"/>
    <row r="2" spans="1:16" s="27" customFormat="1" ht="12.75" customHeight="1">
      <c r="A2" s="246" t="s">
        <v>202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97"/>
    </row>
    <row r="3" spans="1:16" s="27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8"/>
      <c r="P3" s="197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198" t="s">
        <v>104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34" t="s">
        <v>168</v>
      </c>
      <c r="P5" s="234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35"/>
      <c r="P6" s="235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9">
        <v>15</v>
      </c>
    </row>
    <row r="8" spans="1:16" ht="12.75" customHeight="1">
      <c r="A8" s="11">
        <v>1</v>
      </c>
      <c r="B8" s="20" t="s">
        <v>18</v>
      </c>
      <c r="C8" s="46"/>
      <c r="D8" s="46"/>
      <c r="E8" s="46"/>
      <c r="F8" s="41"/>
      <c r="G8" s="67">
        <v>1072</v>
      </c>
      <c r="H8" s="75">
        <v>1516</v>
      </c>
      <c r="I8" s="75">
        <v>1483</v>
      </c>
      <c r="J8" s="75">
        <v>2853</v>
      </c>
      <c r="K8" s="75">
        <v>2325</v>
      </c>
      <c r="L8" s="75">
        <v>2843</v>
      </c>
      <c r="M8" s="75">
        <v>2827</v>
      </c>
      <c r="N8" s="75">
        <v>2728</v>
      </c>
      <c r="O8" s="75">
        <v>2898</v>
      </c>
      <c r="P8" s="199">
        <v>2674</v>
      </c>
    </row>
    <row r="9" spans="1:16" ht="12.75" customHeight="1">
      <c r="A9" s="11">
        <v>2</v>
      </c>
      <c r="B9" s="20" t="s">
        <v>19</v>
      </c>
      <c r="C9" s="32"/>
      <c r="D9" s="32"/>
      <c r="E9" s="32"/>
      <c r="F9" s="33"/>
      <c r="G9" s="66">
        <v>58</v>
      </c>
      <c r="H9" s="74">
        <v>106</v>
      </c>
      <c r="I9" s="74">
        <v>151</v>
      </c>
      <c r="J9" s="74">
        <v>127</v>
      </c>
      <c r="K9" s="74">
        <v>157</v>
      </c>
      <c r="L9" s="74">
        <v>164</v>
      </c>
      <c r="M9" s="74">
        <v>126</v>
      </c>
      <c r="N9" s="74">
        <v>193</v>
      </c>
      <c r="O9" s="74">
        <v>565</v>
      </c>
      <c r="P9" s="200">
        <v>286</v>
      </c>
    </row>
    <row r="10" spans="1:16" ht="12.75" customHeight="1">
      <c r="A10" s="11">
        <v>3</v>
      </c>
      <c r="B10" s="21" t="s">
        <v>1</v>
      </c>
      <c r="C10" s="32"/>
      <c r="D10" s="32"/>
      <c r="E10" s="32"/>
      <c r="F10" s="33"/>
      <c r="G10" s="66">
        <v>20</v>
      </c>
      <c r="H10" s="74">
        <v>62</v>
      </c>
      <c r="I10" s="74">
        <v>49</v>
      </c>
      <c r="J10" s="74">
        <v>65</v>
      </c>
      <c r="K10" s="74">
        <v>59</v>
      </c>
      <c r="L10" s="74">
        <v>70</v>
      </c>
      <c r="M10" s="74">
        <v>75</v>
      </c>
      <c r="N10" s="74">
        <v>76</v>
      </c>
      <c r="O10" s="74">
        <v>87</v>
      </c>
      <c r="P10" s="200">
        <v>44</v>
      </c>
    </row>
    <row r="11" spans="1:16" ht="12.75" customHeight="1">
      <c r="A11" s="11">
        <v>4</v>
      </c>
      <c r="B11" s="21" t="s">
        <v>2</v>
      </c>
      <c r="C11" s="32"/>
      <c r="D11" s="32"/>
      <c r="E11" s="32"/>
      <c r="F11" s="32"/>
      <c r="G11" s="67">
        <v>81</v>
      </c>
      <c r="H11" s="75">
        <v>197</v>
      </c>
      <c r="I11" s="75">
        <v>227</v>
      </c>
      <c r="J11" s="75">
        <v>181</v>
      </c>
      <c r="K11" s="75">
        <v>310</v>
      </c>
      <c r="L11" s="75">
        <v>386</v>
      </c>
      <c r="M11" s="75">
        <v>395</v>
      </c>
      <c r="N11" s="75">
        <v>372</v>
      </c>
      <c r="O11" s="75">
        <v>388</v>
      </c>
      <c r="P11" s="199">
        <v>158</v>
      </c>
    </row>
    <row r="12" spans="1:16" ht="12.75" customHeight="1">
      <c r="A12" s="11">
        <v>5</v>
      </c>
      <c r="B12" s="20" t="s">
        <v>3</v>
      </c>
      <c r="C12" s="47"/>
      <c r="D12" s="47"/>
      <c r="E12" s="47"/>
      <c r="F12" s="35"/>
      <c r="G12" s="67"/>
      <c r="H12" s="75">
        <v>609</v>
      </c>
      <c r="I12" s="75">
        <v>802</v>
      </c>
      <c r="J12" s="75">
        <v>394</v>
      </c>
      <c r="K12" s="75">
        <v>348</v>
      </c>
      <c r="L12" s="75">
        <v>386</v>
      </c>
      <c r="M12" s="75">
        <v>536</v>
      </c>
      <c r="N12" s="75">
        <v>584</v>
      </c>
      <c r="O12" s="75">
        <v>357</v>
      </c>
      <c r="P12" s="199">
        <v>357</v>
      </c>
    </row>
    <row r="13" spans="1:16" ht="12.75" customHeight="1">
      <c r="A13" s="11">
        <v>6</v>
      </c>
      <c r="B13" s="20" t="s">
        <v>11</v>
      </c>
      <c r="C13" s="32"/>
      <c r="D13" s="32"/>
      <c r="E13" s="32"/>
      <c r="F13" s="33"/>
      <c r="G13" s="66">
        <v>24</v>
      </c>
      <c r="H13" s="74">
        <v>60</v>
      </c>
      <c r="I13" s="74">
        <v>59</v>
      </c>
      <c r="J13" s="74">
        <v>52</v>
      </c>
      <c r="K13" s="74">
        <v>56</v>
      </c>
      <c r="L13" s="74">
        <v>75</v>
      </c>
      <c r="M13" s="74">
        <v>93</v>
      </c>
      <c r="N13" s="74">
        <v>128</v>
      </c>
      <c r="O13" s="74">
        <v>164</v>
      </c>
      <c r="P13" s="200">
        <v>179</v>
      </c>
    </row>
    <row r="14" spans="1:16" ht="12.75" customHeight="1">
      <c r="A14" s="11">
        <v>7</v>
      </c>
      <c r="B14" s="21" t="s">
        <v>4</v>
      </c>
      <c r="C14" s="32"/>
      <c r="D14" s="32"/>
      <c r="E14" s="32"/>
      <c r="F14" s="33"/>
      <c r="G14" s="66">
        <v>24</v>
      </c>
      <c r="H14" s="74">
        <v>3900</v>
      </c>
      <c r="I14" s="74">
        <v>730</v>
      </c>
      <c r="J14" s="74">
        <v>990</v>
      </c>
      <c r="K14" s="74">
        <v>324</v>
      </c>
      <c r="L14" s="74">
        <v>176</v>
      </c>
      <c r="M14" s="74">
        <v>192</v>
      </c>
      <c r="N14" s="74">
        <v>145</v>
      </c>
      <c r="O14" s="74">
        <v>116</v>
      </c>
      <c r="P14" s="200">
        <v>104</v>
      </c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66"/>
      <c r="H15" s="74"/>
      <c r="I15" s="74"/>
      <c r="J15" s="74"/>
      <c r="K15" s="74"/>
      <c r="L15" s="74"/>
      <c r="M15" s="74"/>
      <c r="N15" s="74"/>
      <c r="O15" s="74"/>
      <c r="P15" s="200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3"/>
      <c r="G16" s="66">
        <v>6</v>
      </c>
      <c r="H16" s="74">
        <v>48</v>
      </c>
      <c r="I16" s="74"/>
      <c r="J16" s="74"/>
      <c r="K16" s="74">
        <v>12</v>
      </c>
      <c r="L16" s="74">
        <v>12</v>
      </c>
      <c r="M16" s="74">
        <v>12</v>
      </c>
      <c r="N16" s="74">
        <v>34</v>
      </c>
      <c r="O16" s="74">
        <v>216</v>
      </c>
      <c r="P16" s="200"/>
    </row>
    <row r="17" spans="1:16" ht="24.75" customHeight="1">
      <c r="A17" s="11">
        <v>10</v>
      </c>
      <c r="B17" s="20" t="s">
        <v>55</v>
      </c>
      <c r="C17" s="32"/>
      <c r="D17" s="32"/>
      <c r="E17" s="32"/>
      <c r="F17" s="33"/>
      <c r="G17" s="66">
        <v>4</v>
      </c>
      <c r="H17" s="74">
        <v>122</v>
      </c>
      <c r="I17" s="74">
        <v>122</v>
      </c>
      <c r="J17" s="74">
        <v>266</v>
      </c>
      <c r="K17" s="74">
        <v>278</v>
      </c>
      <c r="L17" s="74">
        <v>278</v>
      </c>
      <c r="M17" s="74">
        <v>278</v>
      </c>
      <c r="N17" s="74">
        <v>278</v>
      </c>
      <c r="O17" s="74">
        <v>278</v>
      </c>
      <c r="P17" s="200">
        <v>278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66"/>
      <c r="H18" s="74"/>
      <c r="I18" s="74"/>
      <c r="J18" s="74"/>
      <c r="K18" s="74"/>
      <c r="L18" s="74"/>
      <c r="M18" s="74"/>
      <c r="N18" s="74"/>
      <c r="O18" s="74"/>
      <c r="P18" s="200"/>
    </row>
    <row r="19" spans="1:16" ht="12.75" customHeight="1">
      <c r="A19" s="11">
        <v>12</v>
      </c>
      <c r="B19" s="20" t="s">
        <v>20</v>
      </c>
      <c r="C19" s="32"/>
      <c r="D19" s="32"/>
      <c r="E19" s="32"/>
      <c r="F19" s="33"/>
      <c r="G19" s="66">
        <v>4</v>
      </c>
      <c r="H19" s="74">
        <v>7</v>
      </c>
      <c r="I19" s="74">
        <v>9</v>
      </c>
      <c r="J19" s="74">
        <v>6</v>
      </c>
      <c r="K19" s="74">
        <v>32</v>
      </c>
      <c r="L19" s="74">
        <v>35</v>
      </c>
      <c r="M19" s="74">
        <v>107</v>
      </c>
      <c r="N19" s="74">
        <v>80</v>
      </c>
      <c r="O19" s="74">
        <v>262</v>
      </c>
      <c r="P19" s="200">
        <v>135</v>
      </c>
    </row>
    <row r="20" spans="1:16" ht="12.75" customHeight="1">
      <c r="A20" s="11">
        <v>13</v>
      </c>
      <c r="B20" s="20" t="s">
        <v>6</v>
      </c>
      <c r="C20" s="32"/>
      <c r="D20" s="38"/>
      <c r="E20" s="32"/>
      <c r="F20" s="33"/>
      <c r="G20" s="66"/>
      <c r="H20" s="74"/>
      <c r="I20" s="74"/>
      <c r="J20" s="74"/>
      <c r="K20" s="74"/>
      <c r="L20" s="74"/>
      <c r="M20" s="74"/>
      <c r="N20" s="74"/>
      <c r="O20" s="74"/>
      <c r="P20" s="200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66"/>
      <c r="H21" s="74"/>
      <c r="I21" s="74"/>
      <c r="J21" s="74"/>
      <c r="K21" s="74"/>
      <c r="L21" s="74"/>
      <c r="M21" s="74"/>
      <c r="N21" s="74">
        <v>10</v>
      </c>
      <c r="O21" s="74"/>
      <c r="P21" s="200">
        <v>1</v>
      </c>
    </row>
    <row r="22" spans="1:16" ht="24.75" customHeight="1">
      <c r="A22" s="11">
        <v>15</v>
      </c>
      <c r="B22" s="20" t="s">
        <v>22</v>
      </c>
      <c r="C22" s="32"/>
      <c r="D22" s="32"/>
      <c r="E22" s="32"/>
      <c r="F22" s="33"/>
      <c r="G22" s="66"/>
      <c r="H22" s="74"/>
      <c r="I22" s="74"/>
      <c r="J22" s="74"/>
      <c r="K22" s="74"/>
      <c r="L22" s="74"/>
      <c r="M22" s="74"/>
      <c r="N22" s="74"/>
      <c r="O22" s="74"/>
      <c r="P22" s="200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/>
      <c r="G23" s="66"/>
      <c r="H23" s="74"/>
      <c r="I23" s="74"/>
      <c r="J23" s="74"/>
      <c r="K23" s="74"/>
      <c r="L23" s="74"/>
      <c r="M23" s="74"/>
      <c r="N23" s="74"/>
      <c r="O23" s="74"/>
      <c r="P23" s="200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3"/>
      <c r="G24" s="66">
        <v>59</v>
      </c>
      <c r="H24" s="74">
        <v>157</v>
      </c>
      <c r="I24" s="74">
        <v>196</v>
      </c>
      <c r="J24" s="74">
        <v>204</v>
      </c>
      <c r="K24" s="74">
        <v>221</v>
      </c>
      <c r="L24" s="74">
        <v>190</v>
      </c>
      <c r="M24" s="74">
        <v>238</v>
      </c>
      <c r="N24" s="74">
        <v>201</v>
      </c>
      <c r="O24" s="74">
        <v>538</v>
      </c>
      <c r="P24" s="200">
        <v>372</v>
      </c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66">
        <v>79</v>
      </c>
      <c r="H25" s="74">
        <v>173</v>
      </c>
      <c r="I25" s="74">
        <v>124</v>
      </c>
      <c r="J25" s="74">
        <v>120</v>
      </c>
      <c r="K25" s="74">
        <v>152</v>
      </c>
      <c r="L25" s="74">
        <v>145</v>
      </c>
      <c r="M25" s="74">
        <v>151</v>
      </c>
      <c r="N25" s="74">
        <v>152</v>
      </c>
      <c r="O25" s="74">
        <v>200</v>
      </c>
      <c r="P25" s="200">
        <v>168</v>
      </c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76">
        <v>2</v>
      </c>
      <c r="H26" s="77">
        <v>2</v>
      </c>
      <c r="I26" s="77">
        <v>2</v>
      </c>
      <c r="J26" s="77">
        <v>2</v>
      </c>
      <c r="K26" s="77"/>
      <c r="L26" s="75">
        <v>2</v>
      </c>
      <c r="M26" s="75">
        <v>18</v>
      </c>
      <c r="N26" s="75">
        <v>530</v>
      </c>
      <c r="O26" s="75">
        <v>6</v>
      </c>
      <c r="P26" s="199">
        <v>6</v>
      </c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66"/>
      <c r="H27" s="74"/>
      <c r="I27" s="74"/>
      <c r="J27" s="74"/>
      <c r="K27" s="74"/>
      <c r="L27" s="74"/>
      <c r="M27" s="74"/>
      <c r="N27" s="74"/>
      <c r="O27" s="74"/>
      <c r="P27" s="200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66"/>
      <c r="H28" s="74"/>
      <c r="I28" s="74"/>
      <c r="J28" s="74"/>
      <c r="K28" s="74"/>
      <c r="L28" s="74"/>
      <c r="M28" s="74"/>
      <c r="N28" s="74">
        <v>3</v>
      </c>
      <c r="O28" s="74">
        <v>2</v>
      </c>
      <c r="P28" s="200">
        <v>89</v>
      </c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66">
        <v>132</v>
      </c>
      <c r="H29" s="74">
        <v>252</v>
      </c>
      <c r="I29" s="74">
        <v>252</v>
      </c>
      <c r="J29" s="74">
        <v>253</v>
      </c>
      <c r="K29" s="74">
        <v>256</v>
      </c>
      <c r="L29" s="74">
        <v>255</v>
      </c>
      <c r="M29" s="74">
        <v>225</v>
      </c>
      <c r="N29" s="74">
        <v>253</v>
      </c>
      <c r="O29" s="74">
        <v>253</v>
      </c>
      <c r="P29" s="200">
        <v>257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66"/>
      <c r="H30" s="74"/>
      <c r="I30" s="74"/>
      <c r="J30" s="74"/>
      <c r="K30" s="74"/>
      <c r="L30" s="74"/>
      <c r="M30" s="74"/>
      <c r="N30" s="74"/>
      <c r="O30" s="74"/>
      <c r="P30" s="200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66">
        <v>3</v>
      </c>
      <c r="H31" s="74">
        <v>6</v>
      </c>
      <c r="I31" s="74">
        <v>9</v>
      </c>
      <c r="J31" s="74">
        <v>6</v>
      </c>
      <c r="K31" s="74">
        <v>6</v>
      </c>
      <c r="L31" s="74">
        <v>6</v>
      </c>
      <c r="M31" s="74"/>
      <c r="N31" s="74">
        <v>6</v>
      </c>
      <c r="O31" s="74">
        <v>6</v>
      </c>
      <c r="P31" s="200">
        <v>6</v>
      </c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66"/>
      <c r="H32" s="74"/>
      <c r="I32" s="74"/>
      <c r="J32" s="74"/>
      <c r="K32" s="74"/>
      <c r="L32" s="74"/>
      <c r="M32" s="74"/>
      <c r="N32" s="74"/>
      <c r="O32" s="74"/>
      <c r="P32" s="200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66">
        <v>2</v>
      </c>
      <c r="H33" s="74"/>
      <c r="I33" s="74"/>
      <c r="J33" s="74"/>
      <c r="K33" s="74"/>
      <c r="L33" s="74"/>
      <c r="M33" s="74"/>
      <c r="N33" s="74"/>
      <c r="O33" s="74"/>
      <c r="P33" s="200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66">
        <v>1</v>
      </c>
      <c r="H34" s="74">
        <v>2</v>
      </c>
      <c r="I34" s="74">
        <v>2</v>
      </c>
      <c r="J34" s="74">
        <v>2</v>
      </c>
      <c r="K34" s="74">
        <v>2</v>
      </c>
      <c r="L34" s="74">
        <v>2</v>
      </c>
      <c r="M34" s="74">
        <v>2</v>
      </c>
      <c r="N34" s="74">
        <v>2</v>
      </c>
      <c r="O34" s="74">
        <v>2</v>
      </c>
      <c r="P34" s="200">
        <v>2</v>
      </c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66"/>
      <c r="H35" s="66"/>
      <c r="I35" s="66"/>
      <c r="J35" s="66"/>
      <c r="K35" s="68"/>
      <c r="L35" s="68"/>
      <c r="M35" s="79"/>
      <c r="N35" s="79"/>
      <c r="O35" s="79"/>
      <c r="P35" s="201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34"/>
      <c r="L36" s="34"/>
      <c r="M36" s="34"/>
      <c r="N36" s="34"/>
      <c r="O36" s="34"/>
      <c r="P36" s="202"/>
    </row>
    <row r="37" spans="1:16" s="14" customFormat="1" ht="15" customHeight="1">
      <c r="A37" s="216" t="s">
        <v>0</v>
      </c>
      <c r="B37" s="216"/>
      <c r="C37" s="70">
        <f aca="true" t="shared" si="0" ref="C37:I37">SUM(C8:C36)</f>
        <v>0</v>
      </c>
      <c r="D37" s="70">
        <f t="shared" si="0"/>
        <v>0</v>
      </c>
      <c r="E37" s="70">
        <f t="shared" si="0"/>
        <v>0</v>
      </c>
      <c r="F37" s="70">
        <f t="shared" si="0"/>
        <v>0</v>
      </c>
      <c r="G37" s="70">
        <f t="shared" si="0"/>
        <v>1571</v>
      </c>
      <c r="H37" s="70">
        <f t="shared" si="0"/>
        <v>7219</v>
      </c>
      <c r="I37" s="70">
        <f t="shared" si="0"/>
        <v>4217</v>
      </c>
      <c r="J37" s="70">
        <f aca="true" t="shared" si="1" ref="J37:O37">SUM(J8:J36)</f>
        <v>5521</v>
      </c>
      <c r="K37" s="70">
        <f t="shared" si="1"/>
        <v>4538</v>
      </c>
      <c r="L37" s="70">
        <f t="shared" si="1"/>
        <v>5025</v>
      </c>
      <c r="M37" s="70">
        <f t="shared" si="1"/>
        <v>5275</v>
      </c>
      <c r="N37" s="111">
        <f t="shared" si="1"/>
        <v>5775</v>
      </c>
      <c r="O37" s="122">
        <f t="shared" si="1"/>
        <v>6338</v>
      </c>
      <c r="P37" s="195">
        <f>SUM(P8:P36)</f>
        <v>5116</v>
      </c>
    </row>
    <row r="38" spans="1:13" ht="12.75" customHeight="1">
      <c r="A38" s="251" t="s">
        <v>85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</row>
    <row r="39" spans="1:12" ht="12.75" customHeight="1">
      <c r="A39" s="18" t="s">
        <v>126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6" ht="12.75" customHeight="1">
      <c r="A40" s="18" t="s">
        <v>125</v>
      </c>
      <c r="B40" s="31"/>
      <c r="C40" s="31"/>
      <c r="D40" s="31"/>
      <c r="E40" s="31"/>
      <c r="F40" s="31"/>
      <c r="G40" s="31"/>
      <c r="H40" s="31" t="s">
        <v>74</v>
      </c>
      <c r="I40" s="31"/>
      <c r="J40" s="31"/>
      <c r="K40" s="31"/>
      <c r="L40" s="31"/>
      <c r="M40" s="31"/>
      <c r="N40" s="31"/>
      <c r="O40" s="31"/>
      <c r="P40" s="203"/>
    </row>
    <row r="41" spans="1:13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12.75" customHeight="1"/>
    <row r="43" ht="12.75" customHeight="1"/>
    <row r="44" ht="12.75" customHeight="1"/>
    <row r="45" ht="12.75" customHeight="1"/>
  </sheetData>
  <sheetProtection/>
  <mergeCells count="19">
    <mergeCell ref="P5:P6"/>
    <mergeCell ref="G5:G6"/>
    <mergeCell ref="H5:H6"/>
    <mergeCell ref="A5:A6"/>
    <mergeCell ref="B5:B6"/>
    <mergeCell ref="C5:C6"/>
    <mergeCell ref="D5:D6"/>
    <mergeCell ref="E5:E6"/>
    <mergeCell ref="F5:F6"/>
    <mergeCell ref="O5:O6"/>
    <mergeCell ref="A2:O2"/>
    <mergeCell ref="I5:I6"/>
    <mergeCell ref="A38:M38"/>
    <mergeCell ref="J5:J6"/>
    <mergeCell ref="K5:K6"/>
    <mergeCell ref="L5:L6"/>
    <mergeCell ref="M5:M6"/>
    <mergeCell ref="A37:B37"/>
    <mergeCell ref="N5:N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46" t="s">
        <v>275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4" s="27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8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105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32"/>
      <c r="D8" s="32"/>
      <c r="E8" s="32"/>
      <c r="F8" s="33"/>
      <c r="G8" s="41">
        <v>46</v>
      </c>
      <c r="H8" s="41">
        <v>46</v>
      </c>
      <c r="I8" s="41">
        <v>53</v>
      </c>
      <c r="J8" s="41">
        <v>56</v>
      </c>
      <c r="K8" s="41">
        <v>46</v>
      </c>
      <c r="L8" s="41">
        <v>56</v>
      </c>
      <c r="M8" s="41">
        <v>54</v>
      </c>
      <c r="N8" s="41">
        <v>54</v>
      </c>
      <c r="O8" s="41">
        <v>57</v>
      </c>
      <c r="P8" s="41">
        <v>53</v>
      </c>
    </row>
    <row r="9" spans="1:16" ht="12.75" customHeight="1">
      <c r="A9" s="11">
        <v>2</v>
      </c>
      <c r="B9" s="20" t="s">
        <v>19</v>
      </c>
      <c r="C9" s="32"/>
      <c r="D9" s="32"/>
      <c r="E9" s="32"/>
      <c r="F9" s="33"/>
      <c r="G9" s="33">
        <v>9</v>
      </c>
      <c r="H9" s="33">
        <v>9</v>
      </c>
      <c r="I9" s="33">
        <v>7</v>
      </c>
      <c r="J9" s="33">
        <v>7</v>
      </c>
      <c r="K9" s="33">
        <v>7</v>
      </c>
      <c r="L9" s="33">
        <v>7</v>
      </c>
      <c r="M9" s="33">
        <v>7</v>
      </c>
      <c r="N9" s="33">
        <v>11</v>
      </c>
      <c r="O9" s="33">
        <v>11</v>
      </c>
      <c r="P9" s="33">
        <v>11</v>
      </c>
    </row>
    <row r="10" spans="1:16" ht="12.75" customHeight="1">
      <c r="A10" s="11">
        <v>3</v>
      </c>
      <c r="B10" s="21" t="s">
        <v>1</v>
      </c>
      <c r="C10" s="32"/>
      <c r="D10" s="32"/>
      <c r="E10" s="32"/>
      <c r="F10" s="33"/>
      <c r="G10" s="33">
        <v>34</v>
      </c>
      <c r="H10" s="33">
        <v>20</v>
      </c>
      <c r="I10" s="33">
        <v>18</v>
      </c>
      <c r="J10" s="33">
        <v>17</v>
      </c>
      <c r="K10" s="33">
        <v>17</v>
      </c>
      <c r="L10" s="33">
        <v>17</v>
      </c>
      <c r="M10" s="33">
        <v>19</v>
      </c>
      <c r="N10" s="33">
        <v>19</v>
      </c>
      <c r="O10" s="33">
        <v>19</v>
      </c>
      <c r="P10" s="33">
        <v>19</v>
      </c>
    </row>
    <row r="11" spans="1:16" ht="12.75" customHeight="1">
      <c r="A11" s="11">
        <v>4</v>
      </c>
      <c r="B11" s="21" t="s">
        <v>2</v>
      </c>
      <c r="C11" s="32"/>
      <c r="D11" s="32"/>
      <c r="E11" s="32"/>
      <c r="F11" s="32"/>
      <c r="G11" s="32">
        <v>4</v>
      </c>
      <c r="H11" s="32">
        <v>5</v>
      </c>
      <c r="I11" s="32">
        <v>4</v>
      </c>
      <c r="J11" s="32">
        <v>5</v>
      </c>
      <c r="K11" s="32">
        <v>6</v>
      </c>
      <c r="L11" s="32">
        <v>6</v>
      </c>
      <c r="M11" s="32">
        <v>5</v>
      </c>
      <c r="N11" s="32">
        <v>5</v>
      </c>
      <c r="O11" s="32">
        <v>6</v>
      </c>
      <c r="P11" s="32">
        <v>6</v>
      </c>
    </row>
    <row r="12" spans="1:16" ht="12.75" customHeight="1">
      <c r="A12" s="11">
        <v>5</v>
      </c>
      <c r="B12" s="20" t="s">
        <v>3</v>
      </c>
      <c r="C12" s="32"/>
      <c r="D12" s="32"/>
      <c r="E12" s="32"/>
      <c r="F12" s="35"/>
      <c r="G12" s="32"/>
      <c r="H12" s="32">
        <v>4</v>
      </c>
      <c r="I12" s="32">
        <v>4</v>
      </c>
      <c r="J12" s="32">
        <v>2</v>
      </c>
      <c r="K12" s="32">
        <v>2</v>
      </c>
      <c r="L12" s="32">
        <v>2</v>
      </c>
      <c r="M12" s="32">
        <v>3</v>
      </c>
      <c r="N12" s="32">
        <v>3</v>
      </c>
      <c r="O12" s="32">
        <v>3</v>
      </c>
      <c r="P12" s="32">
        <v>3</v>
      </c>
    </row>
    <row r="13" spans="1:16" ht="12.75" customHeight="1">
      <c r="A13" s="11">
        <v>6</v>
      </c>
      <c r="B13" s="20" t="s">
        <v>11</v>
      </c>
      <c r="C13" s="32"/>
      <c r="D13" s="32"/>
      <c r="E13" s="32"/>
      <c r="F13" s="33"/>
      <c r="G13" s="33">
        <v>4</v>
      </c>
      <c r="H13" s="33">
        <v>5</v>
      </c>
      <c r="I13" s="33">
        <v>5</v>
      </c>
      <c r="J13" s="33">
        <v>4</v>
      </c>
      <c r="K13" s="33">
        <v>4</v>
      </c>
      <c r="L13" s="33">
        <v>5</v>
      </c>
      <c r="M13" s="33">
        <v>5</v>
      </c>
      <c r="N13" s="33">
        <v>5</v>
      </c>
      <c r="O13" s="33">
        <v>5</v>
      </c>
      <c r="P13" s="33">
        <v>5</v>
      </c>
    </row>
    <row r="14" spans="1:16" ht="12.75" customHeight="1">
      <c r="A14" s="11">
        <v>7</v>
      </c>
      <c r="B14" s="21" t="s">
        <v>4</v>
      </c>
      <c r="C14" s="32"/>
      <c r="D14" s="32"/>
      <c r="E14" s="32"/>
      <c r="F14" s="33"/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7</v>
      </c>
      <c r="M14" s="33">
        <v>6</v>
      </c>
      <c r="N14" s="33">
        <v>3</v>
      </c>
      <c r="O14" s="33">
        <v>3</v>
      </c>
      <c r="P14" s="33">
        <v>3</v>
      </c>
    </row>
    <row r="15" spans="1:16" ht="12.75" customHeight="1">
      <c r="A15" s="11">
        <v>8</v>
      </c>
      <c r="B15" s="21" t="s">
        <v>87</v>
      </c>
      <c r="C15" s="36"/>
      <c r="D15" s="36"/>
      <c r="E15" s="36"/>
      <c r="F15" s="37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3"/>
      <c r="G16" s="33">
        <v>2</v>
      </c>
      <c r="H16" s="33">
        <v>4</v>
      </c>
      <c r="I16" s="33">
        <v>3</v>
      </c>
      <c r="J16" s="33">
        <v>3</v>
      </c>
      <c r="K16" s="33">
        <v>2</v>
      </c>
      <c r="L16" s="33">
        <v>2</v>
      </c>
      <c r="M16" s="33">
        <v>2</v>
      </c>
      <c r="N16" s="33">
        <v>2</v>
      </c>
      <c r="O16" s="33">
        <v>4</v>
      </c>
      <c r="P16" s="33">
        <v>5</v>
      </c>
    </row>
    <row r="17" spans="1:16" ht="24.75" customHeight="1">
      <c r="A17" s="11">
        <v>10</v>
      </c>
      <c r="B17" s="20" t="s">
        <v>55</v>
      </c>
      <c r="C17" s="32"/>
      <c r="D17" s="32"/>
      <c r="E17" s="32"/>
      <c r="F17" s="33"/>
      <c r="G17" s="33">
        <v>4</v>
      </c>
      <c r="H17" s="33">
        <v>6</v>
      </c>
      <c r="I17" s="33">
        <v>6</v>
      </c>
      <c r="J17" s="33">
        <v>5</v>
      </c>
      <c r="K17" s="33">
        <v>6</v>
      </c>
      <c r="L17" s="33">
        <v>6</v>
      </c>
      <c r="M17" s="33">
        <v>6</v>
      </c>
      <c r="N17" s="33">
        <v>6</v>
      </c>
      <c r="O17" s="33">
        <v>6</v>
      </c>
      <c r="P17" s="33">
        <v>6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>
      <c r="A19" s="11">
        <v>12</v>
      </c>
      <c r="B19" s="20" t="s">
        <v>20</v>
      </c>
      <c r="C19" s="32"/>
      <c r="D19" s="32"/>
      <c r="E19" s="32"/>
      <c r="F19" s="33"/>
      <c r="G19" s="33">
        <v>4</v>
      </c>
      <c r="H19" s="33">
        <v>3</v>
      </c>
      <c r="I19" s="33">
        <v>3</v>
      </c>
      <c r="J19" s="33">
        <v>3</v>
      </c>
      <c r="K19" s="33">
        <v>4</v>
      </c>
      <c r="L19" s="33">
        <v>5</v>
      </c>
      <c r="M19" s="33">
        <v>3</v>
      </c>
      <c r="N19" s="33">
        <v>4</v>
      </c>
      <c r="O19" s="33">
        <v>4</v>
      </c>
      <c r="P19" s="33">
        <v>4</v>
      </c>
    </row>
    <row r="20" spans="1:16" ht="12.75" customHeight="1">
      <c r="A20" s="11">
        <v>13</v>
      </c>
      <c r="B20" s="20" t="s">
        <v>6</v>
      </c>
      <c r="C20" s="32"/>
      <c r="D20" s="3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>
        <v>1</v>
      </c>
      <c r="O21" s="33"/>
      <c r="P21" s="33">
        <v>1</v>
      </c>
    </row>
    <row r="22" spans="1:16" ht="24.75" customHeight="1">
      <c r="A22" s="11">
        <v>15</v>
      </c>
      <c r="B22" s="20" t="s">
        <v>22</v>
      </c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3"/>
      <c r="G24" s="33">
        <v>4</v>
      </c>
      <c r="H24" s="33">
        <v>11</v>
      </c>
      <c r="I24" s="33">
        <v>11</v>
      </c>
      <c r="J24" s="33">
        <v>11</v>
      </c>
      <c r="K24" s="33">
        <v>11</v>
      </c>
      <c r="L24" s="33">
        <v>11</v>
      </c>
      <c r="M24" s="33">
        <v>12</v>
      </c>
      <c r="N24" s="33">
        <v>12</v>
      </c>
      <c r="O24" s="33">
        <v>16</v>
      </c>
      <c r="P24" s="33">
        <v>15</v>
      </c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>
        <v>2</v>
      </c>
      <c r="H25" s="33">
        <v>2</v>
      </c>
      <c r="I25" s="33">
        <v>2</v>
      </c>
      <c r="J25" s="33">
        <v>2</v>
      </c>
      <c r="K25" s="33">
        <v>2</v>
      </c>
      <c r="L25" s="33">
        <v>2</v>
      </c>
      <c r="M25" s="33">
        <v>2</v>
      </c>
      <c r="N25" s="33">
        <v>2</v>
      </c>
      <c r="O25" s="33">
        <v>2</v>
      </c>
      <c r="P25" s="33">
        <v>2</v>
      </c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3</v>
      </c>
      <c r="N26" s="32">
        <v>3</v>
      </c>
      <c r="O26" s="32">
        <v>3</v>
      </c>
      <c r="P26" s="32">
        <v>3</v>
      </c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3">
        <v>3</v>
      </c>
      <c r="O28" s="33">
        <v>2</v>
      </c>
      <c r="P28" s="33">
        <v>2</v>
      </c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33">
        <v>1</v>
      </c>
      <c r="H29" s="33">
        <v>1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>
        <v>1</v>
      </c>
      <c r="O29" s="33">
        <v>1</v>
      </c>
      <c r="P29" s="33">
        <v>1</v>
      </c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33">
        <v>2</v>
      </c>
      <c r="L30" s="33">
        <v>2</v>
      </c>
      <c r="M30" s="33"/>
      <c r="N30" s="33"/>
      <c r="O30" s="33"/>
      <c r="P30" s="33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>
        <v>3</v>
      </c>
      <c r="H31" s="33">
        <v>3</v>
      </c>
      <c r="I31" s="33">
        <v>3</v>
      </c>
      <c r="J31" s="33">
        <v>3</v>
      </c>
      <c r="K31" s="33"/>
      <c r="L31" s="33"/>
      <c r="M31" s="33"/>
      <c r="N31" s="33">
        <v>3</v>
      </c>
      <c r="O31" s="33">
        <v>3</v>
      </c>
      <c r="P31" s="33">
        <v>3</v>
      </c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3">
        <v>3</v>
      </c>
      <c r="L32" s="33">
        <v>3</v>
      </c>
      <c r="M32" s="33"/>
      <c r="N32" s="33"/>
      <c r="O32" s="33"/>
      <c r="P32" s="33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>
        <v>2</v>
      </c>
      <c r="H33" s="33"/>
      <c r="I33" s="33"/>
      <c r="J33" s="33"/>
      <c r="K33" s="33">
        <v>0</v>
      </c>
      <c r="L33" s="33">
        <v>0</v>
      </c>
      <c r="M33" s="33"/>
      <c r="N33" s="33"/>
      <c r="O33" s="33"/>
      <c r="P33" s="33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34"/>
      <c r="L36" s="34"/>
      <c r="M36" s="34"/>
      <c r="N36" s="34"/>
      <c r="O36" s="34"/>
      <c r="P36" s="34"/>
    </row>
    <row r="37" spans="1:16" s="14" customFormat="1" ht="15" customHeight="1">
      <c r="A37" s="216" t="s">
        <v>0</v>
      </c>
      <c r="B37" s="216"/>
      <c r="C37" s="70">
        <f aca="true" t="shared" si="0" ref="C37:I37">SUM(C8:C36)</f>
        <v>0</v>
      </c>
      <c r="D37" s="70">
        <f t="shared" si="0"/>
        <v>0</v>
      </c>
      <c r="E37" s="70">
        <f t="shared" si="0"/>
        <v>0</v>
      </c>
      <c r="F37" s="70">
        <f t="shared" si="0"/>
        <v>0</v>
      </c>
      <c r="G37" s="70">
        <f t="shared" si="0"/>
        <v>123</v>
      </c>
      <c r="H37" s="70">
        <f t="shared" si="0"/>
        <v>123</v>
      </c>
      <c r="I37" s="70">
        <f t="shared" si="0"/>
        <v>124</v>
      </c>
      <c r="J37" s="70">
        <f aca="true" t="shared" si="1" ref="J37:O37">SUM(J8:J36)</f>
        <v>123</v>
      </c>
      <c r="K37" s="70">
        <f t="shared" si="1"/>
        <v>117</v>
      </c>
      <c r="L37" s="70">
        <f t="shared" si="1"/>
        <v>134</v>
      </c>
      <c r="M37" s="70">
        <f t="shared" si="1"/>
        <v>129</v>
      </c>
      <c r="N37" s="111">
        <f t="shared" si="1"/>
        <v>138</v>
      </c>
      <c r="O37" s="122">
        <f t="shared" si="1"/>
        <v>146</v>
      </c>
      <c r="P37" s="158">
        <f>SUM(P8:P36)</f>
        <v>143</v>
      </c>
    </row>
    <row r="38" spans="1:13" ht="12.75" customHeight="1">
      <c r="A38" s="30" t="s">
        <v>122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75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P5:P6"/>
    <mergeCell ref="G5:G6"/>
    <mergeCell ref="M5:M6"/>
    <mergeCell ref="N5:N6"/>
    <mergeCell ref="A5:A6"/>
    <mergeCell ref="B5:B6"/>
    <mergeCell ref="C5:C6"/>
    <mergeCell ref="D5:D6"/>
    <mergeCell ref="E5:E6"/>
    <mergeCell ref="F5:F6"/>
    <mergeCell ref="O5:O6"/>
    <mergeCell ref="A40:O40"/>
    <mergeCell ref="A2:O2"/>
    <mergeCell ref="A37:B37"/>
    <mergeCell ref="A39:L39"/>
    <mergeCell ref="H5:H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7" width="8.8515625" style="6" customWidth="1"/>
    <col min="18" max="18" width="8.7109375" style="6" customWidth="1"/>
    <col min="19" max="16384" width="9.140625" style="6" customWidth="1"/>
  </cols>
  <sheetData>
    <row r="1" ht="12.75" customHeight="1"/>
    <row r="2" spans="1:18" s="27" customFormat="1" ht="12.75" customHeight="1">
      <c r="A2" s="221" t="s">
        <v>274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57"/>
      <c r="Q2" s="114"/>
      <c r="R2" s="115"/>
    </row>
    <row r="3" spans="1:18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7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106</v>
      </c>
      <c r="Q4" s="24"/>
    </row>
    <row r="5" spans="1:18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  <c r="Q5" s="252" t="s">
        <v>127</v>
      </c>
      <c r="R5" s="252"/>
    </row>
    <row r="6" spans="1:18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52"/>
      <c r="R6" s="252"/>
    </row>
    <row r="7" spans="1:18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252"/>
      <c r="R7" s="252"/>
    </row>
    <row r="8" spans="1:18" ht="12.75" customHeight="1">
      <c r="A8" s="11">
        <v>1</v>
      </c>
      <c r="B8" s="20" t="s">
        <v>18</v>
      </c>
      <c r="C8" s="46"/>
      <c r="D8" s="46"/>
      <c r="E8" s="46"/>
      <c r="F8" s="41"/>
      <c r="G8" s="62">
        <f>'TAB 16'!G8/'TAB 17'!G8/26</f>
        <v>0.8963210702341138</v>
      </c>
      <c r="H8" s="62">
        <f>'TAB 16'!H8/'TAB 17'!H8/52</f>
        <v>0.6337792642140468</v>
      </c>
      <c r="I8" s="62">
        <f>'TAB 16'!I8/'TAB 17'!I8/52</f>
        <v>0.5380986937590712</v>
      </c>
      <c r="J8" s="62">
        <f>'TAB 16'!J8/'TAB 17'!J8/52</f>
        <v>0.979739010989011</v>
      </c>
      <c r="K8" s="62">
        <f>'TAB 16'!K8/'TAB 17'!K8/52</f>
        <v>0.9719899665551839</v>
      </c>
      <c r="L8" s="62">
        <f>'TAB 16'!L8/'TAB 17'!L8/52</f>
        <v>0.9763049450549451</v>
      </c>
      <c r="M8" s="62">
        <f>'TAB 16'!M8/'TAB 17'!M8/52</f>
        <v>1.006766381766382</v>
      </c>
      <c r="N8" s="62">
        <f>'TAB 16'!N8/'TAB 17'!N8/52</f>
        <v>0.9715099715099715</v>
      </c>
      <c r="O8" s="62">
        <f>'TAB 16'!O8/'TAB 17'!O8/52</f>
        <v>0.9777327935222673</v>
      </c>
      <c r="P8" s="62">
        <f>'TAB 16'!P8/'TAB 17'!P8/52</f>
        <v>0.9702467343976777</v>
      </c>
      <c r="Q8" s="252"/>
      <c r="R8" s="252"/>
    </row>
    <row r="9" spans="1:18" ht="12.75" customHeight="1">
      <c r="A9" s="11">
        <v>2</v>
      </c>
      <c r="B9" s="20" t="s">
        <v>19</v>
      </c>
      <c r="C9" s="32"/>
      <c r="D9" s="32"/>
      <c r="E9" s="32"/>
      <c r="F9" s="33"/>
      <c r="G9" s="62">
        <f>'TAB 16'!G9/'TAB 17'!G9/26</f>
        <v>0.24786324786324787</v>
      </c>
      <c r="H9" s="62">
        <f>'TAB 16'!H9/'TAB 17'!H9/52</f>
        <v>0.22649572649572652</v>
      </c>
      <c r="I9" s="62">
        <f>'TAB 16'!I9/'TAB 17'!I9/52</f>
        <v>0.41483516483516486</v>
      </c>
      <c r="J9" s="62">
        <f>'TAB 16'!J9/'TAB 17'!J9/52</f>
        <v>0.3489010989010989</v>
      </c>
      <c r="K9" s="62">
        <f>'TAB 16'!K9/'TAB 17'!K9/52</f>
        <v>0.4313186813186813</v>
      </c>
      <c r="L9" s="62">
        <f>'TAB 16'!L9/'TAB 17'!L9/52</f>
        <v>0.4505494505494505</v>
      </c>
      <c r="M9" s="62">
        <f>'TAB 16'!M9/'TAB 17'!M9/52</f>
        <v>0.34615384615384615</v>
      </c>
      <c r="N9" s="62">
        <f>'TAB 16'!N9/'TAB 17'!N9/52</f>
        <v>0.33741258741258745</v>
      </c>
      <c r="O9" s="62">
        <f>'TAB 16'!O9/'TAB 17'!O9/52</f>
        <v>0.9877622377622378</v>
      </c>
      <c r="P9" s="62">
        <f>'TAB 16'!P9/'TAB 17'!P9/52</f>
        <v>0.5</v>
      </c>
      <c r="Q9" s="252"/>
      <c r="R9" s="252"/>
    </row>
    <row r="10" spans="1:18" ht="12.75" customHeight="1">
      <c r="A10" s="11">
        <v>3</v>
      </c>
      <c r="B10" s="21" t="s">
        <v>1</v>
      </c>
      <c r="C10" s="32"/>
      <c r="D10" s="32"/>
      <c r="E10" s="32"/>
      <c r="F10" s="33"/>
      <c r="G10" s="62">
        <f>'TAB 16'!G10/'TAB 17'!G10/26</f>
        <v>0.02262443438914027</v>
      </c>
      <c r="H10" s="62">
        <f>'TAB 16'!H10/'TAB 17'!H10/52</f>
        <v>0.05961538461538462</v>
      </c>
      <c r="I10" s="62">
        <f>'TAB 16'!I10/'TAB 17'!I10/52</f>
        <v>0.05235042735042735</v>
      </c>
      <c r="J10" s="62">
        <f>'TAB 16'!J10/'TAB 17'!J10/52</f>
        <v>0.07352941176470588</v>
      </c>
      <c r="K10" s="62">
        <f>'TAB 16'!K10/'TAB 17'!K10/52</f>
        <v>0.0667420814479638</v>
      </c>
      <c r="L10" s="62">
        <f>'TAB 16'!L10/'TAB 17'!L10/52</f>
        <v>0.07918552036199095</v>
      </c>
      <c r="M10" s="62">
        <f>'TAB 16'!M10/'TAB 17'!M10/52</f>
        <v>0.07591093117408906</v>
      </c>
      <c r="N10" s="62">
        <f>'TAB 16'!N10/'TAB 17'!N10/52</f>
        <v>0.07692307692307693</v>
      </c>
      <c r="O10" s="62">
        <f>'TAB 16'!O10/'TAB 17'!O10/52</f>
        <v>0.08805668016194332</v>
      </c>
      <c r="P10" s="62">
        <f>'TAB 16'!P10/'TAB 17'!P10/52</f>
        <v>0.04453441295546559</v>
      </c>
      <c r="Q10" s="252"/>
      <c r="R10" s="252"/>
    </row>
    <row r="11" spans="1:18" ht="12.75" customHeight="1">
      <c r="A11" s="11">
        <v>4</v>
      </c>
      <c r="B11" s="21" t="s">
        <v>2</v>
      </c>
      <c r="C11" s="32"/>
      <c r="D11" s="32"/>
      <c r="E11" s="32"/>
      <c r="F11" s="32"/>
      <c r="G11" s="62">
        <f>'TAB 16'!G11/'TAB 17'!G11/26</f>
        <v>0.7788461538461539</v>
      </c>
      <c r="H11" s="62">
        <f>'TAB 16'!H11/'TAB 17'!H11/52</f>
        <v>0.7576923076923077</v>
      </c>
      <c r="I11" s="62">
        <f>'TAB 16'!I11/'TAB 17'!I11/52</f>
        <v>1.0913461538461537</v>
      </c>
      <c r="J11" s="62">
        <f>'TAB 16'!J11/'TAB 17'!J11/52</f>
        <v>0.6961538461538462</v>
      </c>
      <c r="K11" s="62">
        <f>'TAB 16'!K11/'TAB 17'!K11/52</f>
        <v>0.9935897435897435</v>
      </c>
      <c r="L11" s="62">
        <f>'TAB 16'!L11/'TAB 17'!L11/52</f>
        <v>1.237179487179487</v>
      </c>
      <c r="M11" s="62">
        <f>'TAB 16'!M11/'TAB 17'!M11/52</f>
        <v>1.5192307692307692</v>
      </c>
      <c r="N11" s="62">
        <f>'TAB 16'!N11/'TAB 17'!N11/52</f>
        <v>1.4307692307692308</v>
      </c>
      <c r="O11" s="62">
        <f>'TAB 16'!O11/'TAB 17'!O11/52</f>
        <v>1.2435897435897436</v>
      </c>
      <c r="P11" s="62">
        <f>'TAB 16'!P11/'TAB 17'!P11/52</f>
        <v>0.5064102564102564</v>
      </c>
      <c r="Q11" s="252"/>
      <c r="R11" s="252"/>
    </row>
    <row r="12" spans="1:18" ht="12.75" customHeight="1">
      <c r="A12" s="11">
        <v>5</v>
      </c>
      <c r="B12" s="20" t="s">
        <v>3</v>
      </c>
      <c r="C12" s="32"/>
      <c r="D12" s="32"/>
      <c r="E12" s="32"/>
      <c r="F12" s="33"/>
      <c r="G12" s="62" t="e">
        <f>'TAB 16'!G12/'TAB 17'!G12/26</f>
        <v>#DIV/0!</v>
      </c>
      <c r="H12" s="62">
        <f>'TAB 16'!H12/'TAB 17'!H12/52</f>
        <v>2.9278846153846154</v>
      </c>
      <c r="I12" s="62">
        <f>'TAB 16'!I12/'TAB 17'!I12/52</f>
        <v>3.855769230769231</v>
      </c>
      <c r="J12" s="62">
        <f>'TAB 16'!J12/'TAB 17'!J12/52</f>
        <v>3.7884615384615383</v>
      </c>
      <c r="K12" s="62">
        <f>'TAB 16'!K12/'TAB 17'!K12/52</f>
        <v>3.3461538461538463</v>
      </c>
      <c r="L12" s="62">
        <f>'TAB 16'!L12/'TAB 17'!L12/52</f>
        <v>3.7115384615384617</v>
      </c>
      <c r="M12" s="62">
        <f>'TAB 16'!M12/'TAB 17'!M12/52</f>
        <v>3.4358974358974357</v>
      </c>
      <c r="N12" s="62">
        <f>'TAB 16'!N12/'TAB 17'!N12/52</f>
        <v>3.7435897435897436</v>
      </c>
      <c r="O12" s="62">
        <f>'TAB 16'!O12/'TAB 17'!O12/52</f>
        <v>2.2884615384615383</v>
      </c>
      <c r="P12" s="62">
        <f>'TAB 16'!P12/'TAB 17'!P12/52</f>
        <v>2.2884615384615383</v>
      </c>
      <c r="Q12" s="252"/>
      <c r="R12" s="252"/>
    </row>
    <row r="13" spans="1:18" ht="12.75" customHeight="1">
      <c r="A13" s="11">
        <v>6</v>
      </c>
      <c r="B13" s="20" t="s">
        <v>11</v>
      </c>
      <c r="C13" s="32"/>
      <c r="D13" s="32"/>
      <c r="E13" s="32"/>
      <c r="F13" s="33"/>
      <c r="G13" s="62">
        <f>'TAB 16'!G13/'TAB 17'!G13/26</f>
        <v>0.23076923076923078</v>
      </c>
      <c r="H13" s="62">
        <f>'TAB 16'!H13/'TAB 17'!H13/52</f>
        <v>0.23076923076923078</v>
      </c>
      <c r="I13" s="62">
        <f>'TAB 16'!I13/'TAB 17'!I13/52</f>
        <v>0.22692307692307695</v>
      </c>
      <c r="J13" s="62">
        <f>'TAB 16'!J13/'TAB 17'!J13/52</f>
        <v>0.25</v>
      </c>
      <c r="K13" s="62">
        <f>'TAB 16'!K13/'TAB 17'!K13/52</f>
        <v>0.2692307692307692</v>
      </c>
      <c r="L13" s="62">
        <f>'TAB 16'!L13/'TAB 17'!L13/52</f>
        <v>0.28846153846153844</v>
      </c>
      <c r="M13" s="62">
        <f>'TAB 16'!M13/'TAB 17'!M13/52</f>
        <v>0.3576923076923077</v>
      </c>
      <c r="N13" s="62">
        <f>'TAB 16'!N13/'TAB 17'!N13/52</f>
        <v>0.49230769230769234</v>
      </c>
      <c r="O13" s="62">
        <f>'TAB 16'!O13/'TAB 17'!O13/52</f>
        <v>0.6307692307692307</v>
      </c>
      <c r="P13" s="62">
        <f>'TAB 16'!P13/'TAB 17'!P13/52</f>
        <v>0.6884615384615385</v>
      </c>
      <c r="Q13" s="252"/>
      <c r="R13" s="252"/>
    </row>
    <row r="14" spans="1:17" ht="12.75" customHeight="1">
      <c r="A14" s="11">
        <v>7</v>
      </c>
      <c r="B14" s="21" t="s">
        <v>4</v>
      </c>
      <c r="C14" s="32"/>
      <c r="D14" s="32"/>
      <c r="E14" s="32"/>
      <c r="F14" s="33"/>
      <c r="G14" s="62">
        <f>'TAB 16'!G14/'TAB 17'!G14/26</f>
        <v>0.46153846153846156</v>
      </c>
      <c r="H14" s="62">
        <f>'TAB 16'!H14/'TAB 17'!H14/52</f>
        <v>37.5</v>
      </c>
      <c r="I14" s="62">
        <f>'TAB 16'!I14/'TAB 17'!I14/52</f>
        <v>7.019230769230769</v>
      </c>
      <c r="J14" s="62">
        <f>'TAB 16'!J14/'TAB 17'!J14/52</f>
        <v>9.51923076923077</v>
      </c>
      <c r="K14" s="62">
        <f>'TAB 16'!K14/'TAB 17'!K14/52</f>
        <v>3.1153846153846154</v>
      </c>
      <c r="L14" s="62">
        <f>'TAB 16'!L14/'TAB 17'!L14/52</f>
        <v>0.4835164835164835</v>
      </c>
      <c r="M14" s="62">
        <f>'TAB 16'!M14/'TAB 17'!M14/52</f>
        <v>0.6153846153846154</v>
      </c>
      <c r="N14" s="62">
        <f>'TAB 16'!N14/'TAB 17'!N14/52</f>
        <v>0.9294871794871795</v>
      </c>
      <c r="O14" s="62">
        <f>'TAB 16'!O14/'TAB 17'!O14/52</f>
        <v>0.7435897435897435</v>
      </c>
      <c r="P14" s="62">
        <f>'TAB 16'!P14/'TAB 17'!P14/52</f>
        <v>0.6666666666666666</v>
      </c>
      <c r="Q14" s="82"/>
    </row>
    <row r="15" spans="1:17" ht="12.75" customHeight="1">
      <c r="A15" s="11">
        <v>8</v>
      </c>
      <c r="B15" s="21" t="s">
        <v>87</v>
      </c>
      <c r="C15" s="32"/>
      <c r="D15" s="32"/>
      <c r="E15" s="32"/>
      <c r="F15" s="33"/>
      <c r="G15" s="62" t="e">
        <f>'TAB 16'!G15/'TAB 17'!G15/26</f>
        <v>#DIV/0!</v>
      </c>
      <c r="H15" s="62" t="e">
        <f>'TAB 16'!H15/'TAB 17'!H15/52</f>
        <v>#DIV/0!</v>
      </c>
      <c r="I15" s="62" t="e">
        <f>'TAB 16'!I15/'TAB 17'!I15/52</f>
        <v>#DIV/0!</v>
      </c>
      <c r="J15" s="62" t="e">
        <f>'TAB 16'!J15/'TAB 17'!J15/52</f>
        <v>#DIV/0!</v>
      </c>
      <c r="K15" s="62" t="e">
        <f>'TAB 16'!K15/'TAB 17'!K15/52</f>
        <v>#DIV/0!</v>
      </c>
      <c r="L15" s="62" t="e">
        <f>'TAB 16'!L15/'TAB 17'!L15/52</f>
        <v>#DIV/0!</v>
      </c>
      <c r="M15" s="62" t="e">
        <f>'TAB 16'!M15/'TAB 17'!M15/52</f>
        <v>#DIV/0!</v>
      </c>
      <c r="N15" s="62" t="e">
        <f>'TAB 16'!N15/'TAB 17'!N15/52</f>
        <v>#DIV/0!</v>
      </c>
      <c r="O15" s="62" t="e">
        <f>'TAB 16'!O15/'TAB 17'!O15/52</f>
        <v>#DIV/0!</v>
      </c>
      <c r="P15" s="62" t="e">
        <f>'TAB 16'!P15/'TAB 17'!P15/52</f>
        <v>#DIV/0!</v>
      </c>
      <c r="Q15" s="82"/>
    </row>
    <row r="16" spans="1:17" ht="12.75" customHeight="1">
      <c r="A16" s="11">
        <v>9</v>
      </c>
      <c r="B16" s="20" t="s">
        <v>5</v>
      </c>
      <c r="C16" s="32"/>
      <c r="D16" s="32"/>
      <c r="E16" s="32"/>
      <c r="F16" s="33"/>
      <c r="G16" s="62">
        <f>'TAB 16'!G16/'TAB 17'!G16/26</f>
        <v>0.11538461538461539</v>
      </c>
      <c r="H16" s="62">
        <f>'TAB 16'!H16/'TAB 17'!H16/52</f>
        <v>0.23076923076923078</v>
      </c>
      <c r="I16" s="62">
        <f>'TAB 16'!I16/'TAB 17'!I16/52</f>
        <v>0</v>
      </c>
      <c r="J16" s="62">
        <f>'TAB 16'!J16/'TAB 17'!J16/52</f>
        <v>0</v>
      </c>
      <c r="K16" s="62">
        <f>'TAB 16'!K16/'TAB 17'!K16/52</f>
        <v>0.11538461538461539</v>
      </c>
      <c r="L16" s="62">
        <f>'TAB 16'!L16/'TAB 17'!L16/52</f>
        <v>0.11538461538461539</v>
      </c>
      <c r="M16" s="62">
        <f>'TAB 16'!M16/'TAB 17'!M16/52</f>
        <v>0.11538461538461539</v>
      </c>
      <c r="N16" s="62">
        <f>'TAB 16'!N16/'TAB 17'!N16/52</f>
        <v>0.3269230769230769</v>
      </c>
      <c r="O16" s="62">
        <f>'TAB 16'!O16/'TAB 17'!O16/52</f>
        <v>1.0384615384615385</v>
      </c>
      <c r="P16" s="62">
        <f>'TAB 16'!P16/'TAB 17'!P16/52</f>
        <v>0</v>
      </c>
      <c r="Q16" s="82"/>
    </row>
    <row r="17" spans="1:17" ht="24.75" customHeight="1">
      <c r="A17" s="11">
        <v>10</v>
      </c>
      <c r="B17" s="20" t="s">
        <v>55</v>
      </c>
      <c r="C17" s="32"/>
      <c r="D17" s="32"/>
      <c r="E17" s="32"/>
      <c r="F17" s="33"/>
      <c r="G17" s="62">
        <f>'TAB 16'!G17/'TAB 17'!G17/26</f>
        <v>0.038461538461538464</v>
      </c>
      <c r="H17" s="62">
        <f>'TAB 16'!H17/'TAB 17'!H17/52</f>
        <v>0.391025641025641</v>
      </c>
      <c r="I17" s="62">
        <f>'TAB 16'!I17/'TAB 17'!I17/52</f>
        <v>0.391025641025641</v>
      </c>
      <c r="J17" s="62">
        <f>'TAB 16'!J17/'TAB 17'!J17/52</f>
        <v>1.0230769230769232</v>
      </c>
      <c r="K17" s="62">
        <f>'TAB 16'!K17/'TAB 17'!K17/52</f>
        <v>0.8910256410256411</v>
      </c>
      <c r="L17" s="62">
        <f>'TAB 16'!L17/'TAB 17'!L17/52</f>
        <v>0.8910256410256411</v>
      </c>
      <c r="M17" s="62">
        <f>'TAB 16'!M17/'TAB 17'!M17/52</f>
        <v>0.8910256410256411</v>
      </c>
      <c r="N17" s="62">
        <f>'TAB 16'!N17/'TAB 17'!N17/52</f>
        <v>0.8910256410256411</v>
      </c>
      <c r="O17" s="62">
        <f>'TAB 16'!O17/'TAB 17'!O17/52</f>
        <v>0.8910256410256411</v>
      </c>
      <c r="P17" s="62">
        <f>'TAB 16'!P17/'TAB 17'!P17/52</f>
        <v>0.8910256410256411</v>
      </c>
      <c r="Q17" s="82"/>
    </row>
    <row r="18" spans="1:17" ht="12.75" customHeight="1">
      <c r="A18" s="11">
        <v>11</v>
      </c>
      <c r="B18" s="20" t="s">
        <v>103</v>
      </c>
      <c r="C18" s="32"/>
      <c r="D18" s="32"/>
      <c r="E18" s="32"/>
      <c r="F18" s="33"/>
      <c r="G18" s="62" t="e">
        <f>'TAB 16'!G18/'TAB 17'!G18/26</f>
        <v>#DIV/0!</v>
      </c>
      <c r="H18" s="62" t="e">
        <f>'TAB 16'!H18/'TAB 17'!H18/52</f>
        <v>#DIV/0!</v>
      </c>
      <c r="I18" s="62" t="e">
        <f>'TAB 16'!I18/'TAB 17'!I18/52</f>
        <v>#DIV/0!</v>
      </c>
      <c r="J18" s="62" t="e">
        <f>'TAB 16'!J18/'TAB 17'!J18/52</f>
        <v>#DIV/0!</v>
      </c>
      <c r="K18" s="62" t="e">
        <f>'TAB 16'!K18/'TAB 17'!K18/52</f>
        <v>#DIV/0!</v>
      </c>
      <c r="L18" s="62" t="e">
        <f>'TAB 16'!L18/'TAB 17'!L18/52</f>
        <v>#DIV/0!</v>
      </c>
      <c r="M18" s="62" t="e">
        <f>'TAB 16'!M18/'TAB 17'!M18/52</f>
        <v>#DIV/0!</v>
      </c>
      <c r="N18" s="62" t="e">
        <f>'TAB 16'!N18/'TAB 17'!N18/52</f>
        <v>#DIV/0!</v>
      </c>
      <c r="O18" s="62" t="e">
        <f>'TAB 16'!O18/'TAB 17'!O18/52</f>
        <v>#DIV/0!</v>
      </c>
      <c r="P18" s="62" t="e">
        <f>'TAB 16'!P18/'TAB 17'!P18/52</f>
        <v>#DIV/0!</v>
      </c>
      <c r="Q18" s="82"/>
    </row>
    <row r="19" spans="1:17" ht="12.75" customHeight="1">
      <c r="A19" s="11">
        <v>12</v>
      </c>
      <c r="B19" s="20" t="s">
        <v>20</v>
      </c>
      <c r="C19" s="32"/>
      <c r="D19" s="32"/>
      <c r="E19" s="32"/>
      <c r="F19" s="33"/>
      <c r="G19" s="62">
        <f>'TAB 16'!G19/'TAB 17'!G19/26</f>
        <v>0.038461538461538464</v>
      </c>
      <c r="H19" s="62">
        <f>'TAB 16'!H19/'TAB 17'!H19/52</f>
        <v>0.04487179487179487</v>
      </c>
      <c r="I19" s="62">
        <f>'TAB 16'!I19/'TAB 17'!I19/52</f>
        <v>0.057692307692307696</v>
      </c>
      <c r="J19" s="62">
        <f>'TAB 16'!J19/'TAB 17'!J19/52</f>
        <v>0.038461538461538464</v>
      </c>
      <c r="K19" s="62">
        <f>'TAB 16'!K19/'TAB 17'!K19/52</f>
        <v>0.15384615384615385</v>
      </c>
      <c r="L19" s="62">
        <f>'TAB 16'!L19/'TAB 17'!L19/52</f>
        <v>0.1346153846153846</v>
      </c>
      <c r="M19" s="62">
        <f>'TAB 16'!M19/'TAB 17'!M19/52</f>
        <v>0.6858974358974359</v>
      </c>
      <c r="N19" s="62">
        <f>'TAB 16'!N19/'TAB 17'!N19/52</f>
        <v>0.38461538461538464</v>
      </c>
      <c r="O19" s="62">
        <f>'TAB 16'!O19/'TAB 17'!O19/52</f>
        <v>1.2596153846153846</v>
      </c>
      <c r="P19" s="62">
        <f>'TAB 16'!P19/'TAB 17'!P19/52</f>
        <v>0.6490384615384616</v>
      </c>
      <c r="Q19" s="82"/>
    </row>
    <row r="20" spans="1:17" ht="12.75" customHeight="1">
      <c r="A20" s="11">
        <v>13</v>
      </c>
      <c r="B20" s="20" t="s">
        <v>6</v>
      </c>
      <c r="C20" s="32"/>
      <c r="D20" s="38"/>
      <c r="E20" s="32"/>
      <c r="F20" s="33"/>
      <c r="G20" s="62" t="e">
        <f>'TAB 16'!G20/'TAB 17'!G20/26</f>
        <v>#DIV/0!</v>
      </c>
      <c r="H20" s="62" t="e">
        <f>'TAB 16'!H20/'TAB 17'!H20/52</f>
        <v>#DIV/0!</v>
      </c>
      <c r="I20" s="62" t="e">
        <f>'TAB 16'!I20/'TAB 17'!I20/52</f>
        <v>#DIV/0!</v>
      </c>
      <c r="J20" s="62" t="e">
        <f>'TAB 16'!J20/'TAB 17'!J20/52</f>
        <v>#DIV/0!</v>
      </c>
      <c r="K20" s="62" t="e">
        <f>'TAB 16'!K20/'TAB 17'!K20/52</f>
        <v>#DIV/0!</v>
      </c>
      <c r="L20" s="62" t="e">
        <f>'TAB 16'!L20/'TAB 17'!L20/52</f>
        <v>#DIV/0!</v>
      </c>
      <c r="M20" s="62" t="e">
        <f>'TAB 16'!M20/'TAB 17'!M20/52</f>
        <v>#DIV/0!</v>
      </c>
      <c r="N20" s="62" t="e">
        <f>'TAB 16'!N20/'TAB 17'!N20/52</f>
        <v>#DIV/0!</v>
      </c>
      <c r="O20" s="62" t="e">
        <f>'TAB 16'!O20/'TAB 17'!O20/52</f>
        <v>#DIV/0!</v>
      </c>
      <c r="P20" s="62" t="e">
        <f>'TAB 16'!P20/'TAB 17'!P20/52</f>
        <v>#DIV/0!</v>
      </c>
      <c r="Q20" s="82"/>
    </row>
    <row r="21" spans="1:17" ht="12.75" customHeight="1">
      <c r="A21" s="11">
        <v>14</v>
      </c>
      <c r="B21" s="20" t="s">
        <v>7</v>
      </c>
      <c r="C21" s="32"/>
      <c r="D21" s="32"/>
      <c r="E21" s="32"/>
      <c r="F21" s="33"/>
      <c r="G21" s="62" t="e">
        <f>'TAB 16'!G21/'TAB 17'!G21/26</f>
        <v>#DIV/0!</v>
      </c>
      <c r="H21" s="62" t="e">
        <f>'TAB 16'!H21/'TAB 17'!H21/52</f>
        <v>#DIV/0!</v>
      </c>
      <c r="I21" s="62" t="e">
        <f>'TAB 16'!I21/'TAB 17'!I21/52</f>
        <v>#DIV/0!</v>
      </c>
      <c r="J21" s="62" t="e">
        <f>'TAB 16'!J21/'TAB 17'!J21/52</f>
        <v>#DIV/0!</v>
      </c>
      <c r="K21" s="62" t="e">
        <f>'TAB 16'!K21/'TAB 17'!K21/52</f>
        <v>#DIV/0!</v>
      </c>
      <c r="L21" s="62" t="e">
        <f>'TAB 16'!L21/'TAB 17'!L21/52</f>
        <v>#DIV/0!</v>
      </c>
      <c r="M21" s="62" t="e">
        <f>'TAB 16'!M21/'TAB 17'!M21/52</f>
        <v>#DIV/0!</v>
      </c>
      <c r="N21" s="62">
        <f>'TAB 16'!N21/'TAB 17'!N21/52</f>
        <v>0.19230769230769232</v>
      </c>
      <c r="O21" s="62" t="e">
        <f>'TAB 16'!O21/'TAB 17'!O21/52</f>
        <v>#DIV/0!</v>
      </c>
      <c r="P21" s="62">
        <f>'TAB 16'!P21/'TAB 17'!P21/52</f>
        <v>0.019230769230769232</v>
      </c>
      <c r="Q21" s="82"/>
    </row>
    <row r="22" spans="1:17" ht="24.75" customHeight="1">
      <c r="A22" s="11">
        <v>15</v>
      </c>
      <c r="B22" s="20" t="s">
        <v>22</v>
      </c>
      <c r="C22" s="32"/>
      <c r="D22" s="32"/>
      <c r="E22" s="32"/>
      <c r="F22" s="33"/>
      <c r="G22" s="62" t="e">
        <f>'TAB 16'!G22/'TAB 17'!G22/26</f>
        <v>#DIV/0!</v>
      </c>
      <c r="H22" s="62" t="e">
        <f>'TAB 16'!H22/'TAB 17'!H22/52</f>
        <v>#DIV/0!</v>
      </c>
      <c r="I22" s="62" t="e">
        <f>'TAB 16'!I22/'TAB 17'!I22/52</f>
        <v>#DIV/0!</v>
      </c>
      <c r="J22" s="62" t="e">
        <f>'TAB 16'!J22/'TAB 17'!J22/52</f>
        <v>#DIV/0!</v>
      </c>
      <c r="K22" s="62" t="e">
        <f>'TAB 16'!K22/'TAB 17'!K22/52</f>
        <v>#DIV/0!</v>
      </c>
      <c r="L22" s="62" t="e">
        <f>'TAB 16'!L22/'TAB 17'!L22/52</f>
        <v>#DIV/0!</v>
      </c>
      <c r="M22" s="62" t="e">
        <f>'TAB 16'!M22/'TAB 17'!M22/52</f>
        <v>#DIV/0!</v>
      </c>
      <c r="N22" s="62" t="e">
        <f>'TAB 16'!N22/'TAB 17'!N22/52</f>
        <v>#DIV/0!</v>
      </c>
      <c r="O22" s="62" t="e">
        <f>'TAB 16'!O22/'TAB 17'!O22/52</f>
        <v>#DIV/0!</v>
      </c>
      <c r="P22" s="62" t="e">
        <f>'TAB 16'!P22/'TAB 17'!P22/52</f>
        <v>#DIV/0!</v>
      </c>
      <c r="Q22" s="82"/>
    </row>
    <row r="23" spans="1:17" ht="24.75" customHeight="1">
      <c r="A23" s="11">
        <v>16</v>
      </c>
      <c r="B23" s="20" t="s">
        <v>58</v>
      </c>
      <c r="C23" s="32"/>
      <c r="D23" s="32"/>
      <c r="E23" s="32"/>
      <c r="F23" s="33"/>
      <c r="G23" s="62" t="e">
        <f>'TAB 16'!G23/'TAB 17'!G23/26</f>
        <v>#DIV/0!</v>
      </c>
      <c r="H23" s="62" t="e">
        <f>'TAB 16'!H23/'TAB 17'!H23/52</f>
        <v>#DIV/0!</v>
      </c>
      <c r="I23" s="62" t="e">
        <f>'TAB 16'!I23/'TAB 17'!I23/52</f>
        <v>#DIV/0!</v>
      </c>
      <c r="J23" s="62" t="e">
        <f>'TAB 16'!J23/'TAB 17'!J23/52</f>
        <v>#DIV/0!</v>
      </c>
      <c r="K23" s="62" t="e">
        <f>'TAB 16'!K23/'TAB 17'!K23/52</f>
        <v>#DIV/0!</v>
      </c>
      <c r="L23" s="62" t="e">
        <f>'TAB 16'!L23/'TAB 17'!L23/52</f>
        <v>#DIV/0!</v>
      </c>
      <c r="M23" s="62" t="e">
        <f>'TAB 16'!M23/'TAB 17'!M23/52</f>
        <v>#DIV/0!</v>
      </c>
      <c r="N23" s="62" t="e">
        <f>'TAB 16'!N23/'TAB 17'!N23/52</f>
        <v>#DIV/0!</v>
      </c>
      <c r="O23" s="62" t="e">
        <f>'TAB 16'!O23/'TAB 17'!O23/52</f>
        <v>#DIV/0!</v>
      </c>
      <c r="P23" s="62" t="e">
        <f>'TAB 16'!P23/'TAB 17'!P23/52</f>
        <v>#DIV/0!</v>
      </c>
      <c r="Q23" s="82"/>
    </row>
    <row r="24" spans="1:17" ht="12.75" customHeight="1">
      <c r="A24" s="11">
        <v>17</v>
      </c>
      <c r="B24" s="20" t="s">
        <v>17</v>
      </c>
      <c r="C24" s="32"/>
      <c r="D24" s="32"/>
      <c r="E24" s="32"/>
      <c r="F24" s="33"/>
      <c r="G24" s="62">
        <f>'TAB 16'!G24/'TAB 17'!G24/26</f>
        <v>0.5673076923076923</v>
      </c>
      <c r="H24" s="62">
        <f>'TAB 16'!H24/'TAB 17'!H24/52</f>
        <v>0.2744755244755245</v>
      </c>
      <c r="I24" s="62">
        <f>'TAB 16'!I24/'TAB 17'!I24/52</f>
        <v>0.3426573426573426</v>
      </c>
      <c r="J24" s="62">
        <f>'TAB 16'!J24/'TAB 17'!J24/52</f>
        <v>0.35664335664335667</v>
      </c>
      <c r="K24" s="62">
        <f>'TAB 16'!K24/'TAB 17'!K24/52</f>
        <v>0.38636363636363635</v>
      </c>
      <c r="L24" s="62">
        <f>'TAB 16'!L24/'TAB 17'!L24/52</f>
        <v>0.3321678321678322</v>
      </c>
      <c r="M24" s="62">
        <f>'TAB 16'!M24/'TAB 17'!M24/52</f>
        <v>0.3814102564102564</v>
      </c>
      <c r="N24" s="62">
        <f>'TAB 16'!N24/'TAB 17'!N24/52</f>
        <v>0.32211538461538464</v>
      </c>
      <c r="O24" s="62">
        <f>'TAB 16'!O24/'TAB 17'!O24/52</f>
        <v>0.6466346153846154</v>
      </c>
      <c r="P24" s="62">
        <f>'TAB 16'!P24/'TAB 17'!P24/52</f>
        <v>0.47692307692307695</v>
      </c>
      <c r="Q24" s="82"/>
    </row>
    <row r="25" spans="1:17" ht="12.75" customHeight="1">
      <c r="A25" s="11">
        <v>18</v>
      </c>
      <c r="B25" s="20" t="s">
        <v>8</v>
      </c>
      <c r="C25" s="32"/>
      <c r="D25" s="32"/>
      <c r="E25" s="32"/>
      <c r="F25" s="33"/>
      <c r="G25" s="62">
        <f>'TAB 16'!G25/'TAB 17'!G25/26</f>
        <v>1.5192307692307692</v>
      </c>
      <c r="H25" s="62">
        <f>'TAB 16'!H25/'TAB 17'!H25/52</f>
        <v>1.6634615384615385</v>
      </c>
      <c r="I25" s="62">
        <f>'TAB 16'!I25/'TAB 17'!I25/52</f>
        <v>1.1923076923076923</v>
      </c>
      <c r="J25" s="62">
        <f>'TAB 16'!J25/'TAB 17'!J25/52</f>
        <v>1.1538461538461537</v>
      </c>
      <c r="K25" s="62">
        <f>'TAB 16'!K25/'TAB 17'!K25/52</f>
        <v>1.4615384615384615</v>
      </c>
      <c r="L25" s="62">
        <f>'TAB 16'!L25/'TAB 17'!L25/52</f>
        <v>1.3942307692307692</v>
      </c>
      <c r="M25" s="62">
        <f>'TAB 16'!M25/'TAB 17'!M25/52</f>
        <v>1.4519230769230769</v>
      </c>
      <c r="N25" s="62">
        <f>'TAB 16'!N25/'TAB 17'!N25/52</f>
        <v>1.4615384615384615</v>
      </c>
      <c r="O25" s="62">
        <f>'TAB 16'!O25/'TAB 17'!O25/52</f>
        <v>1.9230769230769231</v>
      </c>
      <c r="P25" s="62">
        <f>'TAB 16'!P25/'TAB 17'!P25/52</f>
        <v>1.6153846153846154</v>
      </c>
      <c r="Q25" s="82"/>
    </row>
    <row r="26" spans="1:17" ht="12.75" customHeight="1">
      <c r="A26" s="11">
        <v>19</v>
      </c>
      <c r="B26" s="20" t="s">
        <v>16</v>
      </c>
      <c r="C26" s="32"/>
      <c r="D26" s="32"/>
      <c r="E26" s="32"/>
      <c r="F26" s="32"/>
      <c r="G26" s="62">
        <f>'TAB 16'!G26/'TAB 17'!G26/26</f>
        <v>0.07692307692307693</v>
      </c>
      <c r="H26" s="62">
        <f>'TAB 16'!H26/'TAB 17'!H26/52</f>
        <v>0.038461538461538464</v>
      </c>
      <c r="I26" s="62">
        <f>'TAB 16'!I26/'TAB 17'!I26/52</f>
        <v>0.038461538461538464</v>
      </c>
      <c r="J26" s="62">
        <f>'TAB 16'!J26/'TAB 17'!J26/52</f>
        <v>0.038461538461538464</v>
      </c>
      <c r="K26" s="62">
        <f>'TAB 16'!K26/'TAB 17'!K26/52</f>
        <v>0</v>
      </c>
      <c r="L26" s="62">
        <f>'TAB 16'!L26/'TAB 17'!L26/52</f>
        <v>0.038461538461538464</v>
      </c>
      <c r="M26" s="62">
        <f>'TAB 16'!M26/'TAB 17'!M26/52</f>
        <v>0.11538461538461539</v>
      </c>
      <c r="N26" s="62">
        <f>'TAB 16'!N26/'TAB 17'!N26/52</f>
        <v>3.3974358974358974</v>
      </c>
      <c r="O26" s="62">
        <f>'TAB 16'!O26/'TAB 17'!O26/52</f>
        <v>0.038461538461538464</v>
      </c>
      <c r="P26" s="62">
        <f>'TAB 16'!P26/'TAB 17'!P26/52</f>
        <v>0.038461538461538464</v>
      </c>
      <c r="Q26" s="82"/>
    </row>
    <row r="27" spans="1:17" ht="12.75" customHeight="1">
      <c r="A27" s="11">
        <v>20</v>
      </c>
      <c r="B27" s="20" t="s">
        <v>13</v>
      </c>
      <c r="C27" s="32"/>
      <c r="D27" s="32"/>
      <c r="E27" s="32"/>
      <c r="F27" s="33"/>
      <c r="G27" s="62" t="e">
        <f>'TAB 16'!G27/'TAB 17'!G27/26</f>
        <v>#DIV/0!</v>
      </c>
      <c r="H27" s="62" t="e">
        <f>'TAB 16'!H27/'TAB 17'!H27/52</f>
        <v>#DIV/0!</v>
      </c>
      <c r="I27" s="62" t="e">
        <f>'TAB 16'!I27/'TAB 17'!I27/52</f>
        <v>#DIV/0!</v>
      </c>
      <c r="J27" s="62" t="e">
        <f>'TAB 16'!J27/'TAB 17'!J27/52</f>
        <v>#DIV/0!</v>
      </c>
      <c r="K27" s="62" t="e">
        <f>'TAB 16'!K27/'TAB 17'!K27/52</f>
        <v>#DIV/0!</v>
      </c>
      <c r="L27" s="62" t="e">
        <f>'TAB 16'!L27/'TAB 17'!L27/52</f>
        <v>#DIV/0!</v>
      </c>
      <c r="M27" s="62" t="e">
        <f>'TAB 16'!M27/'TAB 17'!M27/52</f>
        <v>#DIV/0!</v>
      </c>
      <c r="N27" s="62" t="e">
        <f>'TAB 16'!N27/'TAB 17'!N27/52</f>
        <v>#DIV/0!</v>
      </c>
      <c r="O27" s="62" t="e">
        <f>'TAB 16'!O27/'TAB 17'!O27/52</f>
        <v>#DIV/0!</v>
      </c>
      <c r="P27" s="62" t="e">
        <f>'TAB 16'!P27/'TAB 17'!P27/52</f>
        <v>#DIV/0!</v>
      </c>
      <c r="Q27" s="82"/>
    </row>
    <row r="28" spans="1:17" ht="12.75" customHeight="1">
      <c r="A28" s="11">
        <v>21</v>
      </c>
      <c r="B28" s="20" t="s">
        <v>9</v>
      </c>
      <c r="C28" s="32"/>
      <c r="D28" s="32"/>
      <c r="E28" s="32"/>
      <c r="F28" s="33"/>
      <c r="G28" s="62" t="e">
        <f>'TAB 16'!G28/'TAB 17'!G28/26</f>
        <v>#DIV/0!</v>
      </c>
      <c r="H28" s="62" t="e">
        <f>'TAB 16'!H28/'TAB 17'!H28/52</f>
        <v>#DIV/0!</v>
      </c>
      <c r="I28" s="62" t="e">
        <f>'TAB 16'!I28/'TAB 17'!I28/52</f>
        <v>#DIV/0!</v>
      </c>
      <c r="J28" s="62" t="e">
        <f>'TAB 16'!J28/'TAB 17'!J28/52</f>
        <v>#DIV/0!</v>
      </c>
      <c r="K28" s="62" t="e">
        <f>'TAB 16'!K28/'TAB 17'!K28/52</f>
        <v>#DIV/0!</v>
      </c>
      <c r="L28" s="62" t="e">
        <f>'TAB 16'!L28/'TAB 17'!L28/52</f>
        <v>#DIV/0!</v>
      </c>
      <c r="M28" s="62" t="e">
        <f>'TAB 16'!M28/'TAB 17'!M28/52</f>
        <v>#DIV/0!</v>
      </c>
      <c r="N28" s="62">
        <f>'TAB 16'!N28/'TAB 17'!N28/52</f>
        <v>0.019230769230769232</v>
      </c>
      <c r="O28" s="62">
        <f>'TAB 16'!O28/'TAB 17'!O28/52</f>
        <v>0.019230769230769232</v>
      </c>
      <c r="P28" s="62">
        <f>'TAB 16'!P28/'TAB 17'!P28/52</f>
        <v>0.8557692307692307</v>
      </c>
      <c r="Q28" s="82"/>
    </row>
    <row r="29" spans="1:17" ht="12.75" customHeight="1">
      <c r="A29" s="11">
        <v>22</v>
      </c>
      <c r="B29" s="20" t="s">
        <v>15</v>
      </c>
      <c r="C29" s="32"/>
      <c r="D29" s="32"/>
      <c r="E29" s="32"/>
      <c r="F29" s="33"/>
      <c r="G29" s="62">
        <f>'TAB 16'!G29/'TAB 17'!G29/26</f>
        <v>5.076923076923077</v>
      </c>
      <c r="H29" s="62">
        <f>'TAB 16'!H29/'TAB 17'!H29/52</f>
        <v>4.846153846153846</v>
      </c>
      <c r="I29" s="62">
        <f>'TAB 16'!I29/'TAB 17'!I29/52</f>
        <v>4.846153846153846</v>
      </c>
      <c r="J29" s="62">
        <f>'TAB 16'!J29/'TAB 17'!J29/52</f>
        <v>4.865384615384615</v>
      </c>
      <c r="K29" s="62">
        <f>'TAB 16'!K29/'TAB 17'!K29/52</f>
        <v>4.923076923076923</v>
      </c>
      <c r="L29" s="62">
        <f>'TAB 16'!L29/'TAB 17'!L29/52</f>
        <v>4.903846153846154</v>
      </c>
      <c r="M29" s="62">
        <f>'TAB 16'!M29/'TAB 17'!M29/52</f>
        <v>4.326923076923077</v>
      </c>
      <c r="N29" s="62">
        <f>'TAB 16'!N29/'TAB 17'!N29/52</f>
        <v>4.865384615384615</v>
      </c>
      <c r="O29" s="62">
        <f>'TAB 16'!O29/'TAB 17'!O29/52</f>
        <v>4.865384615384615</v>
      </c>
      <c r="P29" s="62">
        <f>'TAB 16'!P29/'TAB 17'!P29/52</f>
        <v>4.9423076923076925</v>
      </c>
      <c r="Q29" s="82"/>
    </row>
    <row r="30" spans="1:17" ht="24.75" customHeight="1">
      <c r="A30" s="11">
        <v>23</v>
      </c>
      <c r="B30" s="20" t="s">
        <v>23</v>
      </c>
      <c r="C30" s="32"/>
      <c r="D30" s="32"/>
      <c r="E30" s="32"/>
      <c r="F30" s="33"/>
      <c r="G30" s="62" t="e">
        <f>'TAB 16'!G30/'TAB 17'!G30/26</f>
        <v>#DIV/0!</v>
      </c>
      <c r="H30" s="62" t="e">
        <f>'TAB 16'!H30/'TAB 17'!H30/52</f>
        <v>#DIV/0!</v>
      </c>
      <c r="I30" s="62" t="e">
        <f>'TAB 16'!I30/'TAB 17'!I30/52</f>
        <v>#DIV/0!</v>
      </c>
      <c r="J30" s="62" t="e">
        <f>'TAB 16'!J30/'TAB 17'!J30/52</f>
        <v>#DIV/0!</v>
      </c>
      <c r="K30" s="62">
        <f>'TAB 16'!K30/'TAB 17'!K30/52</f>
        <v>0</v>
      </c>
      <c r="L30" s="62">
        <f>'TAB 16'!L30/'TAB 17'!L30/52</f>
        <v>0</v>
      </c>
      <c r="M30" s="62" t="e">
        <f>'TAB 16'!M30/'TAB 17'!M30/52</f>
        <v>#DIV/0!</v>
      </c>
      <c r="N30" s="62" t="e">
        <f>'TAB 16'!N30/'TAB 17'!N30/52</f>
        <v>#DIV/0!</v>
      </c>
      <c r="O30" s="62" t="e">
        <f>'TAB 16'!O30/'TAB 17'!O30/52</f>
        <v>#DIV/0!</v>
      </c>
      <c r="P30" s="62" t="e">
        <f>'TAB 16'!P30/'TAB 17'!P30/52</f>
        <v>#DIV/0!</v>
      </c>
      <c r="Q30" s="82"/>
    </row>
    <row r="31" spans="1:17" ht="24.75" customHeight="1">
      <c r="A31" s="11">
        <v>24</v>
      </c>
      <c r="B31" s="20" t="s">
        <v>14</v>
      </c>
      <c r="C31" s="32"/>
      <c r="D31" s="32"/>
      <c r="E31" s="32"/>
      <c r="F31" s="33"/>
      <c r="G31" s="62">
        <f>'TAB 16'!G31/'TAB 17'!G31/26</f>
        <v>0.038461538461538464</v>
      </c>
      <c r="H31" s="62">
        <f>'TAB 16'!H31/'TAB 17'!H31/52</f>
        <v>0.038461538461538464</v>
      </c>
      <c r="I31" s="62">
        <f>'TAB 16'!I31/'TAB 17'!I31/52</f>
        <v>0.057692307692307696</v>
      </c>
      <c r="J31" s="62">
        <f>'TAB 16'!J31/'TAB 17'!J31/52</f>
        <v>0.038461538461538464</v>
      </c>
      <c r="K31" s="62" t="e">
        <f>'TAB 16'!K31/'TAB 17'!K31/52</f>
        <v>#DIV/0!</v>
      </c>
      <c r="L31" s="62" t="e">
        <f>'TAB 16'!L31/'TAB 17'!L31/52</f>
        <v>#DIV/0!</v>
      </c>
      <c r="M31" s="62" t="e">
        <f>'TAB 16'!M31/'TAB 17'!M31/52</f>
        <v>#DIV/0!</v>
      </c>
      <c r="N31" s="62">
        <f>'TAB 16'!N31/'TAB 17'!N31/52</f>
        <v>0.038461538461538464</v>
      </c>
      <c r="O31" s="62">
        <f>'TAB 16'!O31/'TAB 17'!O31/52</f>
        <v>0.038461538461538464</v>
      </c>
      <c r="P31" s="62">
        <f>'TAB 16'!P31/'TAB 17'!P31/52</f>
        <v>0.038461538461538464</v>
      </c>
      <c r="Q31" s="82"/>
    </row>
    <row r="32" spans="1:17" ht="12.75" customHeight="1">
      <c r="A32" s="11">
        <v>25</v>
      </c>
      <c r="B32" s="20" t="s">
        <v>24</v>
      </c>
      <c r="C32" s="32"/>
      <c r="D32" s="32"/>
      <c r="E32" s="32"/>
      <c r="F32" s="33"/>
      <c r="G32" s="62" t="e">
        <f>'TAB 16'!G32/'TAB 17'!G32/26</f>
        <v>#DIV/0!</v>
      </c>
      <c r="H32" s="62" t="e">
        <f>'TAB 16'!H32/'TAB 17'!H32/52</f>
        <v>#DIV/0!</v>
      </c>
      <c r="I32" s="62" t="e">
        <f>'TAB 16'!I32/'TAB 17'!I32/52</f>
        <v>#DIV/0!</v>
      </c>
      <c r="J32" s="62" t="e">
        <f>'TAB 16'!J32/'TAB 17'!J32/52</f>
        <v>#DIV/0!</v>
      </c>
      <c r="K32" s="62">
        <f>'TAB 16'!K32/'TAB 17'!K32/52</f>
        <v>0</v>
      </c>
      <c r="L32" s="62">
        <f>'TAB 16'!L32/'TAB 17'!L32/52</f>
        <v>0</v>
      </c>
      <c r="M32" s="62" t="e">
        <f>'TAB 16'!M32/'TAB 17'!M32/52</f>
        <v>#DIV/0!</v>
      </c>
      <c r="N32" s="62" t="e">
        <f>'TAB 16'!N32/'TAB 17'!N32/52</f>
        <v>#DIV/0!</v>
      </c>
      <c r="O32" s="62" t="e">
        <f>'TAB 16'!O32/'TAB 17'!O32/52</f>
        <v>#DIV/0!</v>
      </c>
      <c r="P32" s="62" t="e">
        <f>'TAB 16'!P32/'TAB 17'!P32/52</f>
        <v>#DIV/0!</v>
      </c>
      <c r="Q32" s="82"/>
    </row>
    <row r="33" spans="1:17" ht="12.75" customHeight="1">
      <c r="A33" s="11">
        <v>26</v>
      </c>
      <c r="B33" s="20" t="s">
        <v>21</v>
      </c>
      <c r="C33" s="32"/>
      <c r="D33" s="32"/>
      <c r="E33" s="32"/>
      <c r="F33" s="33"/>
      <c r="G33" s="62">
        <f>'TAB 16'!G33/'TAB 17'!G33/26</f>
        <v>0.038461538461538464</v>
      </c>
      <c r="H33" s="62" t="e">
        <f>'TAB 16'!H33/'TAB 17'!H33/52</f>
        <v>#DIV/0!</v>
      </c>
      <c r="I33" s="62" t="e">
        <f>'TAB 16'!I33/'TAB 17'!I33/52</f>
        <v>#DIV/0!</v>
      </c>
      <c r="J33" s="62" t="e">
        <f>'TAB 16'!J33/'TAB 17'!J33/52</f>
        <v>#DIV/0!</v>
      </c>
      <c r="K33" s="62" t="e">
        <f>'TAB 16'!K33/'TAB 17'!K33/52</f>
        <v>#DIV/0!</v>
      </c>
      <c r="L33" s="62" t="e">
        <f>'TAB 16'!L33/'TAB 17'!L33/52</f>
        <v>#DIV/0!</v>
      </c>
      <c r="M33" s="62" t="e">
        <f>'TAB 16'!M33/'TAB 17'!M33/52</f>
        <v>#DIV/0!</v>
      </c>
      <c r="N33" s="62" t="e">
        <f>'TAB 16'!N33/'TAB 17'!N33/52</f>
        <v>#DIV/0!</v>
      </c>
      <c r="O33" s="62" t="e">
        <f>'TAB 16'!O33/'TAB 17'!O33/52</f>
        <v>#DIV/0!</v>
      </c>
      <c r="P33" s="62" t="e">
        <f>'TAB 16'!P33/'TAB 17'!P33/52</f>
        <v>#DIV/0!</v>
      </c>
      <c r="Q33" s="82"/>
    </row>
    <row r="34" spans="1:17" ht="12.75" customHeight="1">
      <c r="A34" s="11">
        <v>27</v>
      </c>
      <c r="B34" s="20" t="s">
        <v>35</v>
      </c>
      <c r="C34" s="32"/>
      <c r="D34" s="32"/>
      <c r="E34" s="32"/>
      <c r="F34" s="33"/>
      <c r="G34" s="62">
        <f>'TAB 16'!G34/'TAB 17'!G34/26</f>
        <v>0.038461538461538464</v>
      </c>
      <c r="H34" s="62">
        <f>'TAB 16'!H34/'TAB 17'!H34/52</f>
        <v>0.038461538461538464</v>
      </c>
      <c r="I34" s="62">
        <f>'TAB 16'!I34/'TAB 17'!I34/52</f>
        <v>0.038461538461538464</v>
      </c>
      <c r="J34" s="62">
        <f>'TAB 16'!J34/'TAB 17'!J34/52</f>
        <v>0.038461538461538464</v>
      </c>
      <c r="K34" s="62">
        <f>'TAB 16'!K34/'TAB 17'!K34/52</f>
        <v>0.038461538461538464</v>
      </c>
      <c r="L34" s="62">
        <f>'TAB 16'!L34/'TAB 17'!L34/52</f>
        <v>0.038461538461538464</v>
      </c>
      <c r="M34" s="62">
        <f>'TAB 16'!M34/'TAB 17'!M34/52</f>
        <v>0.038461538461538464</v>
      </c>
      <c r="N34" s="62">
        <f>'TAB 16'!N34/'TAB 17'!N34/52</f>
        <v>0.038461538461538464</v>
      </c>
      <c r="O34" s="62">
        <f>'TAB 16'!O34/'TAB 17'!O34/52</f>
        <v>0.038461538461538464</v>
      </c>
      <c r="P34" s="62">
        <f>'TAB 16'!P34/'TAB 17'!P34/52</f>
        <v>0.038461538461538464</v>
      </c>
      <c r="Q34" s="82"/>
    </row>
    <row r="35" spans="1:17" ht="12.75" customHeight="1">
      <c r="A35" s="11">
        <v>28</v>
      </c>
      <c r="B35" s="25" t="s">
        <v>88</v>
      </c>
      <c r="C35" s="32"/>
      <c r="D35" s="32"/>
      <c r="E35" s="32"/>
      <c r="F35" s="33"/>
      <c r="G35" s="62" t="e">
        <f>'TAB 16'!G35/'TAB 17'!G35/26</f>
        <v>#DIV/0!</v>
      </c>
      <c r="H35" s="62" t="e">
        <f>'TAB 16'!H35/'TAB 17'!H35/52</f>
        <v>#DIV/0!</v>
      </c>
      <c r="I35" s="62" t="e">
        <f>'TAB 16'!I35/'TAB 17'!I35/52</f>
        <v>#DIV/0!</v>
      </c>
      <c r="J35" s="62" t="e">
        <f>'TAB 16'!J35/'TAB 17'!J35/52</f>
        <v>#DIV/0!</v>
      </c>
      <c r="K35" s="62" t="e">
        <f>'TAB 16'!K35/'TAB 17'!K35/52</f>
        <v>#DIV/0!</v>
      </c>
      <c r="L35" s="62" t="e">
        <f>'TAB 16'!L35/'TAB 17'!L35/52</f>
        <v>#DIV/0!</v>
      </c>
      <c r="M35" s="62" t="e">
        <f>'TAB 16'!M35/'TAB 17'!M35/52</f>
        <v>#DIV/0!</v>
      </c>
      <c r="N35" s="62" t="e">
        <f>'TAB 16'!N35/'TAB 17'!N35/52</f>
        <v>#DIV/0!</v>
      </c>
      <c r="O35" s="62" t="e">
        <f>'TAB 16'!O35/'TAB 17'!O35/52</f>
        <v>#DIV/0!</v>
      </c>
      <c r="P35" s="62" t="e">
        <f>'TAB 16'!P35/'TAB 17'!P35/52</f>
        <v>#DIV/0!</v>
      </c>
      <c r="Q35" s="82"/>
    </row>
    <row r="36" spans="1:17" ht="12.75" customHeight="1">
      <c r="A36" s="11">
        <v>29</v>
      </c>
      <c r="B36" s="26" t="s">
        <v>89</v>
      </c>
      <c r="C36" s="32"/>
      <c r="D36" s="32"/>
      <c r="E36" s="32"/>
      <c r="F36" s="33"/>
      <c r="G36" s="62" t="e">
        <f>'TAB 16'!G36/'TAB 17'!G36/26</f>
        <v>#DIV/0!</v>
      </c>
      <c r="H36" s="62" t="e">
        <f>'TAB 16'!H36/'TAB 17'!H36/52</f>
        <v>#DIV/0!</v>
      </c>
      <c r="I36" s="62" t="e">
        <f>'TAB 16'!I36/'TAB 17'!I36/52</f>
        <v>#DIV/0!</v>
      </c>
      <c r="J36" s="62" t="e">
        <f>'TAB 16'!J36/'TAB 17'!J36/52</f>
        <v>#DIV/0!</v>
      </c>
      <c r="K36" s="62" t="e">
        <f>'TAB 16'!K36/'TAB 17'!K36/52</f>
        <v>#DIV/0!</v>
      </c>
      <c r="L36" s="62" t="e">
        <f>'TAB 16'!L36/'TAB 17'!L36/52</f>
        <v>#DIV/0!</v>
      </c>
      <c r="M36" s="62" t="e">
        <f>'TAB 16'!M36/'TAB 17'!M36/52</f>
        <v>#DIV/0!</v>
      </c>
      <c r="N36" s="62" t="e">
        <f>'TAB 16'!N36/'TAB 17'!N36/52</f>
        <v>#DIV/0!</v>
      </c>
      <c r="O36" s="62" t="e">
        <f>'TAB 16'!O36/'TAB 17'!O36/52</f>
        <v>#DIV/0!</v>
      </c>
      <c r="P36" s="62" t="e">
        <f>'TAB 16'!P36/'TAB 17'!P36/52</f>
        <v>#DIV/0!</v>
      </c>
      <c r="Q36" s="82"/>
    </row>
    <row r="37" spans="1:17" s="14" customFormat="1" ht="15" customHeight="1">
      <c r="A37" s="216" t="s">
        <v>0</v>
      </c>
      <c r="B37" s="216"/>
      <c r="C37" s="194"/>
      <c r="D37" s="194"/>
      <c r="E37" s="194"/>
      <c r="F37" s="194"/>
      <c r="G37" s="17">
        <f>'TAB 16'!G37/'TAB 17'!G37/26</f>
        <v>0.49124452782989364</v>
      </c>
      <c r="H37" s="17">
        <f>'TAB 16'!H37/'TAB 17'!H37/52</f>
        <v>1.128674171357098</v>
      </c>
      <c r="I37" s="17">
        <f>'TAB 16'!I37/'TAB 17'!I37/52</f>
        <v>0.654001240694789</v>
      </c>
      <c r="J37" s="17">
        <f>'TAB 16'!J37/'TAB 17'!J37/52</f>
        <v>0.8631957473420887</v>
      </c>
      <c r="K37" s="17">
        <f>'TAB 16'!K37/'TAB 17'!K37/52</f>
        <v>0.7458908612754767</v>
      </c>
      <c r="L37" s="17">
        <f>'TAB 16'!L37/'TAB 17'!L37/52</f>
        <v>0.7211538461538461</v>
      </c>
      <c r="M37" s="17">
        <f>'TAB 16'!M37/'TAB 17'!M37/52</f>
        <v>0.7863744782349434</v>
      </c>
      <c r="N37" s="17">
        <f>'TAB 16'!N37/'TAB 17'!N37/52</f>
        <v>0.8047658862876255</v>
      </c>
      <c r="O37" s="17">
        <f>'TAB 16'!O37/'TAB 17'!O37/52</f>
        <v>0.8348261327713383</v>
      </c>
      <c r="P37" s="17">
        <f>'TAB 16'!P37/'TAB 17'!P37/52</f>
        <v>0.6880043033889187</v>
      </c>
      <c r="Q37" s="82"/>
    </row>
    <row r="38" spans="1:17" ht="12.75" customHeight="1">
      <c r="A38" s="30" t="s">
        <v>122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31"/>
      <c r="O38" s="31"/>
      <c r="P38" s="31"/>
      <c r="Q38" s="31"/>
    </row>
    <row r="39" spans="1:17" ht="12.75" customHeight="1">
      <c r="A39" s="165" t="s">
        <v>127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</row>
    <row r="40" spans="1:17" ht="12.75" customHeight="1">
      <c r="A40" s="212" t="s">
        <v>76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80"/>
      <c r="Q40" s="80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P5:P6"/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A2:O2"/>
    <mergeCell ref="A40:O40"/>
    <mergeCell ref="Q5:R13"/>
    <mergeCell ref="J5:J6"/>
    <mergeCell ref="K5:K6"/>
    <mergeCell ref="L5:L6"/>
    <mergeCell ref="M5:M6"/>
    <mergeCell ref="A37:B37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40"/>
  <sheetViews>
    <sheetView zoomScale="80" zoomScaleNormal="80" zoomScalePageLayoutView="0" workbookViewId="0" topLeftCell="A1">
      <selection activeCell="V26" sqref="V2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107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2">
        <v>2.4</v>
      </c>
      <c r="D8" s="62">
        <v>1.7</v>
      </c>
      <c r="E8" s="62">
        <v>1.69</v>
      </c>
      <c r="F8" s="42">
        <v>1.8462501303848962</v>
      </c>
      <c r="G8" s="41"/>
      <c r="H8" s="43"/>
      <c r="I8" s="43"/>
      <c r="J8" s="43"/>
      <c r="K8" s="43"/>
      <c r="L8" s="43"/>
      <c r="M8" s="43"/>
      <c r="N8" s="43"/>
      <c r="O8" s="43"/>
      <c r="P8" s="43"/>
    </row>
    <row r="9" spans="1:16" ht="12.75" customHeight="1">
      <c r="A9" s="11">
        <v>2</v>
      </c>
      <c r="B9" s="20" t="s">
        <v>19</v>
      </c>
      <c r="C9" s="40">
        <v>20.22</v>
      </c>
      <c r="D9" s="40">
        <v>25.72</v>
      </c>
      <c r="E9" s="40">
        <v>9.93</v>
      </c>
      <c r="F9" s="39">
        <v>8.90165111270639</v>
      </c>
      <c r="G9" s="33"/>
      <c r="H9" s="44"/>
      <c r="I9" s="33"/>
      <c r="J9" s="33"/>
      <c r="K9" s="33"/>
      <c r="L9" s="44"/>
      <c r="M9" s="44"/>
      <c r="N9" s="44"/>
      <c r="O9" s="44"/>
      <c r="P9" s="44"/>
    </row>
    <row r="10" spans="1:16" ht="12.75" customHeight="1">
      <c r="A10" s="11">
        <v>3</v>
      </c>
      <c r="B10" s="21" t="s">
        <v>1</v>
      </c>
      <c r="C10" s="40">
        <v>0.44</v>
      </c>
      <c r="D10" s="40">
        <v>1.18</v>
      </c>
      <c r="E10" s="40">
        <v>0.54</v>
      </c>
      <c r="F10" s="39">
        <v>0.8896302474284126</v>
      </c>
      <c r="G10" s="33"/>
      <c r="H10" s="44"/>
      <c r="I10" s="33"/>
      <c r="J10" s="33"/>
      <c r="K10" s="33"/>
      <c r="L10" s="44"/>
      <c r="M10" s="44"/>
      <c r="N10" s="44"/>
      <c r="O10" s="44"/>
      <c r="P10" s="44"/>
    </row>
    <row r="11" spans="1:16" ht="12.75" customHeight="1">
      <c r="A11" s="11">
        <v>4</v>
      </c>
      <c r="B11" s="21" t="s">
        <v>2</v>
      </c>
      <c r="C11" s="40">
        <v>3.98</v>
      </c>
      <c r="D11" s="40">
        <v>1.43</v>
      </c>
      <c r="E11" s="40">
        <v>1.97</v>
      </c>
      <c r="F11" s="40">
        <v>4.984740590030519</v>
      </c>
      <c r="G11" s="32"/>
      <c r="H11" s="45"/>
      <c r="I11" s="32"/>
      <c r="J11" s="32"/>
      <c r="K11" s="32"/>
      <c r="L11" s="44"/>
      <c r="M11" s="44"/>
      <c r="N11" s="44"/>
      <c r="O11" s="44"/>
      <c r="P11" s="44"/>
    </row>
    <row r="12" spans="1:16" ht="12.75" customHeight="1">
      <c r="A12" s="11">
        <v>5</v>
      </c>
      <c r="B12" s="20" t="s">
        <v>3</v>
      </c>
      <c r="C12" s="40"/>
      <c r="D12" s="40">
        <v>2.43</v>
      </c>
      <c r="E12" s="40">
        <v>5.04</v>
      </c>
      <c r="F12" s="39">
        <v>4.011741682974559</v>
      </c>
      <c r="G12" s="33"/>
      <c r="H12" s="44"/>
      <c r="I12" s="33"/>
      <c r="J12" s="33"/>
      <c r="K12" s="33"/>
      <c r="L12" s="44"/>
      <c r="M12" s="44"/>
      <c r="N12" s="44"/>
      <c r="O12" s="44"/>
      <c r="P12" s="44"/>
    </row>
    <row r="13" spans="1:16" ht="12.75" customHeight="1">
      <c r="A13" s="11">
        <v>6</v>
      </c>
      <c r="B13" s="20" t="s">
        <v>11</v>
      </c>
      <c r="C13" s="40"/>
      <c r="D13" s="40">
        <v>2.65</v>
      </c>
      <c r="E13" s="40">
        <v>2.65</v>
      </c>
      <c r="F13" s="39">
        <v>2.7361899845121322</v>
      </c>
      <c r="G13" s="33"/>
      <c r="H13" s="44"/>
      <c r="I13" s="33"/>
      <c r="J13" s="33"/>
      <c r="K13" s="33"/>
      <c r="L13" s="44"/>
      <c r="M13" s="44"/>
      <c r="N13" s="44"/>
      <c r="O13" s="44"/>
      <c r="P13" s="44"/>
    </row>
    <row r="14" spans="1:16" ht="12.75" customHeight="1">
      <c r="A14" s="11">
        <v>7</v>
      </c>
      <c r="B14" s="21" t="s">
        <v>4</v>
      </c>
      <c r="C14" s="40">
        <v>0.29</v>
      </c>
      <c r="D14" s="40">
        <v>0.09</v>
      </c>
      <c r="E14" s="40">
        <v>0.09</v>
      </c>
      <c r="F14" s="39">
        <v>0.2360876897133221</v>
      </c>
      <c r="G14" s="33"/>
      <c r="H14" s="44"/>
      <c r="I14" s="33"/>
      <c r="J14" s="33"/>
      <c r="K14" s="33"/>
      <c r="L14" s="44"/>
      <c r="M14" s="44"/>
      <c r="N14" s="44"/>
      <c r="O14" s="44"/>
      <c r="P14" s="44"/>
    </row>
    <row r="15" spans="1:16" ht="12.75" customHeight="1">
      <c r="A15" s="11">
        <v>8</v>
      </c>
      <c r="B15" s="21" t="s">
        <v>87</v>
      </c>
      <c r="C15" s="40"/>
      <c r="D15" s="40"/>
      <c r="E15" s="40"/>
      <c r="F15" s="39"/>
      <c r="G15" s="33"/>
      <c r="H15" s="44"/>
      <c r="I15" s="33"/>
      <c r="J15" s="33"/>
      <c r="K15" s="33"/>
      <c r="L15" s="44"/>
      <c r="M15" s="44"/>
      <c r="N15" s="44"/>
      <c r="O15" s="44"/>
      <c r="P15" s="44"/>
    </row>
    <row r="16" spans="1:16" ht="12.75" customHeight="1">
      <c r="A16" s="11">
        <v>9</v>
      </c>
      <c r="B16" s="20" t="s">
        <v>5</v>
      </c>
      <c r="C16" s="40"/>
      <c r="D16" s="40"/>
      <c r="E16" s="40"/>
      <c r="F16" s="39"/>
      <c r="G16" s="33"/>
      <c r="H16" s="44"/>
      <c r="I16" s="33"/>
      <c r="J16" s="33"/>
      <c r="K16" s="33"/>
      <c r="L16" s="44"/>
      <c r="M16" s="44"/>
      <c r="N16" s="44"/>
      <c r="O16" s="44"/>
      <c r="P16" s="44"/>
    </row>
    <row r="17" spans="1:16" ht="24.75" customHeight="1">
      <c r="A17" s="11">
        <v>10</v>
      </c>
      <c r="B17" s="20" t="s">
        <v>55</v>
      </c>
      <c r="C17" s="40">
        <v>2.4</v>
      </c>
      <c r="D17" s="40"/>
      <c r="E17" s="40"/>
      <c r="F17" s="39"/>
      <c r="G17" s="33"/>
      <c r="H17" s="44"/>
      <c r="I17" s="33"/>
      <c r="J17" s="33"/>
      <c r="K17" s="33"/>
      <c r="L17" s="44"/>
      <c r="M17" s="44"/>
      <c r="N17" s="44"/>
      <c r="O17" s="44"/>
      <c r="P17" s="44"/>
    </row>
    <row r="18" spans="1:16" ht="12.75" customHeight="1">
      <c r="A18" s="11">
        <v>11</v>
      </c>
      <c r="B18" s="20" t="s">
        <v>103</v>
      </c>
      <c r="C18" s="40"/>
      <c r="D18" s="40"/>
      <c r="E18" s="40"/>
      <c r="F18" s="39"/>
      <c r="G18" s="33"/>
      <c r="H18" s="33"/>
      <c r="I18" s="33"/>
      <c r="J18" s="33"/>
      <c r="K18" s="33"/>
      <c r="L18" s="44"/>
      <c r="M18" s="44"/>
      <c r="N18" s="44"/>
      <c r="O18" s="44"/>
      <c r="P18" s="44"/>
    </row>
    <row r="19" spans="1:16" ht="12.75" customHeight="1">
      <c r="A19" s="11">
        <v>12</v>
      </c>
      <c r="B19" s="20" t="s">
        <v>20</v>
      </c>
      <c r="C19" s="40">
        <v>3.85</v>
      </c>
      <c r="D19" s="40">
        <v>5.44</v>
      </c>
      <c r="E19" s="40">
        <v>7.71</v>
      </c>
      <c r="F19" s="39">
        <v>2.707275803722504</v>
      </c>
      <c r="G19" s="33"/>
      <c r="H19" s="44"/>
      <c r="I19" s="33"/>
      <c r="J19" s="117"/>
      <c r="K19" s="117"/>
      <c r="L19" s="44"/>
      <c r="M19" s="44"/>
      <c r="N19" s="44"/>
      <c r="O19" s="44"/>
      <c r="P19" s="44"/>
    </row>
    <row r="20" spans="1:16" ht="12.75" customHeight="1">
      <c r="A20" s="11">
        <v>13</v>
      </c>
      <c r="B20" s="20" t="s">
        <v>6</v>
      </c>
      <c r="C20" s="40"/>
      <c r="D20" s="71"/>
      <c r="E20" s="40"/>
      <c r="F20" s="39"/>
      <c r="G20" s="33"/>
      <c r="H20" s="33"/>
      <c r="I20" s="33"/>
      <c r="J20" s="33"/>
      <c r="K20" s="33"/>
      <c r="L20" s="44"/>
      <c r="M20" s="44"/>
      <c r="N20" s="44"/>
      <c r="O20" s="44"/>
      <c r="P20" s="44"/>
    </row>
    <row r="21" spans="1:16" ht="12.75" customHeight="1">
      <c r="A21" s="11">
        <v>14</v>
      </c>
      <c r="B21" s="20" t="s">
        <v>7</v>
      </c>
      <c r="C21" s="40"/>
      <c r="D21" s="40"/>
      <c r="E21" s="40"/>
      <c r="F21" s="39"/>
      <c r="G21" s="33"/>
      <c r="H21" s="33"/>
      <c r="I21" s="33"/>
      <c r="J21" s="44"/>
      <c r="K21" s="44"/>
      <c r="L21" s="44"/>
      <c r="M21" s="44"/>
      <c r="N21" s="44"/>
      <c r="O21" s="44"/>
      <c r="P21" s="44"/>
    </row>
    <row r="22" spans="1:16" ht="24.75" customHeight="1">
      <c r="A22" s="11">
        <v>15</v>
      </c>
      <c r="B22" s="20" t="s">
        <v>22</v>
      </c>
      <c r="C22" s="40">
        <v>1.23</v>
      </c>
      <c r="D22" s="40">
        <v>0.83</v>
      </c>
      <c r="E22" s="40">
        <v>0.63</v>
      </c>
      <c r="F22" s="39">
        <v>0.6406149903907752</v>
      </c>
      <c r="G22" s="33"/>
      <c r="H22" s="33"/>
      <c r="I22" s="33"/>
      <c r="J22" s="33"/>
      <c r="K22" s="33"/>
      <c r="L22" s="44"/>
      <c r="M22" s="44"/>
      <c r="N22" s="44"/>
      <c r="O22" s="44"/>
      <c r="P22" s="44"/>
    </row>
    <row r="23" spans="1:16" ht="24.75" customHeight="1">
      <c r="A23" s="11">
        <v>16</v>
      </c>
      <c r="B23" s="20" t="s">
        <v>58</v>
      </c>
      <c r="C23" s="40"/>
      <c r="D23" s="40"/>
      <c r="E23" s="40"/>
      <c r="F23" s="39"/>
      <c r="G23" s="33"/>
      <c r="H23" s="33"/>
      <c r="I23" s="33"/>
      <c r="J23" s="33"/>
      <c r="K23" s="33"/>
      <c r="L23" s="44"/>
      <c r="M23" s="44"/>
      <c r="N23" s="44"/>
      <c r="O23" s="44"/>
      <c r="P23" s="44"/>
    </row>
    <row r="24" spans="1:16" ht="12.75" customHeight="1">
      <c r="A24" s="11">
        <v>17</v>
      </c>
      <c r="B24" s="20" t="s">
        <v>17</v>
      </c>
      <c r="C24" s="40"/>
      <c r="D24" s="40"/>
      <c r="E24" s="40"/>
      <c r="F24" s="39"/>
      <c r="G24" s="33"/>
      <c r="H24" s="44"/>
      <c r="I24" s="33"/>
      <c r="J24" s="117"/>
      <c r="K24" s="117"/>
      <c r="L24" s="44"/>
      <c r="M24" s="44"/>
      <c r="N24" s="44"/>
      <c r="O24" s="44"/>
      <c r="P24" s="44"/>
    </row>
    <row r="25" spans="1:16" ht="12.75" customHeight="1">
      <c r="A25" s="11">
        <v>18</v>
      </c>
      <c r="B25" s="20" t="s">
        <v>8</v>
      </c>
      <c r="C25" s="40"/>
      <c r="D25" s="40"/>
      <c r="E25" s="40"/>
      <c r="F25" s="39"/>
      <c r="G25" s="33"/>
      <c r="H25" s="33"/>
      <c r="I25" s="33"/>
      <c r="J25" s="33"/>
      <c r="K25" s="33"/>
      <c r="L25" s="44"/>
      <c r="M25" s="44"/>
      <c r="N25" s="44"/>
      <c r="O25" s="44"/>
      <c r="P25" s="44"/>
    </row>
    <row r="26" spans="1:16" ht="12.75" customHeight="1">
      <c r="A26" s="11">
        <v>19</v>
      </c>
      <c r="B26" s="20" t="s">
        <v>16</v>
      </c>
      <c r="C26" s="40">
        <v>65.25</v>
      </c>
      <c r="D26" s="40">
        <v>10.1</v>
      </c>
      <c r="E26" s="40">
        <v>7.48</v>
      </c>
      <c r="F26" s="40">
        <v>7.253886010362693</v>
      </c>
      <c r="G26" s="33"/>
      <c r="H26" s="33"/>
      <c r="I26" s="33"/>
      <c r="J26" s="33"/>
      <c r="K26" s="33"/>
      <c r="L26" s="44"/>
      <c r="M26" s="44"/>
      <c r="N26" s="44"/>
      <c r="O26" s="44"/>
      <c r="P26" s="44"/>
    </row>
    <row r="27" spans="1:16" ht="12.75" customHeight="1">
      <c r="A27" s="11">
        <v>20</v>
      </c>
      <c r="B27" s="20" t="s">
        <v>13</v>
      </c>
      <c r="C27" s="40"/>
      <c r="D27" s="40"/>
      <c r="E27" s="40"/>
      <c r="F27" s="39"/>
      <c r="G27" s="33"/>
      <c r="H27" s="33"/>
      <c r="I27" s="33"/>
      <c r="J27" s="33"/>
      <c r="K27" s="33"/>
      <c r="L27" s="44"/>
      <c r="M27" s="44"/>
      <c r="N27" s="44"/>
      <c r="O27" s="44"/>
      <c r="P27" s="44"/>
    </row>
    <row r="28" spans="1:16" ht="12.75" customHeight="1">
      <c r="A28" s="11">
        <v>21</v>
      </c>
      <c r="B28" s="20" t="s">
        <v>9</v>
      </c>
      <c r="C28" s="40"/>
      <c r="D28" s="40"/>
      <c r="E28" s="40"/>
      <c r="F28" s="39"/>
      <c r="G28" s="33"/>
      <c r="H28" s="33"/>
      <c r="I28" s="33"/>
      <c r="J28" s="33"/>
      <c r="K28" s="33"/>
      <c r="L28" s="44"/>
      <c r="M28" s="44"/>
      <c r="N28" s="44"/>
      <c r="O28" s="44"/>
      <c r="P28" s="44"/>
    </row>
    <row r="29" spans="1:16" ht="12.75" customHeight="1">
      <c r="A29" s="11">
        <v>22</v>
      </c>
      <c r="B29" s="20" t="s">
        <v>15</v>
      </c>
      <c r="C29" s="40">
        <v>0</v>
      </c>
      <c r="D29" s="40">
        <v>21.09</v>
      </c>
      <c r="E29" s="40">
        <v>52.8</v>
      </c>
      <c r="F29" s="39">
        <v>13.903743315508022</v>
      </c>
      <c r="G29" s="33"/>
      <c r="H29" s="33"/>
      <c r="I29" s="33"/>
      <c r="J29" s="33"/>
      <c r="K29" s="33"/>
      <c r="L29" s="44"/>
      <c r="M29" s="44"/>
      <c r="N29" s="44"/>
      <c r="O29" s="44"/>
      <c r="P29" s="44"/>
    </row>
    <row r="30" spans="1:16" ht="24.75" customHeight="1">
      <c r="A30" s="11">
        <v>23</v>
      </c>
      <c r="B30" s="20" t="s">
        <v>23</v>
      </c>
      <c r="C30" s="40"/>
      <c r="D30" s="40"/>
      <c r="E30" s="40"/>
      <c r="F30" s="39"/>
      <c r="G30" s="33"/>
      <c r="H30" s="33"/>
      <c r="I30" s="33"/>
      <c r="J30" s="33"/>
      <c r="K30" s="33"/>
      <c r="L30" s="44"/>
      <c r="M30" s="44"/>
      <c r="N30" s="44"/>
      <c r="O30" s="44"/>
      <c r="P30" s="44"/>
    </row>
    <row r="31" spans="1:16" ht="24.75" customHeight="1">
      <c r="A31" s="11">
        <v>24</v>
      </c>
      <c r="B31" s="20" t="s">
        <v>14</v>
      </c>
      <c r="C31" s="40">
        <v>16.67</v>
      </c>
      <c r="D31" s="40"/>
      <c r="E31" s="40">
        <v>33.33</v>
      </c>
      <c r="F31" s="39"/>
      <c r="G31" s="33"/>
      <c r="H31" s="33"/>
      <c r="I31" s="33"/>
      <c r="J31" s="33"/>
      <c r="K31" s="33"/>
      <c r="L31" s="44"/>
      <c r="M31" s="44"/>
      <c r="N31" s="44"/>
      <c r="O31" s="44"/>
      <c r="P31" s="44"/>
    </row>
    <row r="32" spans="1:16" ht="12.75" customHeight="1">
      <c r="A32" s="11">
        <v>25</v>
      </c>
      <c r="B32" s="20" t="s">
        <v>24</v>
      </c>
      <c r="C32" s="40"/>
      <c r="D32" s="40"/>
      <c r="E32" s="40"/>
      <c r="F32" s="39"/>
      <c r="G32" s="33"/>
      <c r="H32" s="33"/>
      <c r="I32" s="33"/>
      <c r="J32" s="33"/>
      <c r="K32" s="33"/>
      <c r="L32" s="44"/>
      <c r="M32" s="44"/>
      <c r="N32" s="44"/>
      <c r="O32" s="44"/>
      <c r="P32" s="44"/>
    </row>
    <row r="33" spans="1:16" ht="12.75" customHeight="1">
      <c r="A33" s="11">
        <v>26</v>
      </c>
      <c r="B33" s="20" t="s">
        <v>21</v>
      </c>
      <c r="C33" s="40"/>
      <c r="D33" s="40"/>
      <c r="E33" s="40"/>
      <c r="F33" s="39"/>
      <c r="G33" s="33"/>
      <c r="H33" s="33"/>
      <c r="I33" s="33"/>
      <c r="J33" s="33"/>
      <c r="K33" s="33"/>
      <c r="L33" s="44"/>
      <c r="M33" s="44"/>
      <c r="N33" s="44"/>
      <c r="O33" s="44"/>
      <c r="P33" s="44"/>
    </row>
    <row r="34" spans="1:16" ht="12.75" customHeight="1">
      <c r="A34" s="11">
        <v>27</v>
      </c>
      <c r="B34" s="20" t="s">
        <v>35</v>
      </c>
      <c r="C34" s="40"/>
      <c r="D34" s="40"/>
      <c r="E34" s="40"/>
      <c r="F34" s="39"/>
      <c r="G34" s="33"/>
      <c r="H34" s="33"/>
      <c r="I34" s="33"/>
      <c r="J34" s="33"/>
      <c r="K34" s="33"/>
      <c r="L34" s="44"/>
      <c r="M34" s="44"/>
      <c r="N34" s="44"/>
      <c r="O34" s="44"/>
      <c r="P34" s="44"/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94">
        <v>2.35</v>
      </c>
      <c r="D37" s="194">
        <v>1.86</v>
      </c>
      <c r="E37" s="194">
        <v>1.97</v>
      </c>
      <c r="F37" s="1">
        <v>2.133718797868439</v>
      </c>
      <c r="G37" s="194"/>
      <c r="H37" s="194"/>
      <c r="I37" s="194"/>
      <c r="J37" s="194"/>
      <c r="K37" s="194"/>
      <c r="L37" s="194"/>
      <c r="M37" s="194"/>
      <c r="N37" s="194"/>
      <c r="O37" s="194"/>
      <c r="P37" s="194"/>
    </row>
    <row r="38" spans="1:13" s="261" customFormat="1" ht="12.75" customHeight="1">
      <c r="A38" s="259" t="s">
        <v>48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77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P5:P6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A40:O40"/>
    <mergeCell ref="A2:O2"/>
    <mergeCell ref="I5:I6"/>
    <mergeCell ref="J5:J6"/>
    <mergeCell ref="K5:K6"/>
    <mergeCell ref="L5:L6"/>
    <mergeCell ref="M5:M6"/>
    <mergeCell ref="A37:B37"/>
    <mergeCell ref="A39:L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40"/>
  <sheetViews>
    <sheetView zoomScale="80" zoomScaleNormal="80" zoomScalePageLayoutView="0" workbookViewId="0" topLeftCell="A1">
      <selection activeCell="U23" sqref="U23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108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6">
        <v>390</v>
      </c>
      <c r="D8" s="46">
        <v>377</v>
      </c>
      <c r="E8" s="46">
        <v>542</v>
      </c>
      <c r="F8" s="46">
        <v>354</v>
      </c>
      <c r="G8" s="41"/>
      <c r="H8" s="43"/>
      <c r="I8" s="43"/>
      <c r="J8" s="43"/>
      <c r="K8" s="43"/>
      <c r="L8" s="43"/>
      <c r="M8" s="43"/>
      <c r="N8" s="43"/>
      <c r="O8" s="43"/>
      <c r="P8" s="43"/>
    </row>
    <row r="9" spans="1:16" ht="12.75" customHeight="1">
      <c r="A9" s="11">
        <v>2</v>
      </c>
      <c r="B9" s="20" t="s">
        <v>19</v>
      </c>
      <c r="C9" s="32">
        <v>18</v>
      </c>
      <c r="D9" s="32">
        <v>89</v>
      </c>
      <c r="E9" s="32">
        <v>185</v>
      </c>
      <c r="F9" s="32">
        <v>124</v>
      </c>
      <c r="G9" s="33"/>
      <c r="H9" s="44"/>
      <c r="I9" s="33"/>
      <c r="J9" s="33"/>
      <c r="K9" s="33"/>
      <c r="L9" s="44"/>
      <c r="M9" s="44"/>
      <c r="N9" s="44"/>
      <c r="O9" s="44"/>
      <c r="P9" s="44"/>
    </row>
    <row r="10" spans="1:16" ht="12.75" customHeight="1">
      <c r="A10" s="11">
        <v>3</v>
      </c>
      <c r="B10" s="21" t="s">
        <v>1</v>
      </c>
      <c r="C10" s="32">
        <v>6</v>
      </c>
      <c r="D10" s="32">
        <v>46</v>
      </c>
      <c r="E10" s="32">
        <v>19</v>
      </c>
      <c r="F10" s="32">
        <v>32</v>
      </c>
      <c r="G10" s="33"/>
      <c r="H10" s="44"/>
      <c r="I10" s="33"/>
      <c r="J10" s="33"/>
      <c r="K10" s="33"/>
      <c r="L10" s="44"/>
      <c r="M10" s="44"/>
      <c r="N10" s="44"/>
      <c r="O10" s="44"/>
      <c r="P10" s="44"/>
    </row>
    <row r="11" spans="1:16" ht="12.75" customHeight="1">
      <c r="A11" s="11">
        <v>4</v>
      </c>
      <c r="B11" s="21" t="s">
        <v>2</v>
      </c>
      <c r="C11" s="32">
        <v>59</v>
      </c>
      <c r="D11" s="32">
        <v>36</v>
      </c>
      <c r="E11" s="32">
        <v>33</v>
      </c>
      <c r="F11" s="32">
        <v>147</v>
      </c>
      <c r="G11" s="32"/>
      <c r="H11" s="45"/>
      <c r="I11" s="32"/>
      <c r="J11" s="32"/>
      <c r="K11" s="32"/>
      <c r="L11" s="44"/>
      <c r="M11" s="44"/>
      <c r="N11" s="44"/>
      <c r="O11" s="44"/>
      <c r="P11" s="44"/>
    </row>
    <row r="12" spans="1:16" ht="12.75" customHeight="1">
      <c r="A12" s="11">
        <v>5</v>
      </c>
      <c r="B12" s="20" t="s">
        <v>3</v>
      </c>
      <c r="C12" s="32"/>
      <c r="D12" s="32">
        <v>27</v>
      </c>
      <c r="E12" s="32">
        <v>138</v>
      </c>
      <c r="F12" s="32">
        <v>123</v>
      </c>
      <c r="G12" s="33"/>
      <c r="H12" s="44"/>
      <c r="I12" s="33"/>
      <c r="J12" s="33"/>
      <c r="K12" s="33"/>
      <c r="L12" s="44"/>
      <c r="M12" s="44"/>
      <c r="N12" s="44"/>
      <c r="O12" s="44"/>
      <c r="P12" s="44"/>
    </row>
    <row r="13" spans="1:16" ht="12.75" customHeight="1">
      <c r="A13" s="11">
        <v>6</v>
      </c>
      <c r="B13" s="20" t="s">
        <v>11</v>
      </c>
      <c r="C13" s="32"/>
      <c r="D13" s="32">
        <v>105</v>
      </c>
      <c r="E13" s="32">
        <v>106</v>
      </c>
      <c r="F13" s="32">
        <v>106</v>
      </c>
      <c r="G13" s="33"/>
      <c r="H13" s="44"/>
      <c r="I13" s="33"/>
      <c r="J13" s="33"/>
      <c r="K13" s="33"/>
      <c r="L13" s="44"/>
      <c r="M13" s="44"/>
      <c r="N13" s="44"/>
      <c r="O13" s="44"/>
      <c r="P13" s="44"/>
    </row>
    <row r="14" spans="1:16" ht="12.75" customHeight="1">
      <c r="A14" s="11">
        <v>7</v>
      </c>
      <c r="B14" s="21" t="s">
        <v>4</v>
      </c>
      <c r="C14" s="32">
        <v>8</v>
      </c>
      <c r="D14" s="32">
        <v>5</v>
      </c>
      <c r="E14" s="32">
        <v>6</v>
      </c>
      <c r="F14" s="32">
        <v>7</v>
      </c>
      <c r="G14" s="33"/>
      <c r="H14" s="44"/>
      <c r="I14" s="33"/>
      <c r="J14" s="33"/>
      <c r="K14" s="33"/>
      <c r="L14" s="44"/>
      <c r="M14" s="44"/>
      <c r="N14" s="44"/>
      <c r="O14" s="44"/>
      <c r="P14" s="44"/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2"/>
      <c r="G15" s="33"/>
      <c r="H15" s="44"/>
      <c r="I15" s="33"/>
      <c r="J15" s="33"/>
      <c r="K15" s="33"/>
      <c r="L15" s="44"/>
      <c r="M15" s="44"/>
      <c r="N15" s="44"/>
      <c r="O15" s="44"/>
      <c r="P15" s="44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2"/>
      <c r="G16" s="33"/>
      <c r="H16" s="44"/>
      <c r="I16" s="33"/>
      <c r="J16" s="33"/>
      <c r="K16" s="33"/>
      <c r="L16" s="44"/>
      <c r="M16" s="44"/>
      <c r="N16" s="44"/>
      <c r="O16" s="44"/>
      <c r="P16" s="44"/>
    </row>
    <row r="17" spans="1:16" ht="24.75" customHeight="1">
      <c r="A17" s="11">
        <v>10</v>
      </c>
      <c r="B17" s="20" t="s">
        <v>55</v>
      </c>
      <c r="C17" s="32">
        <v>18</v>
      </c>
      <c r="D17" s="32"/>
      <c r="E17" s="32"/>
      <c r="F17" s="32"/>
      <c r="G17" s="33"/>
      <c r="H17" s="44"/>
      <c r="I17" s="33"/>
      <c r="J17" s="33"/>
      <c r="K17" s="33"/>
      <c r="L17" s="44"/>
      <c r="M17" s="44"/>
      <c r="N17" s="44"/>
      <c r="O17" s="44"/>
      <c r="P17" s="44"/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2"/>
      <c r="G18" s="33"/>
      <c r="H18" s="33"/>
      <c r="I18" s="33"/>
      <c r="J18" s="33"/>
      <c r="K18" s="33"/>
      <c r="L18" s="44"/>
      <c r="M18" s="44"/>
      <c r="N18" s="44"/>
      <c r="O18" s="44"/>
      <c r="P18" s="44"/>
    </row>
    <row r="19" spans="1:16" ht="12.75" customHeight="1">
      <c r="A19" s="11">
        <v>12</v>
      </c>
      <c r="B19" s="20" t="s">
        <v>20</v>
      </c>
      <c r="C19" s="32">
        <v>6</v>
      </c>
      <c r="D19" s="32">
        <v>31</v>
      </c>
      <c r="E19" s="32">
        <v>60</v>
      </c>
      <c r="F19" s="32">
        <v>16</v>
      </c>
      <c r="G19" s="33"/>
      <c r="H19" s="44"/>
      <c r="I19" s="33"/>
      <c r="J19" s="117"/>
      <c r="K19" s="117"/>
      <c r="L19" s="44"/>
      <c r="M19" s="44"/>
      <c r="N19" s="44"/>
      <c r="O19" s="44"/>
      <c r="P19" s="44"/>
    </row>
    <row r="20" spans="1:16" ht="12.75" customHeight="1">
      <c r="A20" s="11">
        <v>13</v>
      </c>
      <c r="B20" s="20" t="s">
        <v>6</v>
      </c>
      <c r="C20" s="32"/>
      <c r="D20" s="38"/>
      <c r="E20" s="32"/>
      <c r="F20" s="32"/>
      <c r="G20" s="33"/>
      <c r="H20" s="33"/>
      <c r="I20" s="33"/>
      <c r="J20" s="33"/>
      <c r="K20" s="33"/>
      <c r="L20" s="44"/>
      <c r="M20" s="44"/>
      <c r="N20" s="44"/>
      <c r="O20" s="44"/>
      <c r="P20" s="44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2"/>
      <c r="G21" s="33"/>
      <c r="H21" s="33"/>
      <c r="I21" s="33"/>
      <c r="J21" s="44"/>
      <c r="K21" s="44"/>
      <c r="L21" s="44"/>
      <c r="M21" s="44"/>
      <c r="N21" s="44"/>
      <c r="O21" s="44"/>
      <c r="P21" s="44"/>
    </row>
    <row r="22" spans="1:16" ht="24.75" customHeight="1">
      <c r="A22" s="11">
        <v>15</v>
      </c>
      <c r="B22" s="20" t="s">
        <v>22</v>
      </c>
      <c r="C22" s="32">
        <v>32</v>
      </c>
      <c r="D22" s="32">
        <v>45</v>
      </c>
      <c r="E22" s="32">
        <v>43</v>
      </c>
      <c r="F22" s="32">
        <v>40</v>
      </c>
      <c r="G22" s="33"/>
      <c r="H22" s="33"/>
      <c r="I22" s="33"/>
      <c r="J22" s="33"/>
      <c r="K22" s="33"/>
      <c r="L22" s="44"/>
      <c r="M22" s="44"/>
      <c r="N22" s="44"/>
      <c r="O22" s="44"/>
      <c r="P22" s="44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2"/>
      <c r="G23" s="33"/>
      <c r="H23" s="33"/>
      <c r="I23" s="33"/>
      <c r="J23" s="33"/>
      <c r="K23" s="33"/>
      <c r="L23" s="44"/>
      <c r="M23" s="44"/>
      <c r="N23" s="44"/>
      <c r="O23" s="44"/>
      <c r="P23" s="44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2"/>
      <c r="G24" s="33"/>
      <c r="H24" s="44"/>
      <c r="I24" s="33"/>
      <c r="J24" s="117"/>
      <c r="K24" s="117"/>
      <c r="L24" s="44"/>
      <c r="M24" s="44"/>
      <c r="N24" s="44"/>
      <c r="O24" s="44"/>
      <c r="P24" s="44"/>
    </row>
    <row r="25" spans="1:16" ht="12.75" customHeight="1">
      <c r="A25" s="11">
        <v>18</v>
      </c>
      <c r="B25" s="20" t="s">
        <v>8</v>
      </c>
      <c r="C25" s="32">
        <v>77</v>
      </c>
      <c r="D25" s="32"/>
      <c r="E25" s="32"/>
      <c r="F25" s="32"/>
      <c r="G25" s="33"/>
      <c r="H25" s="33"/>
      <c r="I25" s="33"/>
      <c r="J25" s="33"/>
      <c r="K25" s="33"/>
      <c r="L25" s="44"/>
      <c r="M25" s="44"/>
      <c r="N25" s="44"/>
      <c r="O25" s="44"/>
      <c r="P25" s="44"/>
    </row>
    <row r="26" spans="1:16" ht="12.75" customHeight="1">
      <c r="A26" s="11">
        <v>19</v>
      </c>
      <c r="B26" s="20" t="s">
        <v>16</v>
      </c>
      <c r="C26" s="32"/>
      <c r="D26" s="32">
        <v>49</v>
      </c>
      <c r="E26" s="32">
        <v>22</v>
      </c>
      <c r="F26" s="32">
        <v>14</v>
      </c>
      <c r="G26" s="33"/>
      <c r="H26" s="33"/>
      <c r="I26" s="33"/>
      <c r="J26" s="33"/>
      <c r="K26" s="33"/>
      <c r="L26" s="44"/>
      <c r="M26" s="44"/>
      <c r="N26" s="44"/>
      <c r="O26" s="44"/>
      <c r="P26" s="44"/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2"/>
      <c r="G27" s="33"/>
      <c r="H27" s="33"/>
      <c r="I27" s="33"/>
      <c r="J27" s="33"/>
      <c r="K27" s="33"/>
      <c r="L27" s="44"/>
      <c r="M27" s="44"/>
      <c r="N27" s="44"/>
      <c r="O27" s="44"/>
      <c r="P27" s="44"/>
    </row>
    <row r="28" spans="1:16" ht="12.75" customHeight="1">
      <c r="A28" s="11">
        <v>21</v>
      </c>
      <c r="B28" s="20" t="s">
        <v>9</v>
      </c>
      <c r="C28" s="32">
        <v>0</v>
      </c>
      <c r="D28" s="32"/>
      <c r="E28" s="32"/>
      <c r="F28" s="32"/>
      <c r="G28" s="33"/>
      <c r="H28" s="33"/>
      <c r="I28" s="33"/>
      <c r="J28" s="33"/>
      <c r="K28" s="33"/>
      <c r="L28" s="44"/>
      <c r="M28" s="44"/>
      <c r="N28" s="44"/>
      <c r="O28" s="44"/>
      <c r="P28" s="44"/>
    </row>
    <row r="29" spans="1:16" ht="12.75" customHeight="1">
      <c r="A29" s="11">
        <v>22</v>
      </c>
      <c r="B29" s="20" t="s">
        <v>15</v>
      </c>
      <c r="C29" s="32"/>
      <c r="D29" s="32">
        <v>54</v>
      </c>
      <c r="E29" s="32">
        <v>66</v>
      </c>
      <c r="F29" s="32">
        <v>26</v>
      </c>
      <c r="G29" s="33"/>
      <c r="H29" s="33"/>
      <c r="I29" s="33"/>
      <c r="J29" s="33"/>
      <c r="K29" s="33"/>
      <c r="L29" s="44"/>
      <c r="M29" s="44"/>
      <c r="N29" s="44"/>
      <c r="O29" s="44"/>
      <c r="P29" s="44"/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2"/>
      <c r="G30" s="33"/>
      <c r="H30" s="33"/>
      <c r="I30" s="33"/>
      <c r="J30" s="33"/>
      <c r="K30" s="33"/>
      <c r="L30" s="44"/>
      <c r="M30" s="44"/>
      <c r="N30" s="44"/>
      <c r="O30" s="44"/>
      <c r="P30" s="44"/>
    </row>
    <row r="31" spans="1:16" ht="24.75" customHeight="1">
      <c r="A31" s="11">
        <v>24</v>
      </c>
      <c r="B31" s="20" t="s">
        <v>14</v>
      </c>
      <c r="C31" s="32">
        <v>1</v>
      </c>
      <c r="D31" s="32"/>
      <c r="E31" s="32">
        <v>2</v>
      </c>
      <c r="F31" s="32"/>
      <c r="G31" s="33"/>
      <c r="H31" s="33"/>
      <c r="I31" s="33"/>
      <c r="J31" s="33"/>
      <c r="K31" s="33"/>
      <c r="L31" s="44"/>
      <c r="M31" s="44"/>
      <c r="N31" s="44"/>
      <c r="O31" s="44"/>
      <c r="P31" s="44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3"/>
      <c r="L32" s="44"/>
      <c r="M32" s="44"/>
      <c r="N32" s="44"/>
      <c r="O32" s="44"/>
      <c r="P32" s="44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33"/>
      <c r="L33" s="44"/>
      <c r="M33" s="44"/>
      <c r="N33" s="44"/>
      <c r="O33" s="44"/>
      <c r="P33" s="44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33"/>
      <c r="L34" s="44"/>
      <c r="M34" s="44"/>
      <c r="N34" s="44"/>
      <c r="O34" s="44"/>
      <c r="P34" s="44"/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94">
        <f aca="true" t="shared" si="0" ref="C37:I37">SUM(C8:C36)</f>
        <v>615</v>
      </c>
      <c r="D37" s="194">
        <f t="shared" si="0"/>
        <v>864</v>
      </c>
      <c r="E37" s="194">
        <f t="shared" si="0"/>
        <v>1222</v>
      </c>
      <c r="F37" s="194">
        <f t="shared" si="0"/>
        <v>989</v>
      </c>
      <c r="G37" s="194">
        <f t="shared" si="0"/>
        <v>0</v>
      </c>
      <c r="H37" s="194">
        <f t="shared" si="0"/>
        <v>0</v>
      </c>
      <c r="I37" s="194">
        <f t="shared" si="0"/>
        <v>0</v>
      </c>
      <c r="J37" s="194">
        <f aca="true" t="shared" si="1" ref="J37:O37">SUM(J8:J36)</f>
        <v>0</v>
      </c>
      <c r="K37" s="194">
        <f t="shared" si="1"/>
        <v>0</v>
      </c>
      <c r="L37" s="194">
        <f t="shared" si="1"/>
        <v>0</v>
      </c>
      <c r="M37" s="194">
        <f t="shared" si="1"/>
        <v>0</v>
      </c>
      <c r="N37" s="194">
        <f t="shared" si="1"/>
        <v>0</v>
      </c>
      <c r="O37" s="194">
        <f t="shared" si="1"/>
        <v>0</v>
      </c>
      <c r="P37" s="194">
        <f>SUM(P8:P36)</f>
        <v>0</v>
      </c>
    </row>
    <row r="38" spans="1:13" s="261" customFormat="1" ht="12.75" customHeight="1">
      <c r="A38" s="259" t="s">
        <v>48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78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P5:P6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A2:O2"/>
    <mergeCell ref="A40:O40"/>
    <mergeCell ref="I5:I6"/>
    <mergeCell ref="J5:J6"/>
    <mergeCell ref="K5:K6"/>
    <mergeCell ref="L5:L6"/>
    <mergeCell ref="M5:M6"/>
    <mergeCell ref="A37:B37"/>
    <mergeCell ref="A39:L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40"/>
  <sheetViews>
    <sheetView zoomScale="80" zoomScaleNormal="80" zoomScalePageLayoutView="0" workbookViewId="0" topLeftCell="A1">
      <selection activeCell="S22" sqref="S22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/>
      <c r="P4" s="24" t="s">
        <v>109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5">
        <v>16444</v>
      </c>
      <c r="D8" s="65">
        <v>22249</v>
      </c>
      <c r="E8" s="65">
        <v>32080</v>
      </c>
      <c r="F8" s="65">
        <v>19174</v>
      </c>
      <c r="G8" s="41"/>
      <c r="H8" s="43"/>
      <c r="I8" s="43"/>
      <c r="J8" s="43"/>
      <c r="K8" s="43"/>
      <c r="L8" s="43"/>
      <c r="M8" s="43"/>
      <c r="N8" s="43"/>
      <c r="O8" s="43"/>
      <c r="P8" s="43"/>
    </row>
    <row r="9" spans="1:16" ht="12.75" customHeight="1">
      <c r="A9" s="11">
        <v>2</v>
      </c>
      <c r="B9" s="20" t="s">
        <v>19</v>
      </c>
      <c r="C9" s="67">
        <v>89</v>
      </c>
      <c r="D9" s="67">
        <v>346</v>
      </c>
      <c r="E9" s="67">
        <v>1863</v>
      </c>
      <c r="F9" s="67">
        <v>1393</v>
      </c>
      <c r="G9" s="33"/>
      <c r="H9" s="44"/>
      <c r="I9" s="33"/>
      <c r="J9" s="33"/>
      <c r="K9" s="33"/>
      <c r="L9" s="44"/>
      <c r="M9" s="44"/>
      <c r="N9" s="44"/>
      <c r="O9" s="44"/>
      <c r="P9" s="44"/>
    </row>
    <row r="10" spans="1:16" ht="12.75" customHeight="1">
      <c r="A10" s="11">
        <v>3</v>
      </c>
      <c r="B10" s="21" t="s">
        <v>1</v>
      </c>
      <c r="C10" s="67">
        <v>1360</v>
      </c>
      <c r="D10" s="67">
        <v>3894</v>
      </c>
      <c r="E10" s="67">
        <v>3534</v>
      </c>
      <c r="F10" s="67">
        <v>3597</v>
      </c>
      <c r="G10" s="33"/>
      <c r="H10" s="44"/>
      <c r="I10" s="33"/>
      <c r="J10" s="33"/>
      <c r="K10" s="33"/>
      <c r="L10" s="44"/>
      <c r="M10" s="44"/>
      <c r="N10" s="44"/>
      <c r="O10" s="44"/>
      <c r="P10" s="44"/>
    </row>
    <row r="11" spans="1:16" ht="12.75" customHeight="1">
      <c r="A11" s="11">
        <v>4</v>
      </c>
      <c r="B11" s="21" t="s">
        <v>2</v>
      </c>
      <c r="C11" s="67">
        <v>1481</v>
      </c>
      <c r="D11" s="67">
        <v>2512</v>
      </c>
      <c r="E11" s="67">
        <v>1679</v>
      </c>
      <c r="F11" s="67">
        <v>2949</v>
      </c>
      <c r="G11" s="32"/>
      <c r="H11" s="45"/>
      <c r="I11" s="32"/>
      <c r="J11" s="32"/>
      <c r="K11" s="32"/>
      <c r="L11" s="44"/>
      <c r="M11" s="44"/>
      <c r="N11" s="44"/>
      <c r="O11" s="44"/>
      <c r="P11" s="44"/>
    </row>
    <row r="12" spans="1:16" ht="12.75" customHeight="1">
      <c r="A12" s="11">
        <v>5</v>
      </c>
      <c r="B12" s="20" t="s">
        <v>3</v>
      </c>
      <c r="C12" s="67"/>
      <c r="D12" s="67">
        <v>1111</v>
      </c>
      <c r="E12" s="67">
        <v>2738</v>
      </c>
      <c r="F12" s="67">
        <v>3066</v>
      </c>
      <c r="G12" s="33"/>
      <c r="H12" s="44"/>
      <c r="I12" s="33"/>
      <c r="J12" s="33"/>
      <c r="K12" s="33"/>
      <c r="L12" s="44"/>
      <c r="M12" s="44"/>
      <c r="N12" s="44"/>
      <c r="O12" s="44"/>
      <c r="P12" s="44"/>
    </row>
    <row r="13" spans="1:16" ht="12.75" customHeight="1">
      <c r="A13" s="11">
        <v>6</v>
      </c>
      <c r="B13" s="20" t="s">
        <v>11</v>
      </c>
      <c r="C13" s="67"/>
      <c r="D13" s="67">
        <v>3955</v>
      </c>
      <c r="E13" s="67">
        <v>3995</v>
      </c>
      <c r="F13" s="67">
        <v>3874</v>
      </c>
      <c r="G13" s="33"/>
      <c r="H13" s="44"/>
      <c r="I13" s="33"/>
      <c r="J13" s="33"/>
      <c r="K13" s="33"/>
      <c r="L13" s="44"/>
      <c r="M13" s="44"/>
      <c r="N13" s="44"/>
      <c r="O13" s="44"/>
      <c r="P13" s="44"/>
    </row>
    <row r="14" spans="1:16" ht="12.75" customHeight="1">
      <c r="A14" s="11">
        <v>7</v>
      </c>
      <c r="B14" s="21" t="s">
        <v>4</v>
      </c>
      <c r="C14" s="67">
        <v>2754</v>
      </c>
      <c r="D14" s="67">
        <v>5275</v>
      </c>
      <c r="E14" s="67">
        <v>6545</v>
      </c>
      <c r="F14" s="67">
        <v>2965</v>
      </c>
      <c r="G14" s="33"/>
      <c r="H14" s="44"/>
      <c r="I14" s="33"/>
      <c r="J14" s="33"/>
      <c r="K14" s="33"/>
      <c r="L14" s="44"/>
      <c r="M14" s="44"/>
      <c r="N14" s="44"/>
      <c r="O14" s="44"/>
      <c r="P14" s="44"/>
    </row>
    <row r="15" spans="1:16" ht="12.75" customHeight="1">
      <c r="A15" s="11">
        <v>8</v>
      </c>
      <c r="B15" s="21" t="s">
        <v>87</v>
      </c>
      <c r="C15" s="67"/>
      <c r="D15" s="67"/>
      <c r="E15" s="67"/>
      <c r="F15" s="67"/>
      <c r="G15" s="33"/>
      <c r="H15" s="44"/>
      <c r="I15" s="33"/>
      <c r="J15" s="33"/>
      <c r="K15" s="33"/>
      <c r="L15" s="44"/>
      <c r="M15" s="44"/>
      <c r="N15" s="44"/>
      <c r="O15" s="44"/>
      <c r="P15" s="44"/>
    </row>
    <row r="16" spans="1:16" ht="12.75" customHeight="1">
      <c r="A16" s="11">
        <v>9</v>
      </c>
      <c r="B16" s="20" t="s">
        <v>5</v>
      </c>
      <c r="C16" s="67">
        <v>118</v>
      </c>
      <c r="D16" s="67">
        <v>242</v>
      </c>
      <c r="E16" s="67">
        <v>1508</v>
      </c>
      <c r="F16" s="67">
        <v>1931</v>
      </c>
      <c r="G16" s="33"/>
      <c r="H16" s="44"/>
      <c r="I16" s="33"/>
      <c r="J16" s="33"/>
      <c r="K16" s="33"/>
      <c r="L16" s="44"/>
      <c r="M16" s="44"/>
      <c r="N16" s="44"/>
      <c r="O16" s="44"/>
      <c r="P16" s="44"/>
    </row>
    <row r="17" spans="1:16" ht="24.75" customHeight="1">
      <c r="A17" s="11">
        <v>10</v>
      </c>
      <c r="B17" s="20" t="s">
        <v>55</v>
      </c>
      <c r="C17" s="67">
        <v>749</v>
      </c>
      <c r="D17" s="67"/>
      <c r="E17" s="67"/>
      <c r="F17" s="67"/>
      <c r="G17" s="33"/>
      <c r="H17" s="44"/>
      <c r="I17" s="33"/>
      <c r="J17" s="33"/>
      <c r="K17" s="33"/>
      <c r="L17" s="44"/>
      <c r="M17" s="44"/>
      <c r="N17" s="44"/>
      <c r="O17" s="44"/>
      <c r="P17" s="44"/>
    </row>
    <row r="18" spans="1:16" ht="12.75" customHeight="1">
      <c r="A18" s="11">
        <v>11</v>
      </c>
      <c r="B18" s="20" t="s">
        <v>103</v>
      </c>
      <c r="C18" s="67"/>
      <c r="D18" s="67"/>
      <c r="E18" s="67"/>
      <c r="F18" s="67"/>
      <c r="G18" s="33"/>
      <c r="H18" s="33"/>
      <c r="I18" s="33"/>
      <c r="J18" s="33"/>
      <c r="K18" s="33"/>
      <c r="L18" s="44"/>
      <c r="M18" s="44"/>
      <c r="N18" s="44"/>
      <c r="O18" s="44"/>
      <c r="P18" s="44"/>
    </row>
    <row r="19" spans="1:16" ht="12.75" customHeight="1">
      <c r="A19" s="11">
        <v>12</v>
      </c>
      <c r="B19" s="20" t="s">
        <v>20</v>
      </c>
      <c r="C19" s="67">
        <v>156</v>
      </c>
      <c r="D19" s="67">
        <v>570</v>
      </c>
      <c r="E19" s="67">
        <v>778</v>
      </c>
      <c r="F19" s="67">
        <v>591</v>
      </c>
      <c r="G19" s="33"/>
      <c r="H19" s="44"/>
      <c r="I19" s="33"/>
      <c r="J19" s="117"/>
      <c r="K19" s="117"/>
      <c r="L19" s="44"/>
      <c r="M19" s="44"/>
      <c r="N19" s="44"/>
      <c r="O19" s="44"/>
      <c r="P19" s="44"/>
    </row>
    <row r="20" spans="1:16" ht="12.75" customHeight="1">
      <c r="A20" s="11">
        <v>13</v>
      </c>
      <c r="B20" s="20" t="s">
        <v>6</v>
      </c>
      <c r="C20" s="67"/>
      <c r="D20" s="69"/>
      <c r="E20" s="67"/>
      <c r="F20" s="67"/>
      <c r="G20" s="33"/>
      <c r="H20" s="33"/>
      <c r="I20" s="33"/>
      <c r="J20" s="33"/>
      <c r="K20" s="33"/>
      <c r="L20" s="44"/>
      <c r="M20" s="44"/>
      <c r="N20" s="44"/>
      <c r="O20" s="44"/>
      <c r="P20" s="44"/>
    </row>
    <row r="21" spans="1:16" ht="12.75" customHeight="1">
      <c r="A21" s="11">
        <v>14</v>
      </c>
      <c r="B21" s="20" t="s">
        <v>7</v>
      </c>
      <c r="C21" s="67"/>
      <c r="D21" s="67"/>
      <c r="E21" s="67"/>
      <c r="F21" s="67"/>
      <c r="G21" s="33"/>
      <c r="H21" s="33"/>
      <c r="I21" s="33"/>
      <c r="J21" s="44"/>
      <c r="K21" s="44"/>
      <c r="L21" s="44"/>
      <c r="M21" s="44"/>
      <c r="N21" s="44"/>
      <c r="O21" s="44"/>
      <c r="P21" s="44"/>
    </row>
    <row r="22" spans="1:16" ht="24.75" customHeight="1">
      <c r="A22" s="11">
        <v>15</v>
      </c>
      <c r="B22" s="20" t="s">
        <v>22</v>
      </c>
      <c r="C22" s="67">
        <v>2610</v>
      </c>
      <c r="D22" s="67">
        <v>5420</v>
      </c>
      <c r="E22" s="67">
        <v>6810</v>
      </c>
      <c r="F22" s="67">
        <v>6244</v>
      </c>
      <c r="G22" s="33"/>
      <c r="H22" s="33"/>
      <c r="I22" s="33"/>
      <c r="J22" s="33"/>
      <c r="K22" s="33"/>
      <c r="L22" s="44"/>
      <c r="M22" s="44"/>
      <c r="N22" s="44"/>
      <c r="O22" s="44"/>
      <c r="P22" s="44"/>
    </row>
    <row r="23" spans="1:16" ht="24.75" customHeight="1">
      <c r="A23" s="11">
        <v>16</v>
      </c>
      <c r="B23" s="20" t="s">
        <v>58</v>
      </c>
      <c r="C23" s="67"/>
      <c r="D23" s="67"/>
      <c r="E23" s="67"/>
      <c r="F23" s="67">
        <v>44</v>
      </c>
      <c r="G23" s="33"/>
      <c r="H23" s="33"/>
      <c r="I23" s="33"/>
      <c r="J23" s="33"/>
      <c r="K23" s="33"/>
      <c r="L23" s="44"/>
      <c r="M23" s="44"/>
      <c r="N23" s="44"/>
      <c r="O23" s="44"/>
      <c r="P23" s="44"/>
    </row>
    <row r="24" spans="1:16" ht="12.75" customHeight="1">
      <c r="A24" s="11">
        <v>17</v>
      </c>
      <c r="B24" s="20" t="s">
        <v>17</v>
      </c>
      <c r="C24" s="67"/>
      <c r="D24" s="67"/>
      <c r="E24" s="67"/>
      <c r="F24" s="67"/>
      <c r="G24" s="33"/>
      <c r="H24" s="44"/>
      <c r="I24" s="33"/>
      <c r="J24" s="117"/>
      <c r="K24" s="117"/>
      <c r="L24" s="44"/>
      <c r="M24" s="44"/>
      <c r="N24" s="44"/>
      <c r="O24" s="44"/>
      <c r="P24" s="44"/>
    </row>
    <row r="25" spans="1:16" ht="12.75" customHeight="1">
      <c r="A25" s="11">
        <v>18</v>
      </c>
      <c r="B25" s="20" t="s">
        <v>8</v>
      </c>
      <c r="C25" s="67"/>
      <c r="D25" s="67"/>
      <c r="E25" s="67"/>
      <c r="F25" s="67"/>
      <c r="G25" s="33"/>
      <c r="H25" s="33"/>
      <c r="I25" s="33"/>
      <c r="J25" s="33"/>
      <c r="K25" s="33"/>
      <c r="L25" s="44"/>
      <c r="M25" s="44"/>
      <c r="N25" s="44"/>
      <c r="O25" s="44"/>
      <c r="P25" s="44"/>
    </row>
    <row r="26" spans="1:16" ht="12.75" customHeight="1">
      <c r="A26" s="11">
        <v>19</v>
      </c>
      <c r="B26" s="20" t="s">
        <v>16</v>
      </c>
      <c r="C26" s="67">
        <v>118</v>
      </c>
      <c r="D26" s="67">
        <v>485</v>
      </c>
      <c r="E26" s="67">
        <v>294</v>
      </c>
      <c r="F26" s="67">
        <v>193</v>
      </c>
      <c r="G26" s="33"/>
      <c r="H26" s="33"/>
      <c r="I26" s="33"/>
      <c r="J26" s="33"/>
      <c r="K26" s="33"/>
      <c r="L26" s="44"/>
      <c r="M26" s="44"/>
      <c r="N26" s="44"/>
      <c r="O26" s="44"/>
      <c r="P26" s="44"/>
    </row>
    <row r="27" spans="1:16" ht="12.75" customHeight="1">
      <c r="A27" s="11">
        <v>20</v>
      </c>
      <c r="B27" s="20" t="s">
        <v>13</v>
      </c>
      <c r="C27" s="67"/>
      <c r="D27" s="67"/>
      <c r="E27" s="67"/>
      <c r="F27" s="67"/>
      <c r="G27" s="33"/>
      <c r="H27" s="33"/>
      <c r="I27" s="33"/>
      <c r="J27" s="33"/>
      <c r="K27" s="33"/>
      <c r="L27" s="44"/>
      <c r="M27" s="44"/>
      <c r="N27" s="44"/>
      <c r="O27" s="44"/>
      <c r="P27" s="44"/>
    </row>
    <row r="28" spans="1:16" ht="12.75" customHeight="1">
      <c r="A28" s="11">
        <v>21</v>
      </c>
      <c r="B28" s="20" t="s">
        <v>9</v>
      </c>
      <c r="C28" s="67"/>
      <c r="D28" s="67"/>
      <c r="E28" s="67"/>
      <c r="F28" s="67"/>
      <c r="G28" s="33"/>
      <c r="H28" s="33"/>
      <c r="I28" s="33"/>
      <c r="J28" s="33"/>
      <c r="K28" s="33"/>
      <c r="L28" s="44"/>
      <c r="M28" s="44"/>
      <c r="N28" s="44"/>
      <c r="O28" s="44"/>
      <c r="P28" s="44"/>
    </row>
    <row r="29" spans="1:16" ht="12.75" customHeight="1">
      <c r="A29" s="11">
        <v>22</v>
      </c>
      <c r="B29" s="20" t="s">
        <v>15</v>
      </c>
      <c r="C29" s="67">
        <v>277</v>
      </c>
      <c r="D29" s="67">
        <v>256</v>
      </c>
      <c r="E29" s="67">
        <v>125</v>
      </c>
      <c r="F29" s="67">
        <v>187</v>
      </c>
      <c r="G29" s="33"/>
      <c r="H29" s="33"/>
      <c r="I29" s="33"/>
      <c r="J29" s="33"/>
      <c r="K29" s="33"/>
      <c r="L29" s="44"/>
      <c r="M29" s="44"/>
      <c r="N29" s="44"/>
      <c r="O29" s="44"/>
      <c r="P29" s="44"/>
    </row>
    <row r="30" spans="1:16" ht="24.75" customHeight="1">
      <c r="A30" s="11">
        <v>23</v>
      </c>
      <c r="B30" s="20" t="s">
        <v>23</v>
      </c>
      <c r="C30" s="67"/>
      <c r="D30" s="67"/>
      <c r="E30" s="67"/>
      <c r="F30" s="67"/>
      <c r="G30" s="33"/>
      <c r="H30" s="33"/>
      <c r="I30" s="33"/>
      <c r="J30" s="33"/>
      <c r="K30" s="33"/>
      <c r="L30" s="44"/>
      <c r="M30" s="44"/>
      <c r="N30" s="44"/>
      <c r="O30" s="44"/>
      <c r="P30" s="44"/>
    </row>
    <row r="31" spans="1:16" ht="24.75" customHeight="1">
      <c r="A31" s="11">
        <v>24</v>
      </c>
      <c r="B31" s="20" t="s">
        <v>14</v>
      </c>
      <c r="C31" s="67">
        <v>6</v>
      </c>
      <c r="D31" s="67">
        <v>2</v>
      </c>
      <c r="E31" s="67">
        <v>6</v>
      </c>
      <c r="F31" s="67">
        <v>1</v>
      </c>
      <c r="G31" s="33"/>
      <c r="H31" s="33"/>
      <c r="I31" s="33"/>
      <c r="J31" s="33"/>
      <c r="K31" s="33"/>
      <c r="L31" s="44"/>
      <c r="M31" s="44"/>
      <c r="N31" s="44"/>
      <c r="O31" s="44"/>
      <c r="P31" s="44"/>
    </row>
    <row r="32" spans="1:16" ht="12.75" customHeight="1">
      <c r="A32" s="11">
        <v>25</v>
      </c>
      <c r="B32" s="20" t="s">
        <v>24</v>
      </c>
      <c r="C32" s="67"/>
      <c r="D32" s="67"/>
      <c r="E32" s="67"/>
      <c r="F32" s="67"/>
      <c r="G32" s="33"/>
      <c r="H32" s="33"/>
      <c r="I32" s="33"/>
      <c r="J32" s="33"/>
      <c r="K32" s="33"/>
      <c r="L32" s="44"/>
      <c r="M32" s="44"/>
      <c r="N32" s="44"/>
      <c r="O32" s="44"/>
      <c r="P32" s="44"/>
    </row>
    <row r="33" spans="1:16" ht="12.75" customHeight="1">
      <c r="A33" s="11">
        <v>26</v>
      </c>
      <c r="B33" s="20" t="s">
        <v>21</v>
      </c>
      <c r="C33" s="67"/>
      <c r="D33" s="67"/>
      <c r="E33" s="67"/>
      <c r="F33" s="67"/>
      <c r="G33" s="33"/>
      <c r="H33" s="33"/>
      <c r="I33" s="33"/>
      <c r="J33" s="33"/>
      <c r="K33" s="33"/>
      <c r="L33" s="44"/>
      <c r="M33" s="44"/>
      <c r="N33" s="44"/>
      <c r="O33" s="44"/>
      <c r="P33" s="44"/>
    </row>
    <row r="34" spans="1:16" ht="12.75" customHeight="1">
      <c r="A34" s="11">
        <v>27</v>
      </c>
      <c r="B34" s="20" t="s">
        <v>35</v>
      </c>
      <c r="C34" s="67">
        <v>53</v>
      </c>
      <c r="D34" s="67">
        <v>117</v>
      </c>
      <c r="E34" s="67">
        <v>163</v>
      </c>
      <c r="F34" s="67">
        <v>142</v>
      </c>
      <c r="G34" s="33"/>
      <c r="H34" s="33"/>
      <c r="I34" s="33"/>
      <c r="J34" s="33"/>
      <c r="K34" s="33"/>
      <c r="L34" s="44"/>
      <c r="M34" s="44"/>
      <c r="N34" s="44"/>
      <c r="O34" s="44"/>
      <c r="P34" s="44"/>
    </row>
    <row r="35" spans="1:16" ht="12.75" customHeight="1">
      <c r="A35" s="11">
        <v>28</v>
      </c>
      <c r="B35" s="25" t="s">
        <v>88</v>
      </c>
      <c r="C35" s="67"/>
      <c r="D35" s="67"/>
      <c r="E35" s="67"/>
      <c r="F35" s="66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94">
        <f aca="true" t="shared" si="0" ref="C37:I37">SUM(C8:C36)</f>
        <v>26215</v>
      </c>
      <c r="D37" s="194">
        <f t="shared" si="0"/>
        <v>46434</v>
      </c>
      <c r="E37" s="194">
        <f t="shared" si="0"/>
        <v>62118</v>
      </c>
      <c r="F37" s="194">
        <f t="shared" si="0"/>
        <v>46351</v>
      </c>
      <c r="G37" s="194">
        <f t="shared" si="0"/>
        <v>0</v>
      </c>
      <c r="H37" s="194">
        <f t="shared" si="0"/>
        <v>0</v>
      </c>
      <c r="I37" s="194">
        <f t="shared" si="0"/>
        <v>0</v>
      </c>
      <c r="J37" s="194">
        <f aca="true" t="shared" si="1" ref="J37:O37">SUM(J8:J36)</f>
        <v>0</v>
      </c>
      <c r="K37" s="194">
        <f t="shared" si="1"/>
        <v>0</v>
      </c>
      <c r="L37" s="194">
        <f t="shared" si="1"/>
        <v>0</v>
      </c>
      <c r="M37" s="194">
        <f t="shared" si="1"/>
        <v>0</v>
      </c>
      <c r="N37" s="194">
        <f t="shared" si="1"/>
        <v>0</v>
      </c>
      <c r="O37" s="194">
        <f t="shared" si="1"/>
        <v>0</v>
      </c>
      <c r="P37" s="194">
        <f>SUM(P8:P36)</f>
        <v>0</v>
      </c>
    </row>
    <row r="38" spans="1:13" s="261" customFormat="1" ht="12.75" customHeight="1">
      <c r="A38" s="259" t="s">
        <v>48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79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20">
    <mergeCell ref="A39:L39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O5:O6"/>
    <mergeCell ref="A2:O2"/>
    <mergeCell ref="A40:O40"/>
    <mergeCell ref="I5:I6"/>
    <mergeCell ref="J5:J6"/>
    <mergeCell ref="K5:K6"/>
    <mergeCell ref="L5:L6"/>
    <mergeCell ref="M5:M6"/>
    <mergeCell ref="A37:B3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6"/>
  <sheetViews>
    <sheetView zoomScalePageLayoutView="0" workbookViewId="0" topLeftCell="A88">
      <selection activeCell="A97" sqref="A97:M97"/>
    </sheetView>
  </sheetViews>
  <sheetFormatPr defaultColWidth="9.140625" defaultRowHeight="12.75"/>
  <cols>
    <col min="1" max="1" width="3.7109375" style="6" customWidth="1"/>
    <col min="2" max="2" width="16.7109375" style="6" customWidth="1"/>
    <col min="3" max="24" width="10.7109375" style="6" customWidth="1"/>
    <col min="25" max="16384" width="9.140625" style="6" customWidth="1"/>
  </cols>
  <sheetData>
    <row r="1" ht="12.75" customHeight="1"/>
    <row r="2" spans="1:16" s="5" customFormat="1" ht="12.75" customHeight="1">
      <c r="A2" s="221" t="s">
        <v>272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3" s="5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2:16" ht="12.75" customHeight="1">
      <c r="B4" s="7"/>
      <c r="C4" s="7"/>
      <c r="D4" s="7"/>
      <c r="E4" s="7"/>
      <c r="F4" s="8"/>
      <c r="H4" s="9"/>
      <c r="I4" s="9"/>
      <c r="J4" s="9"/>
      <c r="K4" s="9"/>
      <c r="L4" s="9"/>
      <c r="M4" s="24"/>
      <c r="N4" s="24"/>
      <c r="O4" s="24"/>
      <c r="P4" s="24" t="s">
        <v>120</v>
      </c>
    </row>
    <row r="5" spans="1:16" ht="39.75" customHeight="1">
      <c r="A5" s="213" t="s">
        <v>50</v>
      </c>
      <c r="B5" s="213" t="s">
        <v>29</v>
      </c>
      <c r="C5" s="253" t="s">
        <v>110</v>
      </c>
      <c r="D5" s="253" t="s">
        <v>111</v>
      </c>
      <c r="E5" s="253" t="s">
        <v>112</v>
      </c>
      <c r="F5" s="253" t="s">
        <v>113</v>
      </c>
      <c r="G5" s="253" t="s">
        <v>114</v>
      </c>
      <c r="H5" s="253" t="s">
        <v>115</v>
      </c>
      <c r="I5" s="253" t="s">
        <v>116</v>
      </c>
      <c r="J5" s="253" t="s">
        <v>117</v>
      </c>
      <c r="K5" s="253" t="s">
        <v>118</v>
      </c>
      <c r="L5" s="253" t="s">
        <v>119</v>
      </c>
      <c r="M5" s="253" t="s">
        <v>166</v>
      </c>
      <c r="N5" s="253" t="s">
        <v>169</v>
      </c>
      <c r="O5" s="253" t="s">
        <v>248</v>
      </c>
      <c r="P5" s="253" t="s">
        <v>249</v>
      </c>
    </row>
    <row r="6" spans="1:16" ht="34.5" customHeight="1">
      <c r="A6" s="213"/>
      <c r="B6" s="213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3"/>
    </row>
    <row r="7" spans="1:16" s="10" customFormat="1" ht="9.75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s="10" customFormat="1" ht="9.7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04"/>
    </row>
    <row r="9" spans="1:16" ht="15" customHeight="1">
      <c r="A9" s="256" t="s">
        <v>18</v>
      </c>
      <c r="B9" s="256"/>
      <c r="C9" s="256"/>
      <c r="D9" s="256"/>
      <c r="E9" s="256"/>
      <c r="F9" s="256"/>
      <c r="G9" s="256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1.25" customHeight="1">
      <c r="A10" s="213">
        <v>1</v>
      </c>
      <c r="B10" s="32" t="s">
        <v>34</v>
      </c>
      <c r="C10" s="40">
        <v>1.2</v>
      </c>
      <c r="D10" s="39">
        <v>1.2</v>
      </c>
      <c r="E10" s="33">
        <v>1.15</v>
      </c>
      <c r="F10" s="40">
        <v>0.8264046359284455</v>
      </c>
      <c r="G10" s="40">
        <v>0.49</v>
      </c>
      <c r="H10" s="40"/>
      <c r="I10" s="40">
        <v>0.5638539914927293</v>
      </c>
      <c r="J10" s="40"/>
      <c r="K10" s="40">
        <v>0.5817280183101279</v>
      </c>
      <c r="L10" s="40">
        <v>0.6175663311985362</v>
      </c>
      <c r="M10" s="40">
        <v>0.4</v>
      </c>
      <c r="N10" s="40">
        <v>0.29</v>
      </c>
      <c r="O10" s="40">
        <v>100</v>
      </c>
      <c r="P10" s="40"/>
    </row>
    <row r="11" spans="1:16" ht="11.25" customHeight="1">
      <c r="A11" s="213"/>
      <c r="B11" s="32" t="s">
        <v>31</v>
      </c>
      <c r="C11" s="40">
        <v>3.1</v>
      </c>
      <c r="D11" s="39">
        <v>2.1</v>
      </c>
      <c r="E11" s="33">
        <v>1.69</v>
      </c>
      <c r="F11" s="40">
        <v>2.009859689040576</v>
      </c>
      <c r="G11" s="40">
        <v>1.56</v>
      </c>
      <c r="H11" s="40"/>
      <c r="I11" s="40">
        <v>1.2484394506866416</v>
      </c>
      <c r="J11" s="40"/>
      <c r="K11" s="40">
        <v>0.9486742884942837</v>
      </c>
      <c r="L11" s="40">
        <v>1.0686707115278544</v>
      </c>
      <c r="M11" s="40">
        <v>1.04</v>
      </c>
      <c r="N11" s="40">
        <v>1.17</v>
      </c>
      <c r="O11" s="40">
        <v>100</v>
      </c>
      <c r="P11" s="40"/>
    </row>
    <row r="12" spans="1:16" ht="11.25" customHeight="1">
      <c r="A12" s="213"/>
      <c r="B12" s="32" t="s">
        <v>32</v>
      </c>
      <c r="C12" s="40">
        <v>166.7</v>
      </c>
      <c r="D12" s="39">
        <v>7.4</v>
      </c>
      <c r="E12" s="33">
        <v>7.78</v>
      </c>
      <c r="F12" s="40">
        <v>75</v>
      </c>
      <c r="G12" s="40">
        <v>0</v>
      </c>
      <c r="H12" s="40"/>
      <c r="I12" s="40">
        <v>100</v>
      </c>
      <c r="J12" s="40"/>
      <c r="K12" s="40">
        <v>30</v>
      </c>
      <c r="L12" s="40">
        <v>63.63636363636363</v>
      </c>
      <c r="M12" s="40">
        <v>100</v>
      </c>
      <c r="N12" s="40">
        <v>66.67</v>
      </c>
      <c r="O12" s="40"/>
      <c r="P12" s="40"/>
    </row>
    <row r="13" spans="1:16" ht="11.25" customHeight="1">
      <c r="A13" s="213"/>
      <c r="B13" s="32" t="s">
        <v>33</v>
      </c>
      <c r="C13" s="40">
        <v>300</v>
      </c>
      <c r="D13" s="39">
        <v>7.7</v>
      </c>
      <c r="E13" s="33">
        <v>4.24</v>
      </c>
      <c r="F13" s="40"/>
      <c r="G13" s="40"/>
      <c r="H13" s="40"/>
      <c r="I13" s="40">
        <v>1.238390092879257</v>
      </c>
      <c r="J13" s="40"/>
      <c r="K13" s="40">
        <v>0</v>
      </c>
      <c r="L13" s="40">
        <v>0.9499136442141624</v>
      </c>
      <c r="M13" s="40"/>
      <c r="N13" s="40"/>
      <c r="O13" s="40">
        <v>100</v>
      </c>
      <c r="P13" s="40"/>
    </row>
    <row r="14" spans="1:17" ht="11.25" customHeight="1">
      <c r="A14" s="213"/>
      <c r="B14" s="11" t="s">
        <v>30</v>
      </c>
      <c r="C14" s="40">
        <v>0.1</v>
      </c>
      <c r="D14" s="39">
        <v>1.8</v>
      </c>
      <c r="E14" s="33">
        <v>1.31</v>
      </c>
      <c r="F14" s="40">
        <v>1.1848150237769</v>
      </c>
      <c r="G14" s="40">
        <v>0.35</v>
      </c>
      <c r="H14" s="40">
        <v>0.8163265306122449</v>
      </c>
      <c r="I14" s="40">
        <v>0.21328783192918846</v>
      </c>
      <c r="J14" s="40">
        <v>0.5890795364479575</v>
      </c>
      <c r="K14" s="40">
        <v>0.30733124720607957</v>
      </c>
      <c r="L14" s="40">
        <v>0.8267195767195766</v>
      </c>
      <c r="M14" s="40">
        <v>0.91</v>
      </c>
      <c r="N14" s="40">
        <v>0.12</v>
      </c>
      <c r="O14" s="40">
        <v>0.81</v>
      </c>
      <c r="P14" s="40"/>
      <c r="Q14" s="124"/>
    </row>
    <row r="15" spans="1:16" ht="11.25" customHeight="1">
      <c r="A15" s="213"/>
      <c r="B15" s="16" t="s">
        <v>12</v>
      </c>
      <c r="C15" s="4">
        <v>1.8</v>
      </c>
      <c r="D15" s="4">
        <v>1.7</v>
      </c>
      <c r="E15" s="12">
        <v>1.41</v>
      </c>
      <c r="F15" s="4">
        <v>1.2288571161573685</v>
      </c>
      <c r="G15" s="4">
        <v>0.84</v>
      </c>
      <c r="H15" s="4">
        <v>0.8163265306122449</v>
      </c>
      <c r="I15" s="4">
        <v>0.6626616527561221</v>
      </c>
      <c r="J15" s="4">
        <v>0.5890795364479575</v>
      </c>
      <c r="K15" s="4">
        <v>0.6</v>
      </c>
      <c r="L15" s="4">
        <v>0.9092401116034795</v>
      </c>
      <c r="M15" s="4">
        <v>0.89</v>
      </c>
      <c r="N15" s="4">
        <v>0.52</v>
      </c>
      <c r="O15" s="4">
        <v>0.41</v>
      </c>
      <c r="P15" s="4"/>
    </row>
    <row r="16" spans="1:16" s="10" customFormat="1" ht="9.7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04"/>
    </row>
    <row r="17" spans="1:17" ht="15" customHeight="1">
      <c r="A17" s="254" t="s">
        <v>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4"/>
      <c r="Q17" s="127"/>
    </row>
    <row r="18" spans="1:16" ht="11.25" customHeight="1">
      <c r="A18" s="213">
        <v>2</v>
      </c>
      <c r="B18" s="32" t="s">
        <v>34</v>
      </c>
      <c r="C18" s="40">
        <v>0</v>
      </c>
      <c r="D18" s="39">
        <v>100</v>
      </c>
      <c r="E18" s="39">
        <v>0</v>
      </c>
      <c r="F18" s="40"/>
      <c r="G18" s="40"/>
      <c r="H18" s="40">
        <v>0</v>
      </c>
      <c r="I18" s="40">
        <v>0.02413709872073377</v>
      </c>
      <c r="J18" s="40">
        <v>0</v>
      </c>
      <c r="K18" s="40">
        <v>0.01904399162064369</v>
      </c>
      <c r="L18" s="40">
        <v>0.019135093761959435</v>
      </c>
      <c r="M18" s="40">
        <v>0.04</v>
      </c>
      <c r="N18" s="123"/>
      <c r="O18" s="40"/>
      <c r="P18" s="40">
        <v>0</v>
      </c>
    </row>
    <row r="19" spans="1:16" ht="11.25" customHeight="1">
      <c r="A19" s="213"/>
      <c r="B19" s="32" t="s">
        <v>31</v>
      </c>
      <c r="C19" s="40">
        <v>0</v>
      </c>
      <c r="D19" s="39">
        <v>0.12</v>
      </c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0.14591439688715954</v>
      </c>
      <c r="K19" s="40">
        <v>0.12779552715654952</v>
      </c>
      <c r="L19" s="40">
        <v>0.20174848688634836</v>
      </c>
      <c r="M19" s="40"/>
      <c r="N19" s="123"/>
      <c r="O19" s="40"/>
      <c r="P19" s="40">
        <v>0</v>
      </c>
    </row>
    <row r="20" spans="1:16" ht="11.25" customHeight="1">
      <c r="A20" s="213"/>
      <c r="B20" s="32" t="s">
        <v>32</v>
      </c>
      <c r="C20" s="40">
        <v>0</v>
      </c>
      <c r="D20" s="40">
        <v>0.85</v>
      </c>
      <c r="E20" s="40">
        <v>0.28</v>
      </c>
      <c r="F20" s="40">
        <v>0</v>
      </c>
      <c r="G20" s="40">
        <v>0.25</v>
      </c>
      <c r="H20" s="40">
        <v>0.5340453938584779</v>
      </c>
      <c r="I20" s="40">
        <v>1.088646967340591</v>
      </c>
      <c r="J20" s="40">
        <v>0.15503875968992248</v>
      </c>
      <c r="K20" s="40">
        <v>0.4319654427645789</v>
      </c>
      <c r="L20" s="40">
        <v>0.15600624024961</v>
      </c>
      <c r="M20" s="40"/>
      <c r="N20" s="123">
        <v>0.29</v>
      </c>
      <c r="O20" s="40">
        <v>0.62</v>
      </c>
      <c r="P20" s="40">
        <v>1.4035087719298245</v>
      </c>
    </row>
    <row r="21" spans="1:16" ht="11.25" customHeight="1">
      <c r="A21" s="213"/>
      <c r="B21" s="32" t="s">
        <v>33</v>
      </c>
      <c r="C21" s="32">
        <v>57.14</v>
      </c>
      <c r="D21" s="39">
        <v>100</v>
      </c>
      <c r="E21" s="39">
        <v>0</v>
      </c>
      <c r="F21" s="40">
        <v>4.918032786885246</v>
      </c>
      <c r="G21" s="40">
        <v>1.47</v>
      </c>
      <c r="H21" s="40">
        <v>0.6472491909385114</v>
      </c>
      <c r="I21" s="40">
        <v>0.9933774834437087</v>
      </c>
      <c r="J21" s="40">
        <v>0.7832898172323759</v>
      </c>
      <c r="K21" s="40">
        <v>0.2570694087403599</v>
      </c>
      <c r="L21" s="40">
        <v>1.078167115902965</v>
      </c>
      <c r="M21" s="40">
        <v>2.61</v>
      </c>
      <c r="N21" s="123">
        <v>2.72</v>
      </c>
      <c r="O21" s="40">
        <v>0.87</v>
      </c>
      <c r="P21" s="40">
        <v>1.8292682926829267</v>
      </c>
    </row>
    <row r="22" spans="1:16" ht="11.25" customHeight="1">
      <c r="A22" s="213"/>
      <c r="B22" s="11" t="s">
        <v>30</v>
      </c>
      <c r="C22" s="32">
        <v>20.83</v>
      </c>
      <c r="D22" s="39">
        <v>0</v>
      </c>
      <c r="E22" s="39">
        <v>0</v>
      </c>
      <c r="F22" s="40">
        <v>0</v>
      </c>
      <c r="G22" s="40">
        <v>0</v>
      </c>
      <c r="H22" s="40">
        <v>0.28169014084507044</v>
      </c>
      <c r="I22" s="40">
        <v>0.36900369003690037</v>
      </c>
      <c r="J22" s="40">
        <v>0.47393364928909953</v>
      </c>
      <c r="K22" s="40">
        <v>0</v>
      </c>
      <c r="L22" s="40">
        <v>0</v>
      </c>
      <c r="M22" s="40"/>
      <c r="N22" s="123"/>
      <c r="O22" s="40"/>
      <c r="P22" s="40">
        <v>0</v>
      </c>
    </row>
    <row r="23" spans="1:16" ht="11.25" customHeight="1">
      <c r="A23" s="213"/>
      <c r="B23" s="16" t="s">
        <v>12</v>
      </c>
      <c r="C23" s="12">
        <v>2.43</v>
      </c>
      <c r="D23" s="12">
        <v>0.53</v>
      </c>
      <c r="E23" s="4">
        <v>0.07</v>
      </c>
      <c r="F23" s="4">
        <v>0.03049090354710845</v>
      </c>
      <c r="G23" s="4">
        <v>0.03</v>
      </c>
      <c r="H23" s="4">
        <v>0.1111287505953326</v>
      </c>
      <c r="I23" s="4">
        <v>0.16157096694009446</v>
      </c>
      <c r="J23" s="4">
        <v>0.09586578789694428</v>
      </c>
      <c r="K23" s="4">
        <v>0.097442143727162</v>
      </c>
      <c r="L23" s="4">
        <v>0.11511895625479662</v>
      </c>
      <c r="M23" s="4">
        <v>0.14</v>
      </c>
      <c r="N23" s="4">
        <v>0.05</v>
      </c>
      <c r="O23" s="4">
        <v>0.07</v>
      </c>
      <c r="P23" s="4">
        <v>0.17539463793535454</v>
      </c>
    </row>
    <row r="24" spans="1:16" s="10" customFormat="1" ht="9.7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04"/>
    </row>
    <row r="25" spans="1:18" ht="15" customHeight="1">
      <c r="A25" s="254" t="s">
        <v>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4"/>
      <c r="R25" s="127"/>
    </row>
    <row r="26" spans="1:16" ht="11.25" customHeight="1">
      <c r="A26" s="213">
        <v>3</v>
      </c>
      <c r="B26" s="32" t="s">
        <v>34</v>
      </c>
      <c r="C26" s="32"/>
      <c r="D26" s="39">
        <v>6.25</v>
      </c>
      <c r="E26" s="39">
        <v>8.82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1.25" customHeight="1">
      <c r="A27" s="213"/>
      <c r="B27" s="32" t="s">
        <v>31</v>
      </c>
      <c r="C27" s="32"/>
      <c r="D27" s="39">
        <v>100</v>
      </c>
      <c r="E27" s="39">
        <v>100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1.25" customHeight="1">
      <c r="A28" s="213"/>
      <c r="B28" s="32" t="s">
        <v>32</v>
      </c>
      <c r="C28" s="32"/>
      <c r="D28" s="39">
        <v>0</v>
      </c>
      <c r="E28" s="39"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1.25" customHeight="1">
      <c r="A29" s="213"/>
      <c r="B29" s="32" t="s">
        <v>33</v>
      </c>
      <c r="C29" s="32"/>
      <c r="D29" s="33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1.25" customHeight="1">
      <c r="A30" s="213"/>
      <c r="B30" s="11" t="s">
        <v>30</v>
      </c>
      <c r="C30" s="32">
        <v>1.92</v>
      </c>
      <c r="D30" s="33"/>
      <c r="E30" s="39"/>
      <c r="F30" s="40">
        <v>0.56</v>
      </c>
      <c r="G30" s="40">
        <v>0.98</v>
      </c>
      <c r="H30" s="40">
        <v>1.2666973744818055</v>
      </c>
      <c r="I30" s="40">
        <v>0.19</v>
      </c>
      <c r="J30" s="118">
        <v>0.25</v>
      </c>
      <c r="K30" s="40">
        <v>0.3475993917010645</v>
      </c>
      <c r="L30" s="40">
        <v>0.93</v>
      </c>
      <c r="M30" s="40">
        <v>0.48</v>
      </c>
      <c r="N30" s="40">
        <v>0.54</v>
      </c>
      <c r="O30" s="40">
        <v>0.76</v>
      </c>
      <c r="P30" s="40">
        <v>0.37523452157598497</v>
      </c>
    </row>
    <row r="31" spans="1:16" ht="11.25" customHeight="1">
      <c r="A31" s="213"/>
      <c r="B31" s="16" t="s">
        <v>12</v>
      </c>
      <c r="C31" s="12">
        <v>1.92</v>
      </c>
      <c r="D31" s="12">
        <v>8.82</v>
      </c>
      <c r="E31" s="4">
        <v>11.11</v>
      </c>
      <c r="F31" s="4">
        <v>0.56</v>
      </c>
      <c r="G31" s="4">
        <v>0.98</v>
      </c>
      <c r="H31" s="4">
        <v>1.2666973744818055</v>
      </c>
      <c r="I31" s="4">
        <v>0.19</v>
      </c>
      <c r="J31" s="4">
        <v>0.25</v>
      </c>
      <c r="K31" s="4">
        <v>0.3475993917010645</v>
      </c>
      <c r="L31" s="4">
        <v>0.93</v>
      </c>
      <c r="M31" s="4">
        <v>0.48</v>
      </c>
      <c r="N31" s="4">
        <v>0.54</v>
      </c>
      <c r="O31" s="4">
        <v>0.76</v>
      </c>
      <c r="P31" s="4">
        <v>0.37523452157598497</v>
      </c>
    </row>
    <row r="32" spans="1:16" s="10" customFormat="1" ht="9.7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04"/>
    </row>
    <row r="33" spans="1:16" s="14" customFormat="1" ht="15" customHeight="1">
      <c r="A33" s="254" t="s">
        <v>3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4"/>
    </row>
    <row r="34" spans="1:16" s="14" customFormat="1" ht="11.25" customHeight="1">
      <c r="A34" s="213">
        <v>4</v>
      </c>
      <c r="B34" s="32" t="s">
        <v>34</v>
      </c>
      <c r="C34" s="32"/>
      <c r="D34" s="39">
        <v>0</v>
      </c>
      <c r="E34" s="39">
        <v>5.56</v>
      </c>
      <c r="F34" s="40">
        <v>3.835978835978836</v>
      </c>
      <c r="G34" s="40">
        <v>3.53</v>
      </c>
      <c r="H34" s="40">
        <v>1.347414420975965</v>
      </c>
      <c r="I34" s="40">
        <v>0.898069151324652</v>
      </c>
      <c r="J34" s="40">
        <v>0.7291666666666666</v>
      </c>
      <c r="K34" s="40">
        <v>0.8088978766430739</v>
      </c>
      <c r="L34" s="40">
        <v>1.0194624652455977</v>
      </c>
      <c r="M34" s="40">
        <v>4.02</v>
      </c>
      <c r="N34" s="40">
        <v>4.29</v>
      </c>
      <c r="O34" s="40">
        <v>4.14</v>
      </c>
      <c r="P34" s="40">
        <v>4.14</v>
      </c>
    </row>
    <row r="35" spans="1:16" s="14" customFormat="1" ht="11.25" customHeight="1">
      <c r="A35" s="213"/>
      <c r="B35" s="32" t="s">
        <v>31</v>
      </c>
      <c r="C35" s="32"/>
      <c r="D35" s="39">
        <v>0</v>
      </c>
      <c r="E35" s="39">
        <v>15.15</v>
      </c>
      <c r="F35" s="40">
        <v>7.091469681397738</v>
      </c>
      <c r="G35" s="40">
        <v>9.39</v>
      </c>
      <c r="H35" s="40">
        <v>3.022670025188917</v>
      </c>
      <c r="I35" s="40">
        <v>3.0913978494623655</v>
      </c>
      <c r="J35" s="40">
        <v>5.764966740576496</v>
      </c>
      <c r="K35" s="40">
        <v>4.891304347826087</v>
      </c>
      <c r="L35" s="40">
        <v>4.050632911392405</v>
      </c>
      <c r="M35" s="40">
        <v>0.86</v>
      </c>
      <c r="N35" s="40">
        <v>0.92</v>
      </c>
      <c r="O35" s="40">
        <v>0.82</v>
      </c>
      <c r="P35" s="40">
        <v>0.82</v>
      </c>
    </row>
    <row r="36" spans="1:16" s="14" customFormat="1" ht="11.25" customHeight="1">
      <c r="A36" s="213"/>
      <c r="B36" s="32" t="s">
        <v>32</v>
      </c>
      <c r="C36" s="32"/>
      <c r="D36" s="39">
        <v>10.81</v>
      </c>
      <c r="E36" s="39">
        <v>11.11</v>
      </c>
      <c r="F36" s="40">
        <v>20.92457420924574</v>
      </c>
      <c r="G36" s="40">
        <v>35.96</v>
      </c>
      <c r="H36" s="40">
        <v>38.961038961038966</v>
      </c>
      <c r="I36" s="40">
        <v>30.76923076923077</v>
      </c>
      <c r="J36" s="40">
        <v>37.03703703703704</v>
      </c>
      <c r="K36" s="40">
        <v>42.42424242424242</v>
      </c>
      <c r="L36" s="40">
        <v>23.809523809523807</v>
      </c>
      <c r="M36" s="40">
        <v>7.61</v>
      </c>
      <c r="N36" s="40">
        <v>8.59</v>
      </c>
      <c r="O36" s="40">
        <v>8.89</v>
      </c>
      <c r="P36" s="40">
        <v>8.89</v>
      </c>
    </row>
    <row r="37" spans="1:16" s="14" customFormat="1" ht="11.25" customHeight="1">
      <c r="A37" s="213"/>
      <c r="B37" s="32" t="s">
        <v>33</v>
      </c>
      <c r="C37" s="32"/>
      <c r="D37" s="39">
        <v>42.86</v>
      </c>
      <c r="E37" s="39">
        <v>15</v>
      </c>
      <c r="F37" s="40">
        <v>41.333333333333336</v>
      </c>
      <c r="G37" s="40"/>
      <c r="H37" s="40">
        <v>56.470588235294116</v>
      </c>
      <c r="I37" s="40">
        <v>54.761904761904766</v>
      </c>
      <c r="J37" s="40">
        <v>42.10526315789473</v>
      </c>
      <c r="K37" s="40">
        <v>44.44444444444444</v>
      </c>
      <c r="L37" s="40">
        <v>57.14285714285714</v>
      </c>
      <c r="M37" s="40">
        <v>55.56</v>
      </c>
      <c r="N37" s="40">
        <v>41.67</v>
      </c>
      <c r="O37" s="40">
        <v>44.44</v>
      </c>
      <c r="P37" s="40">
        <v>44.44</v>
      </c>
    </row>
    <row r="38" spans="1:16" s="14" customFormat="1" ht="11.25" customHeight="1">
      <c r="A38" s="213"/>
      <c r="B38" s="11" t="s">
        <v>30</v>
      </c>
      <c r="C38" s="32"/>
      <c r="D38" s="33"/>
      <c r="E38" s="39">
        <v>6.06</v>
      </c>
      <c r="F38" s="40">
        <v>3.888888888888889</v>
      </c>
      <c r="G38" s="40">
        <v>6.85</v>
      </c>
      <c r="H38" s="40">
        <v>21.052631578947366</v>
      </c>
      <c r="I38" s="40">
        <v>4.444444444444445</v>
      </c>
      <c r="J38" s="40">
        <v>0</v>
      </c>
      <c r="K38" s="40">
        <v>45.45454545454545</v>
      </c>
      <c r="L38" s="40">
        <v>70</v>
      </c>
      <c r="M38" s="40"/>
      <c r="N38" s="40">
        <v>50</v>
      </c>
      <c r="O38" s="40">
        <v>50</v>
      </c>
      <c r="P38" s="40">
        <v>50</v>
      </c>
    </row>
    <row r="39" spans="1:16" s="14" customFormat="1" ht="11.25" customHeight="1">
      <c r="A39" s="213"/>
      <c r="B39" s="16" t="s">
        <v>12</v>
      </c>
      <c r="C39" s="12"/>
      <c r="D39" s="12">
        <v>5</v>
      </c>
      <c r="E39" s="12">
        <v>10.07</v>
      </c>
      <c r="F39" s="4">
        <v>7.856056766345667</v>
      </c>
      <c r="G39" s="4">
        <v>8.39</v>
      </c>
      <c r="H39" s="4">
        <v>4.850313297748897</v>
      </c>
      <c r="I39" s="4">
        <v>3.30781010719755</v>
      </c>
      <c r="J39" s="4">
        <v>2.3976849937990905</v>
      </c>
      <c r="K39" s="4">
        <v>2.3759899958315964</v>
      </c>
      <c r="L39" s="4">
        <v>2.258805513016845</v>
      </c>
      <c r="M39" s="4">
        <v>2.01</v>
      </c>
      <c r="N39" s="4">
        <v>2.37</v>
      </c>
      <c r="O39" s="4">
        <v>2.19</v>
      </c>
      <c r="P39" s="4">
        <v>2.19</v>
      </c>
    </row>
    <row r="40" spans="1:16" s="10" customFormat="1" ht="9.7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04"/>
    </row>
    <row r="41" spans="1:16" s="14" customFormat="1" ht="15" customHeight="1">
      <c r="A41" s="254" t="s">
        <v>43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4"/>
    </row>
    <row r="42" spans="1:16" s="14" customFormat="1" ht="11.25" customHeight="1">
      <c r="A42" s="213">
        <v>5</v>
      </c>
      <c r="B42" s="32" t="s">
        <v>34</v>
      </c>
      <c r="C42" s="32"/>
      <c r="D42" s="33"/>
      <c r="E42" s="33"/>
      <c r="F42" s="40">
        <v>50</v>
      </c>
      <c r="G42" s="40"/>
      <c r="H42" s="40">
        <v>50</v>
      </c>
      <c r="I42" s="40">
        <v>0</v>
      </c>
      <c r="J42" s="40"/>
      <c r="K42" s="40"/>
      <c r="L42" s="40">
        <v>0.21337126600284498</v>
      </c>
      <c r="M42" s="40"/>
      <c r="N42" s="40"/>
      <c r="O42" s="40"/>
      <c r="P42" s="40"/>
    </row>
    <row r="43" spans="1:16" s="14" customFormat="1" ht="11.25" customHeight="1">
      <c r="A43" s="213"/>
      <c r="B43" s="32" t="s">
        <v>31</v>
      </c>
      <c r="C43" s="32"/>
      <c r="D43" s="33"/>
      <c r="E43" s="33"/>
      <c r="F43" s="40">
        <v>0.1644736842105263</v>
      </c>
      <c r="G43" s="40">
        <v>0.49</v>
      </c>
      <c r="H43" s="40">
        <v>0.04591368227731864</v>
      </c>
      <c r="I43" s="40">
        <v>0.09191176470588235</v>
      </c>
      <c r="J43" s="40">
        <v>0.22970903522205208</v>
      </c>
      <c r="K43" s="40">
        <v>0.6734006734006733</v>
      </c>
      <c r="L43" s="40">
        <v>0.3424657534246575</v>
      </c>
      <c r="M43" s="40">
        <v>0.04</v>
      </c>
      <c r="N43" s="40"/>
      <c r="O43" s="40"/>
      <c r="P43" s="40"/>
    </row>
    <row r="44" spans="1:16" s="14" customFormat="1" ht="11.25" customHeight="1">
      <c r="A44" s="213"/>
      <c r="B44" s="32" t="s">
        <v>32</v>
      </c>
      <c r="C44" s="32"/>
      <c r="D44" s="33"/>
      <c r="E44" s="33"/>
      <c r="F44" s="119"/>
      <c r="G44" s="33">
        <v>100</v>
      </c>
      <c r="H44" s="39">
        <v>100</v>
      </c>
      <c r="I44" s="39">
        <v>0</v>
      </c>
      <c r="J44" s="39">
        <v>100</v>
      </c>
      <c r="K44" s="39">
        <v>33.33333333333333</v>
      </c>
      <c r="L44" s="39">
        <v>0</v>
      </c>
      <c r="M44" s="39"/>
      <c r="N44" s="39"/>
      <c r="O44" s="39"/>
      <c r="P44" s="39"/>
    </row>
    <row r="45" spans="1:16" s="14" customFormat="1" ht="11.25" customHeight="1">
      <c r="A45" s="213"/>
      <c r="B45" s="32" t="s">
        <v>33</v>
      </c>
      <c r="C45" s="32"/>
      <c r="D45" s="33"/>
      <c r="E45" s="33"/>
      <c r="F45" s="40"/>
      <c r="G45" s="40"/>
      <c r="H45" s="40">
        <v>0</v>
      </c>
      <c r="I45" s="40"/>
      <c r="J45" s="40"/>
      <c r="K45" s="40"/>
      <c r="L45" s="40"/>
      <c r="M45" s="40"/>
      <c r="N45" s="40"/>
      <c r="O45" s="40"/>
      <c r="P45" s="40"/>
    </row>
    <row r="46" spans="1:16" s="14" customFormat="1" ht="11.25" customHeight="1">
      <c r="A46" s="213"/>
      <c r="B46" s="11" t="s">
        <v>30</v>
      </c>
      <c r="C46" s="32"/>
      <c r="D46" s="33"/>
      <c r="E46" s="3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s="14" customFormat="1" ht="11.25" customHeight="1">
      <c r="A47" s="213"/>
      <c r="B47" s="16" t="s">
        <v>12</v>
      </c>
      <c r="C47" s="12"/>
      <c r="D47" s="12"/>
      <c r="E47" s="12"/>
      <c r="F47" s="4">
        <v>0.9009009009009009</v>
      </c>
      <c r="G47" s="4">
        <v>0.61</v>
      </c>
      <c r="H47" s="4">
        <v>0.13729977116704806</v>
      </c>
      <c r="I47" s="4">
        <v>0.09170105456212746</v>
      </c>
      <c r="J47" s="4">
        <v>0.38197097020626436</v>
      </c>
      <c r="K47" s="4">
        <v>0.782122905027933</v>
      </c>
      <c r="L47" s="4">
        <v>0.2938819129040876</v>
      </c>
      <c r="M47" s="4">
        <v>0.03</v>
      </c>
      <c r="N47" s="4"/>
      <c r="O47" s="4">
        <v>0</v>
      </c>
      <c r="P47" s="4">
        <v>0</v>
      </c>
    </row>
    <row r="48" spans="1:16" s="10" customFormat="1" ht="9.7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04"/>
    </row>
    <row r="49" spans="1:16" ht="15" customHeight="1">
      <c r="A49" s="254" t="s">
        <v>20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4"/>
    </row>
    <row r="50" spans="1:16" ht="11.25" customHeight="1">
      <c r="A50" s="213">
        <v>6</v>
      </c>
      <c r="B50" s="32" t="s">
        <v>34</v>
      </c>
      <c r="C50" s="32"/>
      <c r="D50" s="33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1.25" customHeight="1">
      <c r="A51" s="213"/>
      <c r="B51" s="32" t="s">
        <v>31</v>
      </c>
      <c r="C51" s="32"/>
      <c r="D51" s="33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1.25" customHeight="1">
      <c r="A52" s="213"/>
      <c r="B52" s="32" t="s">
        <v>32</v>
      </c>
      <c r="C52" s="32"/>
      <c r="D52" s="3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1.25" customHeight="1">
      <c r="A53" s="213"/>
      <c r="B53" s="32" t="s">
        <v>33</v>
      </c>
      <c r="C53" s="32"/>
      <c r="D53" s="3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1.25" customHeight="1">
      <c r="A54" s="213"/>
      <c r="B54" s="11" t="s">
        <v>30</v>
      </c>
      <c r="C54" s="32"/>
      <c r="D54" s="33"/>
      <c r="E54" s="40"/>
      <c r="F54" s="40"/>
      <c r="G54" s="40"/>
      <c r="H54" s="40">
        <v>0.8680169152014244</v>
      </c>
      <c r="I54" s="40">
        <v>0.58</v>
      </c>
      <c r="J54" s="40">
        <v>0.9026860413914576</v>
      </c>
      <c r="K54" s="40">
        <v>0.21123785382340513</v>
      </c>
      <c r="L54" s="40">
        <v>0.11451474377326079</v>
      </c>
      <c r="M54" s="40">
        <v>0.14</v>
      </c>
      <c r="N54" s="40">
        <v>0.18</v>
      </c>
      <c r="O54" s="40">
        <v>0.26</v>
      </c>
      <c r="P54" s="40">
        <v>0.1952648279228704</v>
      </c>
    </row>
    <row r="55" spans="1:16" ht="11.25" customHeight="1">
      <c r="A55" s="213"/>
      <c r="B55" s="16" t="s">
        <v>12</v>
      </c>
      <c r="C55" s="12"/>
      <c r="D55" s="12"/>
      <c r="E55" s="4"/>
      <c r="F55" s="4"/>
      <c r="G55" s="4">
        <v>0</v>
      </c>
      <c r="H55" s="4">
        <v>0.8680169152014244</v>
      </c>
      <c r="I55" s="4">
        <v>0.58</v>
      </c>
      <c r="J55" s="4">
        <v>0.9026860413914576</v>
      </c>
      <c r="K55" s="4">
        <v>0.21123785382340513</v>
      </c>
      <c r="L55" s="4">
        <v>0.11451474377326079</v>
      </c>
      <c r="M55" s="4">
        <v>0.14</v>
      </c>
      <c r="N55" s="4">
        <v>0.18</v>
      </c>
      <c r="O55" s="4">
        <v>0.26</v>
      </c>
      <c r="P55" s="4">
        <v>0.1952648279228704</v>
      </c>
    </row>
    <row r="56" spans="1:16" s="10" customFormat="1" ht="9.7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04"/>
    </row>
    <row r="57" spans="1:16" ht="15" customHeight="1">
      <c r="A57" s="254" t="s">
        <v>44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4"/>
    </row>
    <row r="58" spans="1:16" ht="11.25" customHeight="1">
      <c r="A58" s="213">
        <v>7</v>
      </c>
      <c r="B58" s="32" t="s">
        <v>34</v>
      </c>
      <c r="C58" s="32"/>
      <c r="D58" s="39">
        <v>0.65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1.25" customHeight="1">
      <c r="A59" s="213"/>
      <c r="B59" s="32" t="s">
        <v>31</v>
      </c>
      <c r="C59" s="32"/>
      <c r="D59" s="39">
        <v>2.17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1.25" customHeight="1">
      <c r="A60" s="213"/>
      <c r="B60" s="32" t="s">
        <v>32</v>
      </c>
      <c r="C60" s="32"/>
      <c r="D60" s="39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1.25" customHeight="1">
      <c r="A61" s="213"/>
      <c r="B61" s="32" t="s">
        <v>33</v>
      </c>
      <c r="C61" s="32"/>
      <c r="D61" s="3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1.25" customHeight="1">
      <c r="A62" s="213"/>
      <c r="B62" s="11" t="s">
        <v>30</v>
      </c>
      <c r="C62" s="32">
        <v>15.38</v>
      </c>
      <c r="D62" s="33"/>
      <c r="E62" s="40">
        <v>3.99</v>
      </c>
      <c r="F62" s="40">
        <v>2.39</v>
      </c>
      <c r="G62" s="40">
        <v>1.38</v>
      </c>
      <c r="H62" s="40">
        <v>0.8093716719914802</v>
      </c>
      <c r="I62" s="40">
        <v>0.39070532593049556</v>
      </c>
      <c r="J62" s="40">
        <v>0.6365740740740741</v>
      </c>
      <c r="K62" s="40">
        <v>0.5593648502345724</v>
      </c>
      <c r="L62" s="40">
        <v>0.25295109612141653</v>
      </c>
      <c r="M62" s="40">
        <v>0.52</v>
      </c>
      <c r="N62" s="40">
        <v>0.13</v>
      </c>
      <c r="O62" s="40">
        <v>0.24</v>
      </c>
      <c r="P62" s="40">
        <v>0.21</v>
      </c>
    </row>
    <row r="63" spans="1:16" ht="11.25" customHeight="1">
      <c r="A63" s="213"/>
      <c r="B63" s="16" t="s">
        <v>12</v>
      </c>
      <c r="C63" s="12">
        <v>15.38</v>
      </c>
      <c r="D63" s="12">
        <v>0.67</v>
      </c>
      <c r="E63" s="4">
        <v>3.99</v>
      </c>
      <c r="F63" s="4">
        <v>2.39</v>
      </c>
      <c r="G63" s="4">
        <v>1.38</v>
      </c>
      <c r="H63" s="4">
        <v>0.8093716719914802</v>
      </c>
      <c r="I63" s="4">
        <v>0.39070532593049556</v>
      </c>
      <c r="J63" s="4">
        <v>0.6365740740740741</v>
      </c>
      <c r="K63" s="4">
        <v>0.5593648502345724</v>
      </c>
      <c r="L63" s="4">
        <v>0.25295109612141653</v>
      </c>
      <c r="M63" s="4">
        <v>0.52</v>
      </c>
      <c r="N63" s="4">
        <v>0.13</v>
      </c>
      <c r="O63" s="4">
        <v>0.24</v>
      </c>
      <c r="P63" s="4">
        <v>0.21</v>
      </c>
    </row>
    <row r="64" spans="1:16" s="10" customFormat="1" ht="9.7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04"/>
    </row>
    <row r="65" spans="1:16" ht="15" customHeight="1">
      <c r="A65" s="254" t="s">
        <v>45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4"/>
    </row>
    <row r="66" spans="1:16" ht="11.25" customHeight="1">
      <c r="A66" s="213">
        <v>8</v>
      </c>
      <c r="B66" s="32" t="s">
        <v>34</v>
      </c>
      <c r="C66" s="32"/>
      <c r="D66" s="39">
        <v>1.11</v>
      </c>
      <c r="E66" s="40">
        <v>1.33</v>
      </c>
      <c r="F66" s="40">
        <v>1.2997562956945572</v>
      </c>
      <c r="G66" s="40">
        <v>1.33</v>
      </c>
      <c r="H66" s="40">
        <v>1.1894400928343487</v>
      </c>
      <c r="I66" s="40">
        <v>1.2672811059907834</v>
      </c>
      <c r="J66" s="40">
        <v>0.7959067652075044</v>
      </c>
      <c r="K66" s="40"/>
      <c r="L66" s="40">
        <v>1.0159651669085632</v>
      </c>
      <c r="M66" s="40">
        <v>1.3</v>
      </c>
      <c r="N66" s="123">
        <v>1.45</v>
      </c>
      <c r="O66" s="40">
        <v>0.16</v>
      </c>
      <c r="P66" s="40">
        <v>0.1388888888888889</v>
      </c>
    </row>
    <row r="67" spans="1:16" ht="11.25" customHeight="1">
      <c r="A67" s="213"/>
      <c r="B67" s="32" t="s">
        <v>31</v>
      </c>
      <c r="C67" s="32"/>
      <c r="D67" s="39">
        <v>4.3</v>
      </c>
      <c r="E67" s="40">
        <v>4.35</v>
      </c>
      <c r="F67" s="40">
        <v>2.7624309392265194</v>
      </c>
      <c r="G67" s="40">
        <v>5.56</v>
      </c>
      <c r="H67" s="40">
        <v>4.635761589403973</v>
      </c>
      <c r="I67" s="40">
        <v>6.6350710900473935</v>
      </c>
      <c r="J67" s="40">
        <v>7.346938775510205</v>
      </c>
      <c r="K67" s="40"/>
      <c r="L67" s="40">
        <v>10.358565737051793</v>
      </c>
      <c r="M67" s="40">
        <v>33.33</v>
      </c>
      <c r="N67" s="123">
        <v>1.03</v>
      </c>
      <c r="O67" s="40">
        <v>1.72</v>
      </c>
      <c r="P67" s="40">
        <v>1.050420168067227</v>
      </c>
    </row>
    <row r="68" spans="1:16" ht="11.25" customHeight="1">
      <c r="A68" s="213"/>
      <c r="B68" s="32" t="s">
        <v>32</v>
      </c>
      <c r="C68" s="32"/>
      <c r="D68" s="33"/>
      <c r="E68" s="40"/>
      <c r="F68" s="40"/>
      <c r="G68" s="40"/>
      <c r="H68" s="40"/>
      <c r="I68" s="40"/>
      <c r="J68" s="40"/>
      <c r="K68" s="40"/>
      <c r="L68" s="40"/>
      <c r="M68" s="40"/>
      <c r="N68" s="123"/>
      <c r="O68" s="40"/>
      <c r="P68" s="40"/>
    </row>
    <row r="69" spans="1:16" ht="11.25" customHeight="1">
      <c r="A69" s="213"/>
      <c r="B69" s="32" t="s">
        <v>33</v>
      </c>
      <c r="C69" s="32"/>
      <c r="D69" s="33"/>
      <c r="E69" s="40"/>
      <c r="F69" s="40"/>
      <c r="G69" s="40"/>
      <c r="H69" s="40"/>
      <c r="I69" s="40"/>
      <c r="J69" s="40"/>
      <c r="K69" s="40"/>
      <c r="L69" s="40"/>
      <c r="M69" s="40"/>
      <c r="N69" s="123"/>
      <c r="O69" s="40"/>
      <c r="P69" s="40"/>
    </row>
    <row r="70" spans="1:16" ht="11.25" customHeight="1">
      <c r="A70" s="213"/>
      <c r="B70" s="11" t="s">
        <v>30</v>
      </c>
      <c r="C70" s="32">
        <v>0.76</v>
      </c>
      <c r="D70" s="33"/>
      <c r="E70" s="40"/>
      <c r="F70" s="40"/>
      <c r="G70" s="40"/>
      <c r="H70" s="40"/>
      <c r="I70" s="40"/>
      <c r="J70" s="40"/>
      <c r="K70" s="40">
        <v>1.6515276630883566</v>
      </c>
      <c r="L70" s="40"/>
      <c r="M70" s="40"/>
      <c r="N70" s="123"/>
      <c r="O70" s="40"/>
      <c r="P70" s="40"/>
    </row>
    <row r="71" spans="1:16" ht="11.25" customHeight="1">
      <c r="A71" s="213"/>
      <c r="B71" s="16" t="s">
        <v>12</v>
      </c>
      <c r="C71" s="12">
        <v>0.76</v>
      </c>
      <c r="D71" s="12">
        <v>1.26</v>
      </c>
      <c r="E71" s="4">
        <v>1.45</v>
      </c>
      <c r="F71" s="4">
        <v>1.3680949922560661</v>
      </c>
      <c r="G71" s="4">
        <v>1.46</v>
      </c>
      <c r="H71" s="4">
        <v>1.3340744858254585</v>
      </c>
      <c r="I71" s="4">
        <v>1.574803149606299</v>
      </c>
      <c r="J71" s="4">
        <v>1.222428913101249</v>
      </c>
      <c r="K71" s="4">
        <v>1.6515276630883566</v>
      </c>
      <c r="L71" s="4">
        <v>1.6504329004329004</v>
      </c>
      <c r="M71" s="4">
        <v>1.72</v>
      </c>
      <c r="N71" s="4">
        <v>1.41</v>
      </c>
      <c r="O71" s="4">
        <v>1</v>
      </c>
      <c r="P71" s="4">
        <v>0.36534446764091855</v>
      </c>
    </row>
    <row r="72" spans="1:16" s="10" customFormat="1" ht="9.7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04"/>
    </row>
    <row r="73" spans="1:16" ht="15" customHeight="1">
      <c r="A73" s="254" t="s">
        <v>47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4"/>
    </row>
    <row r="74" spans="1:16" ht="11.25" customHeight="1">
      <c r="A74" s="213">
        <v>9</v>
      </c>
      <c r="B74" s="32" t="s">
        <v>34</v>
      </c>
      <c r="C74" s="32"/>
      <c r="D74" s="39"/>
      <c r="E74" s="40"/>
      <c r="F74" s="40"/>
      <c r="G74" s="40">
        <v>0.15</v>
      </c>
      <c r="H74" s="40">
        <v>1.118133203694701</v>
      </c>
      <c r="I74" s="40">
        <v>1.3805141225007933</v>
      </c>
      <c r="J74" s="40"/>
      <c r="K74" s="40"/>
      <c r="L74" s="40"/>
      <c r="M74" s="40"/>
      <c r="N74" s="40"/>
      <c r="O74" s="40"/>
      <c r="P74" s="40"/>
    </row>
    <row r="75" spans="1:16" ht="11.25" customHeight="1">
      <c r="A75" s="213"/>
      <c r="B75" s="32" t="s">
        <v>31</v>
      </c>
      <c r="C75" s="32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1.25" customHeight="1">
      <c r="A76" s="213"/>
      <c r="B76" s="32" t="s">
        <v>32</v>
      </c>
      <c r="C76" s="32"/>
      <c r="D76" s="33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1.25" customHeight="1">
      <c r="A77" s="213"/>
      <c r="B77" s="32" t="s">
        <v>33</v>
      </c>
      <c r="C77" s="32"/>
      <c r="D77" s="33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ht="11.25" customHeight="1">
      <c r="A78" s="213"/>
      <c r="B78" s="11" t="s">
        <v>30</v>
      </c>
      <c r="C78" s="32"/>
      <c r="D78" s="33"/>
      <c r="E78" s="40"/>
      <c r="F78" s="40"/>
      <c r="G78" s="40"/>
      <c r="H78" s="40">
        <v>0</v>
      </c>
      <c r="I78" s="40"/>
      <c r="J78" s="40">
        <v>1.1817501869857892</v>
      </c>
      <c r="K78" s="40">
        <v>0.3031664046710083</v>
      </c>
      <c r="L78" s="40">
        <v>0.22740873728306402</v>
      </c>
      <c r="M78" s="40">
        <v>0.33</v>
      </c>
      <c r="N78" s="40">
        <v>0.39</v>
      </c>
      <c r="O78" s="40">
        <v>0.54</v>
      </c>
      <c r="P78" s="40">
        <v>0.5753485284354946</v>
      </c>
    </row>
    <row r="79" spans="1:16" ht="11.25" customHeight="1">
      <c r="A79" s="213"/>
      <c r="B79" s="16" t="s">
        <v>12</v>
      </c>
      <c r="C79" s="12"/>
      <c r="D79" s="12"/>
      <c r="E79" s="4"/>
      <c r="F79" s="4"/>
      <c r="G79" s="4">
        <v>0.15</v>
      </c>
      <c r="H79" s="4">
        <v>1.1109769351527594</v>
      </c>
      <c r="I79" s="4">
        <v>1.371374527112232</v>
      </c>
      <c r="J79" s="4">
        <v>1.1817501869857892</v>
      </c>
      <c r="K79" s="4">
        <v>0.3031664046710083</v>
      </c>
      <c r="L79" s="4">
        <v>0.22740873728306402</v>
      </c>
      <c r="M79" s="4">
        <v>0.33</v>
      </c>
      <c r="N79" s="4">
        <v>0.39</v>
      </c>
      <c r="O79" s="4">
        <v>0.54</v>
      </c>
      <c r="P79" s="4">
        <v>0.5753485284354946</v>
      </c>
    </row>
    <row r="80" spans="1:16" s="10" customFormat="1" ht="9.7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04"/>
    </row>
    <row r="81" spans="1:16" ht="15" customHeight="1">
      <c r="A81" s="254" t="s">
        <v>5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4"/>
    </row>
    <row r="82" spans="1:16" ht="11.25" customHeight="1">
      <c r="A82" s="206">
        <v>10</v>
      </c>
      <c r="B82" s="32" t="s">
        <v>34</v>
      </c>
      <c r="C82" s="32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ht="11.25" customHeight="1">
      <c r="A83" s="206"/>
      <c r="B83" s="32" t="s">
        <v>31</v>
      </c>
      <c r="C83" s="32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11.25" customHeight="1">
      <c r="A84" s="206"/>
      <c r="B84" s="32" t="s">
        <v>32</v>
      </c>
      <c r="C84" s="32"/>
      <c r="D84" s="33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11.25" customHeight="1">
      <c r="A85" s="206"/>
      <c r="B85" s="32" t="s">
        <v>33</v>
      </c>
      <c r="C85" s="32"/>
      <c r="D85" s="33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ht="11.25" customHeight="1">
      <c r="A86" s="206"/>
      <c r="B86" s="11" t="s">
        <v>30</v>
      </c>
      <c r="C86" s="32"/>
      <c r="D86" s="33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>
        <v>0</v>
      </c>
      <c r="P86" s="40">
        <v>0</v>
      </c>
    </row>
    <row r="87" spans="1:16" ht="11.25" customHeight="1">
      <c r="A87" s="206"/>
      <c r="B87" s="16" t="s">
        <v>12</v>
      </c>
      <c r="C87" s="12"/>
      <c r="D87" s="12"/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0</v>
      </c>
      <c r="P87" s="4">
        <v>0</v>
      </c>
    </row>
    <row r="88" spans="1:16" s="10" customFormat="1" ht="9.75" customHeight="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04"/>
    </row>
    <row r="89" spans="1:16" ht="15" customHeight="1">
      <c r="A89" s="254" t="s">
        <v>55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4"/>
    </row>
    <row r="90" spans="1:16" ht="11.25" customHeight="1">
      <c r="A90" s="213">
        <v>11</v>
      </c>
      <c r="B90" s="32" t="s">
        <v>34</v>
      </c>
      <c r="C90" s="32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1.25" customHeight="1">
      <c r="A91" s="213"/>
      <c r="B91" s="32" t="s">
        <v>31</v>
      </c>
      <c r="C91" s="32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ht="11.25" customHeight="1">
      <c r="A92" s="213"/>
      <c r="B92" s="32" t="s">
        <v>32</v>
      </c>
      <c r="C92" s="32"/>
      <c r="D92" s="33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11.25" customHeight="1">
      <c r="A93" s="213"/>
      <c r="B93" s="32" t="s">
        <v>33</v>
      </c>
      <c r="C93" s="32"/>
      <c r="D93" s="33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16" ht="11.25" customHeight="1">
      <c r="A94" s="213"/>
      <c r="B94" s="11" t="s">
        <v>30</v>
      </c>
      <c r="C94" s="32"/>
      <c r="D94" s="33"/>
      <c r="E94" s="40"/>
      <c r="F94" s="40"/>
      <c r="G94" s="40"/>
      <c r="H94" s="40"/>
      <c r="I94" s="40"/>
      <c r="J94" s="40"/>
      <c r="K94" s="40"/>
      <c r="L94" s="40"/>
      <c r="M94" s="40">
        <v>0.02</v>
      </c>
      <c r="N94" s="40">
        <v>0.02</v>
      </c>
      <c r="O94" s="40">
        <v>0.02</v>
      </c>
      <c r="P94" s="40">
        <v>0.03736920777279522</v>
      </c>
    </row>
    <row r="95" spans="1:16" ht="11.25" customHeight="1">
      <c r="A95" s="213"/>
      <c r="B95" s="16" t="s">
        <v>12</v>
      </c>
      <c r="C95" s="12"/>
      <c r="D95" s="12"/>
      <c r="E95" s="4"/>
      <c r="F95" s="4"/>
      <c r="G95" s="4"/>
      <c r="H95" s="4"/>
      <c r="I95" s="4"/>
      <c r="J95" s="4"/>
      <c r="K95" s="4"/>
      <c r="L95" s="4"/>
      <c r="M95" s="4">
        <v>0.02</v>
      </c>
      <c r="N95" s="4">
        <v>0.02</v>
      </c>
      <c r="O95" s="4">
        <v>0.02</v>
      </c>
      <c r="P95" s="4">
        <v>0.03736920777279522</v>
      </c>
    </row>
    <row r="96" spans="1:16" s="10" customFormat="1" ht="9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04"/>
    </row>
    <row r="97" spans="1:16" ht="15" customHeight="1">
      <c r="A97" s="256" t="s">
        <v>273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05"/>
      <c r="O97" s="119"/>
      <c r="P97" s="119"/>
    </row>
    <row r="98" spans="1:16" ht="11.25" customHeight="1">
      <c r="A98" s="230">
        <v>12</v>
      </c>
      <c r="B98" s="12" t="s">
        <v>34</v>
      </c>
      <c r="C98" s="12"/>
      <c r="D98" s="107"/>
      <c r="E98" s="4"/>
      <c r="F98" s="4"/>
      <c r="G98" s="4"/>
      <c r="H98" s="4"/>
      <c r="I98" s="4"/>
      <c r="J98" s="4"/>
      <c r="K98" s="4"/>
      <c r="L98" s="4"/>
      <c r="M98" s="4">
        <v>0.51</v>
      </c>
      <c r="N98" s="4">
        <v>0.57</v>
      </c>
      <c r="O98" s="4">
        <v>0.41</v>
      </c>
      <c r="P98" s="4">
        <v>0.2319647413593134</v>
      </c>
    </row>
    <row r="99" spans="1:16" ht="11.25" customHeight="1">
      <c r="A99" s="230"/>
      <c r="B99" s="12" t="s">
        <v>31</v>
      </c>
      <c r="C99" s="12"/>
      <c r="D99" s="107"/>
      <c r="E99" s="4"/>
      <c r="F99" s="4"/>
      <c r="G99" s="4"/>
      <c r="H99" s="4"/>
      <c r="I99" s="4"/>
      <c r="J99" s="4"/>
      <c r="K99" s="4"/>
      <c r="L99" s="4"/>
      <c r="M99" s="4">
        <v>0.95</v>
      </c>
      <c r="N99" s="4">
        <v>0.92</v>
      </c>
      <c r="O99" s="4">
        <v>2.09</v>
      </c>
      <c r="P99" s="4">
        <v>0.6193693693693694</v>
      </c>
    </row>
    <row r="100" spans="1:16" ht="11.25" customHeight="1">
      <c r="A100" s="230"/>
      <c r="B100" s="12" t="s">
        <v>32</v>
      </c>
      <c r="C100" s="12"/>
      <c r="D100" s="108"/>
      <c r="E100" s="4"/>
      <c r="F100" s="4"/>
      <c r="G100" s="4"/>
      <c r="H100" s="4"/>
      <c r="I100" s="4"/>
      <c r="J100" s="4"/>
      <c r="K100" s="4"/>
      <c r="L100" s="4"/>
      <c r="M100" s="4">
        <v>3.89</v>
      </c>
      <c r="N100" s="4">
        <v>1.66</v>
      </c>
      <c r="O100" s="4">
        <v>1.74</v>
      </c>
      <c r="P100" s="4">
        <v>2.7522935779816518</v>
      </c>
    </row>
    <row r="101" spans="1:16" ht="11.25" customHeight="1">
      <c r="A101" s="230"/>
      <c r="B101" s="12" t="s">
        <v>33</v>
      </c>
      <c r="C101" s="12"/>
      <c r="D101" s="108"/>
      <c r="E101" s="4"/>
      <c r="F101" s="4"/>
      <c r="G101" s="4"/>
      <c r="H101" s="4"/>
      <c r="I101" s="4"/>
      <c r="J101" s="4"/>
      <c r="K101" s="4"/>
      <c r="L101" s="4"/>
      <c r="M101" s="4">
        <v>1.72</v>
      </c>
      <c r="N101" s="4">
        <v>2.44</v>
      </c>
      <c r="O101" s="4">
        <v>4.15</v>
      </c>
      <c r="P101" s="4">
        <v>3.488372093023256</v>
      </c>
    </row>
    <row r="102" spans="1:16" ht="11.25" customHeight="1">
      <c r="A102" s="230"/>
      <c r="B102" s="16" t="s">
        <v>30</v>
      </c>
      <c r="C102" s="12"/>
      <c r="D102" s="108"/>
      <c r="E102" s="4"/>
      <c r="F102" s="4"/>
      <c r="G102" s="4"/>
      <c r="H102" s="4"/>
      <c r="I102" s="4"/>
      <c r="J102" s="4"/>
      <c r="K102" s="4"/>
      <c r="L102" s="4"/>
      <c r="M102" s="4">
        <v>0.4</v>
      </c>
      <c r="N102" s="4">
        <v>0.19</v>
      </c>
      <c r="O102" s="4">
        <v>0.19</v>
      </c>
      <c r="P102" s="4">
        <v>0.24701523260601072</v>
      </c>
    </row>
    <row r="103" spans="1:16" ht="11.25" customHeight="1">
      <c r="A103" s="230"/>
      <c r="B103" s="16" t="s">
        <v>12</v>
      </c>
      <c r="C103" s="12"/>
      <c r="D103" s="12"/>
      <c r="E103" s="4"/>
      <c r="F103" s="4"/>
      <c r="G103" s="4"/>
      <c r="H103" s="4"/>
      <c r="I103" s="4"/>
      <c r="J103" s="4"/>
      <c r="K103" s="4"/>
      <c r="L103" s="4"/>
      <c r="M103" s="4">
        <v>0.65</v>
      </c>
      <c r="N103" s="4">
        <v>0.47</v>
      </c>
      <c r="O103" s="4">
        <v>0.41</v>
      </c>
      <c r="P103" s="4">
        <v>0.3163778254297465</v>
      </c>
    </row>
    <row r="104" spans="1:13" ht="15" customHeight="1">
      <c r="A104" s="72" t="s">
        <v>121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ht="15" customHeight="1">
      <c r="A105" s="72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5" ht="15" customHeight="1">
      <c r="A106" s="212" t="s">
        <v>80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/>
  <mergeCells count="53">
    <mergeCell ref="J5:J6"/>
    <mergeCell ref="O5:O6"/>
    <mergeCell ref="F5:F6"/>
    <mergeCell ref="A10:A15"/>
    <mergeCell ref="H5:H6"/>
    <mergeCell ref="A34:A39"/>
    <mergeCell ref="A5:A6"/>
    <mergeCell ref="A9:G9"/>
    <mergeCell ref="N5:N6"/>
    <mergeCell ref="M5:M6"/>
    <mergeCell ref="L5:L6"/>
    <mergeCell ref="I5:I6"/>
    <mergeCell ref="E5:E6"/>
    <mergeCell ref="A106:O106"/>
    <mergeCell ref="A98:A103"/>
    <mergeCell ref="A90:A95"/>
    <mergeCell ref="A97:M97"/>
    <mergeCell ref="A73:O73"/>
    <mergeCell ref="A50:A55"/>
    <mergeCell ref="A74:A79"/>
    <mergeCell ref="A66:A71"/>
    <mergeCell ref="A58:A63"/>
    <mergeCell ref="A72:O72"/>
    <mergeCell ref="A65:O65"/>
    <mergeCell ref="A18:A23"/>
    <mergeCell ref="G5:G6"/>
    <mergeCell ref="K5:K6"/>
    <mergeCell ref="B5:B6"/>
    <mergeCell ref="C5:C6"/>
    <mergeCell ref="D5:D6"/>
    <mergeCell ref="A17:O17"/>
    <mergeCell ref="A42:A47"/>
    <mergeCell ref="A26:A31"/>
    <mergeCell ref="A32:O32"/>
    <mergeCell ref="A40:O40"/>
    <mergeCell ref="A48:O48"/>
    <mergeCell ref="A56:O56"/>
    <mergeCell ref="A64:O64"/>
    <mergeCell ref="A25:O25"/>
    <mergeCell ref="A33:O33"/>
    <mergeCell ref="A41:O41"/>
    <mergeCell ref="A49:O49"/>
    <mergeCell ref="A57:O57"/>
    <mergeCell ref="A80:O80"/>
    <mergeCell ref="A88:O88"/>
    <mergeCell ref="A96:O96"/>
    <mergeCell ref="P5:P6"/>
    <mergeCell ref="A2:P2"/>
    <mergeCell ref="A81:O81"/>
    <mergeCell ref="A89:O89"/>
    <mergeCell ref="A8:O8"/>
    <mergeCell ref="A16:O16"/>
    <mergeCell ref="A24:O2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2:J242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3.7109375" style="6" customWidth="1"/>
    <col min="2" max="2" width="16.7109375" style="6" customWidth="1"/>
    <col min="3" max="10" width="9.7109375" style="6" customWidth="1"/>
    <col min="11" max="11" width="10.7109375" style="6" customWidth="1"/>
    <col min="12" max="16384" width="9.140625" style="6" customWidth="1"/>
  </cols>
  <sheetData>
    <row r="1" ht="15" customHeight="1"/>
    <row r="2" spans="3:4" ht="15" customHeight="1">
      <c r="C2" s="27" t="s">
        <v>175</v>
      </c>
      <c r="D2" s="27">
        <v>2020</v>
      </c>
    </row>
    <row r="3" ht="15" customHeight="1">
      <c r="C3" s="27"/>
    </row>
    <row r="4" ht="15" customHeight="1">
      <c r="C4" s="27"/>
    </row>
    <row r="5" ht="15" customHeight="1">
      <c r="C5" s="6" t="s">
        <v>170</v>
      </c>
    </row>
    <row r="6" spans="1:10" ht="12" customHeight="1">
      <c r="A6" s="230"/>
      <c r="B6" s="12" t="s">
        <v>34</v>
      </c>
      <c r="C6" s="125"/>
      <c r="D6" s="3"/>
      <c r="E6" s="1"/>
      <c r="F6" s="129">
        <v>2</v>
      </c>
      <c r="G6" s="129">
        <v>2</v>
      </c>
      <c r="H6" s="1"/>
      <c r="I6" s="130"/>
      <c r="J6" s="130">
        <f aca="true" t="shared" si="0" ref="J6:J11">G6/F6*100</f>
        <v>100</v>
      </c>
    </row>
    <row r="7" spans="1:10" ht="12" customHeight="1">
      <c r="A7" s="230"/>
      <c r="B7" s="12" t="s">
        <v>31</v>
      </c>
      <c r="C7" s="125"/>
      <c r="D7" s="3"/>
      <c r="E7" s="1"/>
      <c r="F7" s="1"/>
      <c r="G7" s="1"/>
      <c r="H7" s="1"/>
      <c r="I7" s="130"/>
      <c r="J7" s="130" t="e">
        <f t="shared" si="0"/>
        <v>#DIV/0!</v>
      </c>
    </row>
    <row r="8" spans="1:10" ht="12" customHeight="1">
      <c r="A8" s="230"/>
      <c r="B8" s="12" t="s">
        <v>32</v>
      </c>
      <c r="C8" s="125"/>
      <c r="D8" s="126"/>
      <c r="E8" s="1"/>
      <c r="F8" s="1"/>
      <c r="G8" s="1"/>
      <c r="H8" s="1"/>
      <c r="I8" s="130"/>
      <c r="J8" s="130" t="e">
        <f t="shared" si="0"/>
        <v>#DIV/0!</v>
      </c>
    </row>
    <row r="9" spans="1:10" ht="12" customHeight="1">
      <c r="A9" s="230"/>
      <c r="B9" s="12" t="s">
        <v>33</v>
      </c>
      <c r="C9" s="125"/>
      <c r="D9" s="126"/>
      <c r="E9" s="1"/>
      <c r="F9" s="1"/>
      <c r="G9" s="1"/>
      <c r="H9" s="1"/>
      <c r="I9" s="130"/>
      <c r="J9" s="130" t="e">
        <f t="shared" si="0"/>
        <v>#DIV/0!</v>
      </c>
    </row>
    <row r="10" spans="1:10" ht="12" customHeight="1">
      <c r="A10" s="230"/>
      <c r="B10" s="16" t="s">
        <v>30</v>
      </c>
      <c r="C10" s="125"/>
      <c r="D10" s="126"/>
      <c r="E10" s="1"/>
      <c r="F10" s="129">
        <v>3313</v>
      </c>
      <c r="G10" s="1"/>
      <c r="H10" s="1"/>
      <c r="I10" s="130"/>
      <c r="J10" s="130">
        <f t="shared" si="0"/>
        <v>0</v>
      </c>
    </row>
    <row r="11" spans="1:10" ht="12" customHeight="1">
      <c r="A11" s="230"/>
      <c r="B11" s="16" t="s">
        <v>12</v>
      </c>
      <c r="C11" s="125"/>
      <c r="D11" s="125"/>
      <c r="E11" s="1"/>
      <c r="F11" s="129">
        <f>F6+F7+F8+F9+F10</f>
        <v>3315</v>
      </c>
      <c r="G11" s="129">
        <f>G6+G7+G8+G9+G10</f>
        <v>2</v>
      </c>
      <c r="H11" s="1"/>
      <c r="I11" s="130"/>
      <c r="J11" s="130">
        <f t="shared" si="0"/>
        <v>0.06033182503770739</v>
      </c>
    </row>
    <row r="12" spans="1:10" ht="15" customHeight="1">
      <c r="A12" s="137"/>
      <c r="B12" s="14"/>
      <c r="C12" s="14" t="s">
        <v>171</v>
      </c>
      <c r="D12" s="14"/>
      <c r="E12" s="14"/>
      <c r="F12" s="14"/>
      <c r="G12" s="14"/>
      <c r="H12" s="14"/>
      <c r="I12" s="14"/>
      <c r="J12" s="138"/>
    </row>
    <row r="13" spans="1:10" ht="12" customHeight="1">
      <c r="A13" s="230"/>
      <c r="B13" s="12" t="s">
        <v>34</v>
      </c>
      <c r="C13" s="12"/>
      <c r="D13" s="107"/>
      <c r="E13" s="4"/>
      <c r="F13" s="4"/>
      <c r="G13" s="4"/>
      <c r="H13" s="4"/>
      <c r="I13" s="13"/>
      <c r="J13" s="130" t="e">
        <f aca="true" t="shared" si="1" ref="J13:J18">G13/F13*100</f>
        <v>#DIV/0!</v>
      </c>
    </row>
    <row r="14" spans="1:10" ht="12" customHeight="1">
      <c r="A14" s="230"/>
      <c r="B14" s="12" t="s">
        <v>31</v>
      </c>
      <c r="C14" s="12"/>
      <c r="D14" s="107"/>
      <c r="E14" s="4"/>
      <c r="F14" s="4"/>
      <c r="G14" s="4"/>
      <c r="H14" s="4"/>
      <c r="I14" s="13"/>
      <c r="J14" s="130" t="e">
        <f t="shared" si="1"/>
        <v>#DIV/0!</v>
      </c>
    </row>
    <row r="15" spans="1:10" ht="12" customHeight="1">
      <c r="A15" s="230"/>
      <c r="B15" s="12" t="s">
        <v>32</v>
      </c>
      <c r="C15" s="12"/>
      <c r="D15" s="108"/>
      <c r="E15" s="4"/>
      <c r="F15" s="4"/>
      <c r="G15" s="4"/>
      <c r="H15" s="4"/>
      <c r="I15" s="13"/>
      <c r="J15" s="130" t="e">
        <f t="shared" si="1"/>
        <v>#DIV/0!</v>
      </c>
    </row>
    <row r="16" spans="1:10" ht="12" customHeight="1">
      <c r="A16" s="230"/>
      <c r="B16" s="12" t="s">
        <v>33</v>
      </c>
      <c r="C16" s="12"/>
      <c r="D16" s="108"/>
      <c r="E16" s="4"/>
      <c r="F16" s="4"/>
      <c r="G16" s="4"/>
      <c r="H16" s="4"/>
      <c r="I16" s="13"/>
      <c r="J16" s="130" t="e">
        <f t="shared" si="1"/>
        <v>#DIV/0!</v>
      </c>
    </row>
    <row r="17" spans="1:10" ht="12" customHeight="1">
      <c r="A17" s="230"/>
      <c r="B17" s="16" t="s">
        <v>30</v>
      </c>
      <c r="C17" s="12"/>
      <c r="D17" s="108"/>
      <c r="E17" s="4"/>
      <c r="F17" s="128">
        <v>951</v>
      </c>
      <c r="G17" s="4"/>
      <c r="H17" s="4"/>
      <c r="I17" s="13"/>
      <c r="J17" s="130">
        <f t="shared" si="1"/>
        <v>0</v>
      </c>
    </row>
    <row r="18" spans="1:10" ht="12" customHeight="1">
      <c r="A18" s="230"/>
      <c r="B18" s="16" t="s">
        <v>12</v>
      </c>
      <c r="C18" s="12"/>
      <c r="D18" s="12"/>
      <c r="E18" s="4"/>
      <c r="F18" s="129">
        <f>F13+F14+F15+F16+F17</f>
        <v>951</v>
      </c>
      <c r="G18" s="129">
        <f>G13+G14+G15+G16+G17</f>
        <v>0</v>
      </c>
      <c r="H18" s="1"/>
      <c r="I18" s="130"/>
      <c r="J18" s="130">
        <f t="shared" si="1"/>
        <v>0</v>
      </c>
    </row>
    <row r="19" spans="1:10" ht="15" customHeight="1">
      <c r="A19" s="137"/>
      <c r="B19" s="14"/>
      <c r="C19" s="14" t="s">
        <v>172</v>
      </c>
      <c r="D19" s="14"/>
      <c r="E19" s="14"/>
      <c r="F19" s="14"/>
      <c r="G19" s="14"/>
      <c r="H19" s="14"/>
      <c r="I19" s="14"/>
      <c r="J19" s="138"/>
    </row>
    <row r="20" spans="1:10" ht="12" customHeight="1">
      <c r="A20" s="230"/>
      <c r="B20" s="12" t="s">
        <v>34</v>
      </c>
      <c r="C20" s="12"/>
      <c r="D20" s="107"/>
      <c r="E20" s="4"/>
      <c r="F20" s="128">
        <v>1</v>
      </c>
      <c r="G20" s="128">
        <v>1</v>
      </c>
      <c r="H20" s="4"/>
      <c r="I20" s="13"/>
      <c r="J20" s="130">
        <f aca="true" t="shared" si="2" ref="J20:J25">G20/F20*100</f>
        <v>100</v>
      </c>
    </row>
    <row r="21" spans="1:10" ht="12" customHeight="1">
      <c r="A21" s="230"/>
      <c r="B21" s="12" t="s">
        <v>31</v>
      </c>
      <c r="C21" s="12"/>
      <c r="D21" s="107"/>
      <c r="E21" s="4"/>
      <c r="F21" s="128">
        <v>54</v>
      </c>
      <c r="G21" s="128">
        <v>54</v>
      </c>
      <c r="H21" s="4"/>
      <c r="I21" s="13"/>
      <c r="J21" s="130">
        <f t="shared" si="2"/>
        <v>100</v>
      </c>
    </row>
    <row r="22" spans="1:10" ht="12" customHeight="1">
      <c r="A22" s="230"/>
      <c r="B22" s="12" t="s">
        <v>32</v>
      </c>
      <c r="C22" s="12"/>
      <c r="D22" s="108"/>
      <c r="E22" s="4"/>
      <c r="F22" s="128"/>
      <c r="G22" s="128"/>
      <c r="H22" s="4"/>
      <c r="I22" s="13"/>
      <c r="J22" s="130" t="e">
        <f t="shared" si="2"/>
        <v>#DIV/0!</v>
      </c>
    </row>
    <row r="23" spans="1:10" ht="12" customHeight="1">
      <c r="A23" s="230"/>
      <c r="B23" s="12" t="s">
        <v>33</v>
      </c>
      <c r="C23" s="12"/>
      <c r="D23" s="108"/>
      <c r="E23" s="4"/>
      <c r="F23" s="128"/>
      <c r="G23" s="128"/>
      <c r="H23" s="4"/>
      <c r="I23" s="13"/>
      <c r="J23" s="130" t="e">
        <f t="shared" si="2"/>
        <v>#DIV/0!</v>
      </c>
    </row>
    <row r="24" spans="1:10" ht="12" customHeight="1">
      <c r="A24" s="230"/>
      <c r="B24" s="16" t="s">
        <v>30</v>
      </c>
      <c r="C24" s="12"/>
      <c r="D24" s="108"/>
      <c r="E24" s="4"/>
      <c r="F24" s="128">
        <v>4153</v>
      </c>
      <c r="G24" s="128"/>
      <c r="H24" s="4"/>
      <c r="I24" s="13"/>
      <c r="J24" s="130">
        <f t="shared" si="2"/>
        <v>0</v>
      </c>
    </row>
    <row r="25" spans="1:10" ht="12" customHeight="1">
      <c r="A25" s="230"/>
      <c r="B25" s="16" t="s">
        <v>12</v>
      </c>
      <c r="C25" s="12"/>
      <c r="D25" s="12"/>
      <c r="E25" s="4"/>
      <c r="F25" s="129">
        <f>F20+F21+F22+F23+F24</f>
        <v>4208</v>
      </c>
      <c r="G25" s="129">
        <f>G20+G21+G22+G23+G24</f>
        <v>55</v>
      </c>
      <c r="H25" s="1"/>
      <c r="I25" s="130"/>
      <c r="J25" s="130">
        <f t="shared" si="2"/>
        <v>1.3070342205323195</v>
      </c>
    </row>
    <row r="26" spans="1:10" ht="15" customHeight="1">
      <c r="A26" s="137"/>
      <c r="B26" s="14"/>
      <c r="C26" s="14" t="s">
        <v>173</v>
      </c>
      <c r="D26" s="14"/>
      <c r="E26" s="14"/>
      <c r="F26" s="14"/>
      <c r="G26" s="14"/>
      <c r="H26" s="14"/>
      <c r="I26" s="14"/>
      <c r="J26" s="138"/>
    </row>
    <row r="27" spans="1:10" ht="12" customHeight="1">
      <c r="A27" s="230"/>
      <c r="B27" s="12" t="s">
        <v>34</v>
      </c>
      <c r="C27" s="12"/>
      <c r="D27" s="107"/>
      <c r="E27" s="4"/>
      <c r="F27" s="4"/>
      <c r="G27" s="4"/>
      <c r="H27" s="4"/>
      <c r="I27" s="13"/>
      <c r="J27" s="130" t="e">
        <f aca="true" t="shared" si="3" ref="J27:J32">G27/F27*100</f>
        <v>#DIV/0!</v>
      </c>
    </row>
    <row r="28" spans="1:10" ht="12" customHeight="1">
      <c r="A28" s="230"/>
      <c r="B28" s="12" t="s">
        <v>31</v>
      </c>
      <c r="C28" s="12"/>
      <c r="D28" s="107"/>
      <c r="E28" s="4"/>
      <c r="F28" s="4"/>
      <c r="G28" s="4"/>
      <c r="H28" s="4"/>
      <c r="I28" s="13"/>
      <c r="J28" s="130" t="e">
        <f t="shared" si="3"/>
        <v>#DIV/0!</v>
      </c>
    </row>
    <row r="29" spans="1:10" ht="12" customHeight="1">
      <c r="A29" s="230"/>
      <c r="B29" s="12" t="s">
        <v>32</v>
      </c>
      <c r="C29" s="12"/>
      <c r="D29" s="108"/>
      <c r="E29" s="4"/>
      <c r="F29" s="4"/>
      <c r="G29" s="4"/>
      <c r="H29" s="4"/>
      <c r="I29" s="13"/>
      <c r="J29" s="130" t="e">
        <f t="shared" si="3"/>
        <v>#DIV/0!</v>
      </c>
    </row>
    <row r="30" spans="1:10" ht="12" customHeight="1">
      <c r="A30" s="230"/>
      <c r="B30" s="12" t="s">
        <v>33</v>
      </c>
      <c r="C30" s="12"/>
      <c r="D30" s="108"/>
      <c r="E30" s="4"/>
      <c r="F30" s="4"/>
      <c r="G30" s="4"/>
      <c r="H30" s="4"/>
      <c r="I30" s="13"/>
      <c r="J30" s="130" t="e">
        <f t="shared" si="3"/>
        <v>#DIV/0!</v>
      </c>
    </row>
    <row r="31" spans="1:10" ht="12" customHeight="1">
      <c r="A31" s="230"/>
      <c r="B31" s="16" t="s">
        <v>30</v>
      </c>
      <c r="C31" s="12"/>
      <c r="D31" s="108"/>
      <c r="E31" s="4"/>
      <c r="F31" s="128">
        <v>4174</v>
      </c>
      <c r="G31" s="4"/>
      <c r="H31" s="4"/>
      <c r="I31" s="13"/>
      <c r="J31" s="130">
        <f t="shared" si="3"/>
        <v>0</v>
      </c>
    </row>
    <row r="32" spans="1:10" ht="12" customHeight="1">
      <c r="A32" s="230"/>
      <c r="B32" s="16" t="s">
        <v>12</v>
      </c>
      <c r="C32" s="12"/>
      <c r="D32" s="12"/>
      <c r="E32" s="4"/>
      <c r="F32" s="129">
        <f>F27+F28+F29+F30+F31</f>
        <v>4174</v>
      </c>
      <c r="G32" s="129">
        <f>G27+G28+G29+G30+G31</f>
        <v>0</v>
      </c>
      <c r="H32" s="1"/>
      <c r="I32" s="130"/>
      <c r="J32" s="130">
        <f t="shared" si="3"/>
        <v>0</v>
      </c>
    </row>
    <row r="33" spans="1:10" ht="15" customHeight="1">
      <c r="A33" s="137"/>
      <c r="B33" s="14"/>
      <c r="C33" s="14" t="s">
        <v>174</v>
      </c>
      <c r="D33" s="14"/>
      <c r="E33" s="14"/>
      <c r="F33" s="14"/>
      <c r="G33" s="14"/>
      <c r="H33" s="14"/>
      <c r="I33" s="14"/>
      <c r="J33" s="138"/>
    </row>
    <row r="34" spans="1:10" ht="12" customHeight="1">
      <c r="A34" s="230"/>
      <c r="B34" s="12" t="s">
        <v>34</v>
      </c>
      <c r="C34" s="12"/>
      <c r="D34" s="107"/>
      <c r="E34" s="4"/>
      <c r="F34" s="4"/>
      <c r="G34" s="4"/>
      <c r="H34" s="4"/>
      <c r="I34" s="13"/>
      <c r="J34" s="130" t="e">
        <f aca="true" t="shared" si="4" ref="J34:J39">G34/F34*100</f>
        <v>#DIV/0!</v>
      </c>
    </row>
    <row r="35" spans="1:10" ht="12" customHeight="1">
      <c r="A35" s="230"/>
      <c r="B35" s="12" t="s">
        <v>31</v>
      </c>
      <c r="C35" s="12"/>
      <c r="D35" s="107"/>
      <c r="E35" s="4"/>
      <c r="F35" s="128">
        <v>26</v>
      </c>
      <c r="G35" s="128">
        <v>26</v>
      </c>
      <c r="H35" s="4"/>
      <c r="I35" s="13"/>
      <c r="J35" s="130">
        <f t="shared" si="4"/>
        <v>100</v>
      </c>
    </row>
    <row r="36" spans="1:10" ht="12" customHeight="1">
      <c r="A36" s="230"/>
      <c r="B36" s="12" t="s">
        <v>32</v>
      </c>
      <c r="C36" s="12"/>
      <c r="D36" s="108"/>
      <c r="E36" s="4"/>
      <c r="F36" s="128"/>
      <c r="G36" s="128"/>
      <c r="H36" s="4"/>
      <c r="I36" s="13"/>
      <c r="J36" s="130" t="e">
        <f t="shared" si="4"/>
        <v>#DIV/0!</v>
      </c>
    </row>
    <row r="37" spans="1:10" ht="12" customHeight="1">
      <c r="A37" s="230"/>
      <c r="B37" s="12" t="s">
        <v>33</v>
      </c>
      <c r="C37" s="12"/>
      <c r="D37" s="108"/>
      <c r="E37" s="4"/>
      <c r="F37" s="128"/>
      <c r="G37" s="128"/>
      <c r="H37" s="4"/>
      <c r="I37" s="13"/>
      <c r="J37" s="130" t="e">
        <f t="shared" si="4"/>
        <v>#DIV/0!</v>
      </c>
    </row>
    <row r="38" spans="1:10" ht="12" customHeight="1">
      <c r="A38" s="230"/>
      <c r="B38" s="16" t="s">
        <v>30</v>
      </c>
      <c r="C38" s="12"/>
      <c r="D38" s="108"/>
      <c r="E38" s="4"/>
      <c r="F38" s="128">
        <v>4790</v>
      </c>
      <c r="G38" s="128"/>
      <c r="H38" s="4"/>
      <c r="I38" s="13"/>
      <c r="J38" s="130">
        <f t="shared" si="4"/>
        <v>0</v>
      </c>
    </row>
    <row r="39" spans="1:10" ht="12" customHeight="1">
      <c r="A39" s="230"/>
      <c r="B39" s="16" t="s">
        <v>12</v>
      </c>
      <c r="C39" s="12"/>
      <c r="D39" s="12"/>
      <c r="E39" s="4"/>
      <c r="F39" s="129">
        <f>F34+F35+F36+F37+F38</f>
        <v>4816</v>
      </c>
      <c r="G39" s="129">
        <f>G34+G35+G36+G37+G38</f>
        <v>26</v>
      </c>
      <c r="H39" s="1"/>
      <c r="I39" s="130"/>
      <c r="J39" s="130">
        <f t="shared" si="4"/>
        <v>0.5398671096345514</v>
      </c>
    </row>
    <row r="40" spans="1:10" ht="15" customHeight="1">
      <c r="A40" s="137"/>
      <c r="B40" s="14"/>
      <c r="C40" s="14" t="s">
        <v>176</v>
      </c>
      <c r="D40" s="14"/>
      <c r="E40" s="14"/>
      <c r="F40" s="14"/>
      <c r="G40" s="14"/>
      <c r="H40" s="14"/>
      <c r="I40" s="14"/>
      <c r="J40" s="138"/>
    </row>
    <row r="41" spans="1:10" ht="12" customHeight="1">
      <c r="A41" s="230"/>
      <c r="B41" s="12" t="s">
        <v>34</v>
      </c>
      <c r="C41" s="12"/>
      <c r="D41" s="107"/>
      <c r="E41" s="4"/>
      <c r="F41" s="4"/>
      <c r="G41" s="4"/>
      <c r="H41" s="4"/>
      <c r="I41" s="13"/>
      <c r="J41" s="130" t="e">
        <f aca="true" t="shared" si="5" ref="J41:J46">G41/F41*100</f>
        <v>#DIV/0!</v>
      </c>
    </row>
    <row r="42" spans="1:10" ht="12" customHeight="1">
      <c r="A42" s="230"/>
      <c r="B42" s="12" t="s">
        <v>31</v>
      </c>
      <c r="C42" s="12"/>
      <c r="D42" s="107"/>
      <c r="E42" s="4"/>
      <c r="F42" s="4"/>
      <c r="G42" s="4"/>
      <c r="H42" s="4"/>
      <c r="I42" s="13"/>
      <c r="J42" s="130" t="e">
        <f t="shared" si="5"/>
        <v>#DIV/0!</v>
      </c>
    </row>
    <row r="43" spans="1:10" ht="12" customHeight="1">
      <c r="A43" s="230"/>
      <c r="B43" s="12" t="s">
        <v>32</v>
      </c>
      <c r="C43" s="12"/>
      <c r="D43" s="108"/>
      <c r="E43" s="4"/>
      <c r="F43" s="4"/>
      <c r="G43" s="4"/>
      <c r="H43" s="4"/>
      <c r="I43" s="13"/>
      <c r="J43" s="130" t="e">
        <f t="shared" si="5"/>
        <v>#DIV/0!</v>
      </c>
    </row>
    <row r="44" spans="1:10" ht="12" customHeight="1">
      <c r="A44" s="230"/>
      <c r="B44" s="12" t="s">
        <v>33</v>
      </c>
      <c r="C44" s="12"/>
      <c r="D44" s="108"/>
      <c r="E44" s="4"/>
      <c r="F44" s="4"/>
      <c r="G44" s="4"/>
      <c r="H44" s="4"/>
      <c r="I44" s="13"/>
      <c r="J44" s="130" t="e">
        <f t="shared" si="5"/>
        <v>#DIV/0!</v>
      </c>
    </row>
    <row r="45" spans="1:10" ht="12" customHeight="1">
      <c r="A45" s="230"/>
      <c r="B45" s="16" t="s">
        <v>30</v>
      </c>
      <c r="C45" s="12"/>
      <c r="D45" s="108"/>
      <c r="E45" s="4"/>
      <c r="F45" s="128">
        <v>2553</v>
      </c>
      <c r="G45" s="4"/>
      <c r="H45" s="4"/>
      <c r="I45" s="13"/>
      <c r="J45" s="130">
        <f t="shared" si="5"/>
        <v>0</v>
      </c>
    </row>
    <row r="46" spans="1:10" ht="12" customHeight="1">
      <c r="A46" s="230"/>
      <c r="B46" s="16" t="s">
        <v>12</v>
      </c>
      <c r="C46" s="12"/>
      <c r="D46" s="12"/>
      <c r="E46" s="4"/>
      <c r="F46" s="129">
        <f>F41+F42+F43+F44+F45</f>
        <v>2553</v>
      </c>
      <c r="G46" s="129">
        <f>G41+G42+G43+G44+G45</f>
        <v>0</v>
      </c>
      <c r="H46" s="1"/>
      <c r="I46" s="130"/>
      <c r="J46" s="130">
        <f t="shared" si="5"/>
        <v>0</v>
      </c>
    </row>
    <row r="47" spans="1:10" ht="15" customHeight="1">
      <c r="A47" s="137"/>
      <c r="B47" s="14"/>
      <c r="C47" s="14" t="s">
        <v>177</v>
      </c>
      <c r="D47" s="14"/>
      <c r="E47" s="14"/>
      <c r="F47" s="14"/>
      <c r="G47" s="14"/>
      <c r="H47" s="14"/>
      <c r="I47" s="14"/>
      <c r="J47" s="138"/>
    </row>
    <row r="48" spans="1:10" ht="12" customHeight="1">
      <c r="A48" s="230"/>
      <c r="B48" s="12" t="s">
        <v>34</v>
      </c>
      <c r="C48" s="12"/>
      <c r="D48" s="107"/>
      <c r="E48" s="4"/>
      <c r="F48" s="4"/>
      <c r="G48" s="4"/>
      <c r="H48" s="4"/>
      <c r="I48" s="13"/>
      <c r="J48" s="130" t="e">
        <f aca="true" t="shared" si="6" ref="J48:J53">G48/F48*100</f>
        <v>#DIV/0!</v>
      </c>
    </row>
    <row r="49" spans="1:10" ht="12" customHeight="1">
      <c r="A49" s="230"/>
      <c r="B49" s="12" t="s">
        <v>31</v>
      </c>
      <c r="C49" s="12"/>
      <c r="D49" s="107"/>
      <c r="E49" s="4"/>
      <c r="F49" s="4"/>
      <c r="G49" s="4"/>
      <c r="H49" s="4"/>
      <c r="I49" s="13"/>
      <c r="J49" s="130" t="e">
        <f t="shared" si="6"/>
        <v>#DIV/0!</v>
      </c>
    </row>
    <row r="50" spans="1:10" ht="12" customHeight="1">
      <c r="A50" s="230"/>
      <c r="B50" s="12" t="s">
        <v>32</v>
      </c>
      <c r="C50" s="12"/>
      <c r="D50" s="108"/>
      <c r="E50" s="4"/>
      <c r="F50" s="4"/>
      <c r="G50" s="4"/>
      <c r="H50" s="4"/>
      <c r="I50" s="13"/>
      <c r="J50" s="130" t="e">
        <f t="shared" si="6"/>
        <v>#DIV/0!</v>
      </c>
    </row>
    <row r="51" spans="1:10" ht="12" customHeight="1">
      <c r="A51" s="230"/>
      <c r="B51" s="12" t="s">
        <v>33</v>
      </c>
      <c r="C51" s="12"/>
      <c r="D51" s="108"/>
      <c r="E51" s="4"/>
      <c r="F51" s="128">
        <v>10</v>
      </c>
      <c r="G51" s="128">
        <v>10</v>
      </c>
      <c r="H51" s="4"/>
      <c r="I51" s="13"/>
      <c r="J51" s="130">
        <f t="shared" si="6"/>
        <v>100</v>
      </c>
    </row>
    <row r="52" spans="1:10" ht="12" customHeight="1">
      <c r="A52" s="230"/>
      <c r="B52" s="16" t="s">
        <v>30</v>
      </c>
      <c r="C52" s="12"/>
      <c r="D52" s="108"/>
      <c r="E52" s="4"/>
      <c r="F52" s="128">
        <v>5306</v>
      </c>
      <c r="G52" s="4"/>
      <c r="H52" s="4"/>
      <c r="I52" s="13"/>
      <c r="J52" s="130">
        <f t="shared" si="6"/>
        <v>0</v>
      </c>
    </row>
    <row r="53" spans="1:10" ht="12" customHeight="1">
      <c r="A53" s="230"/>
      <c r="B53" s="16" t="s">
        <v>12</v>
      </c>
      <c r="C53" s="12"/>
      <c r="D53" s="12"/>
      <c r="E53" s="4"/>
      <c r="F53" s="129">
        <f>F48+F49+F50+F51+F52</f>
        <v>5316</v>
      </c>
      <c r="G53" s="129">
        <f>G48+G49+G50+G51+G52</f>
        <v>10</v>
      </c>
      <c r="H53" s="1"/>
      <c r="I53" s="130"/>
      <c r="J53" s="130">
        <f t="shared" si="6"/>
        <v>0.18811136192626035</v>
      </c>
    </row>
    <row r="54" spans="1:10" ht="15" customHeight="1">
      <c r="A54" s="137"/>
      <c r="B54" s="14"/>
      <c r="C54" s="14" t="s">
        <v>178</v>
      </c>
      <c r="D54" s="14"/>
      <c r="E54" s="14"/>
      <c r="F54" s="14"/>
      <c r="G54" s="14"/>
      <c r="H54" s="14"/>
      <c r="I54" s="14"/>
      <c r="J54" s="138"/>
    </row>
    <row r="55" spans="1:10" ht="12" customHeight="1">
      <c r="A55" s="230"/>
      <c r="B55" s="12" t="s">
        <v>34</v>
      </c>
      <c r="C55" s="12"/>
      <c r="D55" s="107"/>
      <c r="E55" s="4"/>
      <c r="F55" s="4"/>
      <c r="G55" s="4"/>
      <c r="H55" s="4"/>
      <c r="I55" s="13"/>
      <c r="J55" s="130" t="e">
        <f aca="true" t="shared" si="7" ref="J55:J60">G55/F55*100</f>
        <v>#DIV/0!</v>
      </c>
    </row>
    <row r="56" spans="1:10" ht="12" customHeight="1">
      <c r="A56" s="230"/>
      <c r="B56" s="12" t="s">
        <v>31</v>
      </c>
      <c r="C56" s="12"/>
      <c r="D56" s="107"/>
      <c r="E56" s="4"/>
      <c r="F56" s="4"/>
      <c r="G56" s="4"/>
      <c r="H56" s="4"/>
      <c r="I56" s="13"/>
      <c r="J56" s="130" t="e">
        <f t="shared" si="7"/>
        <v>#DIV/0!</v>
      </c>
    </row>
    <row r="57" spans="1:10" ht="12" customHeight="1">
      <c r="A57" s="230"/>
      <c r="B57" s="12" t="s">
        <v>32</v>
      </c>
      <c r="C57" s="12"/>
      <c r="D57" s="108"/>
      <c r="E57" s="4"/>
      <c r="F57" s="4"/>
      <c r="G57" s="4"/>
      <c r="H57" s="4"/>
      <c r="I57" s="13"/>
      <c r="J57" s="130" t="e">
        <f t="shared" si="7"/>
        <v>#DIV/0!</v>
      </c>
    </row>
    <row r="58" spans="1:10" ht="12" customHeight="1">
      <c r="A58" s="230"/>
      <c r="B58" s="12" t="s">
        <v>33</v>
      </c>
      <c r="C58" s="12"/>
      <c r="D58" s="108"/>
      <c r="E58" s="4"/>
      <c r="F58" s="4"/>
      <c r="G58" s="4"/>
      <c r="H58" s="4"/>
      <c r="I58" s="13"/>
      <c r="J58" s="130" t="e">
        <f t="shared" si="7"/>
        <v>#DIV/0!</v>
      </c>
    </row>
    <row r="59" spans="1:10" ht="12" customHeight="1">
      <c r="A59" s="230"/>
      <c r="B59" s="16" t="s">
        <v>30</v>
      </c>
      <c r="C59" s="12"/>
      <c r="D59" s="108"/>
      <c r="E59" s="4"/>
      <c r="F59" s="128">
        <v>7037</v>
      </c>
      <c r="G59" s="4"/>
      <c r="H59" s="4"/>
      <c r="I59" s="13"/>
      <c r="J59" s="130">
        <f t="shared" si="7"/>
        <v>0</v>
      </c>
    </row>
    <row r="60" spans="1:10" ht="12" customHeight="1">
      <c r="A60" s="230"/>
      <c r="B60" s="16" t="s">
        <v>12</v>
      </c>
      <c r="C60" s="12"/>
      <c r="D60" s="12"/>
      <c r="E60" s="4"/>
      <c r="F60" s="129">
        <f>F55+F56+F57+F58+F59</f>
        <v>7037</v>
      </c>
      <c r="G60" s="129">
        <f>G55+G56+G57+G58+G59</f>
        <v>0</v>
      </c>
      <c r="H60" s="1"/>
      <c r="I60" s="130"/>
      <c r="J60" s="130">
        <f t="shared" si="7"/>
        <v>0</v>
      </c>
    </row>
    <row r="61" spans="1:10" ht="15" customHeight="1">
      <c r="A61" s="137"/>
      <c r="B61" s="14"/>
      <c r="C61" s="14" t="s">
        <v>179</v>
      </c>
      <c r="D61" s="14"/>
      <c r="E61" s="14"/>
      <c r="F61" s="14"/>
      <c r="G61" s="14"/>
      <c r="H61" s="14"/>
      <c r="I61" s="14"/>
      <c r="J61" s="138"/>
    </row>
    <row r="62" spans="1:10" ht="12" customHeight="1">
      <c r="A62" s="230"/>
      <c r="B62" s="12" t="s">
        <v>34</v>
      </c>
      <c r="C62" s="12"/>
      <c r="D62" s="107"/>
      <c r="E62" s="4"/>
      <c r="F62" s="4"/>
      <c r="G62" s="4"/>
      <c r="H62" s="4"/>
      <c r="I62" s="13"/>
      <c r="J62" s="130" t="e">
        <f aca="true" t="shared" si="8" ref="J62:J67">G62/F62*100</f>
        <v>#DIV/0!</v>
      </c>
    </row>
    <row r="63" spans="1:10" ht="12" customHeight="1">
      <c r="A63" s="230"/>
      <c r="B63" s="12" t="s">
        <v>31</v>
      </c>
      <c r="C63" s="12"/>
      <c r="D63" s="107"/>
      <c r="E63" s="4"/>
      <c r="F63" s="128">
        <v>13</v>
      </c>
      <c r="G63" s="128">
        <v>13</v>
      </c>
      <c r="H63" s="4"/>
      <c r="I63" s="13"/>
      <c r="J63" s="130">
        <f t="shared" si="8"/>
        <v>100</v>
      </c>
    </row>
    <row r="64" spans="1:10" ht="12" customHeight="1">
      <c r="A64" s="230"/>
      <c r="B64" s="12" t="s">
        <v>32</v>
      </c>
      <c r="C64" s="12"/>
      <c r="D64" s="108"/>
      <c r="E64" s="4"/>
      <c r="F64" s="4"/>
      <c r="G64" s="4"/>
      <c r="H64" s="4"/>
      <c r="I64" s="13"/>
      <c r="J64" s="130" t="e">
        <f t="shared" si="8"/>
        <v>#DIV/0!</v>
      </c>
    </row>
    <row r="65" spans="1:10" ht="12" customHeight="1">
      <c r="A65" s="230"/>
      <c r="B65" s="12" t="s">
        <v>33</v>
      </c>
      <c r="C65" s="12"/>
      <c r="D65" s="108"/>
      <c r="E65" s="4"/>
      <c r="F65" s="4"/>
      <c r="G65" s="4"/>
      <c r="H65" s="4"/>
      <c r="I65" s="13"/>
      <c r="J65" s="130" t="e">
        <f t="shared" si="8"/>
        <v>#DIV/0!</v>
      </c>
    </row>
    <row r="66" spans="1:10" ht="12" customHeight="1">
      <c r="A66" s="230"/>
      <c r="B66" s="16" t="s">
        <v>30</v>
      </c>
      <c r="C66" s="12"/>
      <c r="D66" s="108"/>
      <c r="E66" s="4"/>
      <c r="F66" s="128">
        <v>3049</v>
      </c>
      <c r="G66" s="4"/>
      <c r="H66" s="4"/>
      <c r="I66" s="13"/>
      <c r="J66" s="130">
        <f t="shared" si="8"/>
        <v>0</v>
      </c>
    </row>
    <row r="67" spans="1:10" ht="12" customHeight="1">
      <c r="A67" s="230"/>
      <c r="B67" s="16" t="s">
        <v>12</v>
      </c>
      <c r="C67" s="12"/>
      <c r="D67" s="12"/>
      <c r="E67" s="4"/>
      <c r="F67" s="129">
        <f>F62+F63+F64+F65+F66</f>
        <v>3062</v>
      </c>
      <c r="G67" s="129">
        <f>G62+G63+G64+G65+G66</f>
        <v>13</v>
      </c>
      <c r="H67" s="1"/>
      <c r="I67" s="130"/>
      <c r="J67" s="130">
        <f t="shared" si="8"/>
        <v>0.4245591116917048</v>
      </c>
    </row>
    <row r="68" spans="1:10" ht="15" customHeight="1">
      <c r="A68" s="137"/>
      <c r="B68" s="14"/>
      <c r="C68" s="14" t="s">
        <v>180</v>
      </c>
      <c r="D68" s="14"/>
      <c r="E68" s="14"/>
      <c r="F68" s="14"/>
      <c r="G68" s="14"/>
      <c r="H68" s="14"/>
      <c r="I68" s="14"/>
      <c r="J68" s="138"/>
    </row>
    <row r="69" spans="1:10" ht="12" customHeight="1">
      <c r="A69" s="230"/>
      <c r="B69" s="12" t="s">
        <v>34</v>
      </c>
      <c r="C69" s="12"/>
      <c r="D69" s="107"/>
      <c r="E69" s="4"/>
      <c r="F69" s="4"/>
      <c r="G69" s="4"/>
      <c r="H69" s="4"/>
      <c r="I69" s="13"/>
      <c r="J69" s="130" t="e">
        <f aca="true" t="shared" si="9" ref="J69:J74">G69/F69*100</f>
        <v>#DIV/0!</v>
      </c>
    </row>
    <row r="70" spans="1:10" ht="12" customHeight="1">
      <c r="A70" s="230"/>
      <c r="B70" s="12" t="s">
        <v>31</v>
      </c>
      <c r="C70" s="12"/>
      <c r="D70" s="107"/>
      <c r="E70" s="4"/>
      <c r="F70" s="4"/>
      <c r="G70" s="4"/>
      <c r="H70" s="4"/>
      <c r="I70" s="13"/>
      <c r="J70" s="130" t="e">
        <f t="shared" si="9"/>
        <v>#DIV/0!</v>
      </c>
    </row>
    <row r="71" spans="1:10" ht="12" customHeight="1">
      <c r="A71" s="230"/>
      <c r="B71" s="12" t="s">
        <v>32</v>
      </c>
      <c r="C71" s="12"/>
      <c r="D71" s="108"/>
      <c r="E71" s="4"/>
      <c r="F71" s="4"/>
      <c r="G71" s="4"/>
      <c r="H71" s="4"/>
      <c r="I71" s="13"/>
      <c r="J71" s="130" t="e">
        <f t="shared" si="9"/>
        <v>#DIV/0!</v>
      </c>
    </row>
    <row r="72" spans="1:10" ht="12" customHeight="1">
      <c r="A72" s="230"/>
      <c r="B72" s="12" t="s">
        <v>33</v>
      </c>
      <c r="C72" s="12"/>
      <c r="D72" s="108"/>
      <c r="E72" s="4"/>
      <c r="F72" s="4"/>
      <c r="G72" s="4"/>
      <c r="H72" s="4"/>
      <c r="I72" s="13"/>
      <c r="J72" s="130" t="e">
        <f t="shared" si="9"/>
        <v>#DIV/0!</v>
      </c>
    </row>
    <row r="73" spans="1:10" ht="12" customHeight="1">
      <c r="A73" s="230"/>
      <c r="B73" s="16" t="s">
        <v>30</v>
      </c>
      <c r="C73" s="12"/>
      <c r="D73" s="108"/>
      <c r="E73" s="4"/>
      <c r="F73" s="128">
        <v>4470</v>
      </c>
      <c r="G73" s="4">
        <v>36</v>
      </c>
      <c r="H73" s="4"/>
      <c r="I73" s="13"/>
      <c r="J73" s="130">
        <f t="shared" si="9"/>
        <v>0.8053691275167786</v>
      </c>
    </row>
    <row r="74" spans="1:10" ht="12" customHeight="1">
      <c r="A74" s="230"/>
      <c r="B74" s="16" t="s">
        <v>12</v>
      </c>
      <c r="C74" s="12"/>
      <c r="D74" s="12"/>
      <c r="E74" s="4"/>
      <c r="F74" s="129">
        <f>F69+F70+F71+F72+F73</f>
        <v>4470</v>
      </c>
      <c r="G74" s="129">
        <f>G69+G70+G71+G72+G73</f>
        <v>36</v>
      </c>
      <c r="H74" s="1"/>
      <c r="I74" s="130"/>
      <c r="J74" s="130">
        <f t="shared" si="9"/>
        <v>0.8053691275167786</v>
      </c>
    </row>
    <row r="75" spans="1:10" ht="15" customHeight="1">
      <c r="A75" s="137"/>
      <c r="B75" s="14"/>
      <c r="C75" s="14" t="s">
        <v>181</v>
      </c>
      <c r="D75" s="14"/>
      <c r="E75" s="14"/>
      <c r="F75" s="14"/>
      <c r="G75" s="14"/>
      <c r="H75" s="14"/>
      <c r="I75" s="14"/>
      <c r="J75" s="138"/>
    </row>
    <row r="76" spans="1:10" ht="12" customHeight="1">
      <c r="A76" s="230"/>
      <c r="B76" s="12" t="s">
        <v>34</v>
      </c>
      <c r="C76" s="12"/>
      <c r="D76" s="107"/>
      <c r="E76" s="4"/>
      <c r="F76" s="128">
        <v>6</v>
      </c>
      <c r="G76" s="128">
        <v>6</v>
      </c>
      <c r="H76" s="4"/>
      <c r="I76" s="13"/>
      <c r="J76" s="130">
        <f aca="true" t="shared" si="10" ref="J76:J81">G76/F76*100</f>
        <v>100</v>
      </c>
    </row>
    <row r="77" spans="1:10" ht="12" customHeight="1">
      <c r="A77" s="230"/>
      <c r="B77" s="12" t="s">
        <v>31</v>
      </c>
      <c r="C77" s="12"/>
      <c r="D77" s="107"/>
      <c r="E77" s="4"/>
      <c r="F77" s="4"/>
      <c r="G77" s="4"/>
      <c r="H77" s="4"/>
      <c r="I77" s="13"/>
      <c r="J77" s="130" t="e">
        <f t="shared" si="10"/>
        <v>#DIV/0!</v>
      </c>
    </row>
    <row r="78" spans="1:10" ht="12" customHeight="1">
      <c r="A78" s="230"/>
      <c r="B78" s="12" t="s">
        <v>32</v>
      </c>
      <c r="C78" s="12"/>
      <c r="D78" s="108"/>
      <c r="E78" s="4"/>
      <c r="F78" s="4"/>
      <c r="G78" s="4"/>
      <c r="H78" s="4"/>
      <c r="I78" s="13"/>
      <c r="J78" s="130" t="e">
        <f t="shared" si="10"/>
        <v>#DIV/0!</v>
      </c>
    </row>
    <row r="79" spans="1:10" ht="12" customHeight="1">
      <c r="A79" s="230"/>
      <c r="B79" s="12" t="s">
        <v>33</v>
      </c>
      <c r="C79" s="12"/>
      <c r="D79" s="108"/>
      <c r="E79" s="4"/>
      <c r="F79" s="4"/>
      <c r="G79" s="4"/>
      <c r="H79" s="4"/>
      <c r="I79" s="13"/>
      <c r="J79" s="130" t="e">
        <f t="shared" si="10"/>
        <v>#DIV/0!</v>
      </c>
    </row>
    <row r="80" spans="1:10" ht="12" customHeight="1">
      <c r="A80" s="230"/>
      <c r="B80" s="16" t="s">
        <v>30</v>
      </c>
      <c r="C80" s="12"/>
      <c r="D80" s="108"/>
      <c r="E80" s="4"/>
      <c r="F80" s="128">
        <v>2045</v>
      </c>
      <c r="G80" s="4"/>
      <c r="H80" s="4"/>
      <c r="I80" s="13"/>
      <c r="J80" s="130">
        <f t="shared" si="10"/>
        <v>0</v>
      </c>
    </row>
    <row r="81" spans="1:10" ht="12" customHeight="1">
      <c r="A81" s="230"/>
      <c r="B81" s="16" t="s">
        <v>12</v>
      </c>
      <c r="C81" s="12"/>
      <c r="D81" s="12"/>
      <c r="E81" s="4"/>
      <c r="F81" s="129">
        <f>F76+F77+F78+F79+F80</f>
        <v>2051</v>
      </c>
      <c r="G81" s="129">
        <f>G76+G77+G78+G79+G80</f>
        <v>6</v>
      </c>
      <c r="H81" s="1"/>
      <c r="I81" s="130"/>
      <c r="J81" s="130">
        <f t="shared" si="10"/>
        <v>0.29254022428083865</v>
      </c>
    </row>
    <row r="82" spans="1:10" ht="15" customHeight="1">
      <c r="A82" s="137"/>
      <c r="B82" s="14"/>
      <c r="C82" s="14" t="s">
        <v>182</v>
      </c>
      <c r="D82" s="14"/>
      <c r="E82" s="14"/>
      <c r="F82" s="14"/>
      <c r="G82" s="14"/>
      <c r="H82" s="14"/>
      <c r="I82" s="14"/>
      <c r="J82" s="138"/>
    </row>
    <row r="83" spans="1:10" ht="12" customHeight="1">
      <c r="A83" s="230"/>
      <c r="B83" s="12" t="s">
        <v>34</v>
      </c>
      <c r="C83" s="12"/>
      <c r="D83" s="107"/>
      <c r="E83" s="4"/>
      <c r="F83" s="4"/>
      <c r="G83" s="4"/>
      <c r="H83" s="4"/>
      <c r="I83" s="13"/>
      <c r="J83" s="130" t="e">
        <f aca="true" t="shared" si="11" ref="J83:J88">G83/F83*100</f>
        <v>#DIV/0!</v>
      </c>
    </row>
    <row r="84" spans="1:10" ht="12" customHeight="1">
      <c r="A84" s="230"/>
      <c r="B84" s="12" t="s">
        <v>31</v>
      </c>
      <c r="C84" s="12"/>
      <c r="D84" s="107"/>
      <c r="E84" s="4"/>
      <c r="F84" s="128">
        <v>27</v>
      </c>
      <c r="G84" s="128">
        <v>27</v>
      </c>
      <c r="H84" s="4"/>
      <c r="I84" s="13"/>
      <c r="J84" s="130">
        <f t="shared" si="11"/>
        <v>100</v>
      </c>
    </row>
    <row r="85" spans="1:10" ht="12" customHeight="1">
      <c r="A85" s="230"/>
      <c r="B85" s="12" t="s">
        <v>32</v>
      </c>
      <c r="C85" s="12"/>
      <c r="D85" s="108"/>
      <c r="E85" s="4"/>
      <c r="F85" s="4"/>
      <c r="G85" s="4"/>
      <c r="H85" s="4"/>
      <c r="I85" s="13"/>
      <c r="J85" s="130" t="e">
        <f t="shared" si="11"/>
        <v>#DIV/0!</v>
      </c>
    </row>
    <row r="86" spans="1:10" ht="12" customHeight="1">
      <c r="A86" s="230"/>
      <c r="B86" s="12" t="s">
        <v>33</v>
      </c>
      <c r="C86" s="12"/>
      <c r="D86" s="108"/>
      <c r="E86" s="4"/>
      <c r="F86" s="4"/>
      <c r="G86" s="4"/>
      <c r="H86" s="4"/>
      <c r="I86" s="13"/>
      <c r="J86" s="130" t="e">
        <f t="shared" si="11"/>
        <v>#DIV/0!</v>
      </c>
    </row>
    <row r="87" spans="1:10" ht="12" customHeight="1">
      <c r="A87" s="230"/>
      <c r="B87" s="16" t="s">
        <v>30</v>
      </c>
      <c r="C87" s="12"/>
      <c r="D87" s="108"/>
      <c r="E87" s="4"/>
      <c r="F87" s="128">
        <v>522</v>
      </c>
      <c r="G87" s="4"/>
      <c r="H87" s="4"/>
      <c r="I87" s="13"/>
      <c r="J87" s="130">
        <f t="shared" si="11"/>
        <v>0</v>
      </c>
    </row>
    <row r="88" spans="1:10" ht="12" customHeight="1">
      <c r="A88" s="230"/>
      <c r="B88" s="16" t="s">
        <v>12</v>
      </c>
      <c r="C88" s="12"/>
      <c r="D88" s="12"/>
      <c r="E88" s="4"/>
      <c r="F88" s="129">
        <f>F83+F84+F85+F86+F87</f>
        <v>549</v>
      </c>
      <c r="G88" s="129">
        <f>G83+G84+G85+G86+G87</f>
        <v>27</v>
      </c>
      <c r="H88" s="1"/>
      <c r="I88" s="130"/>
      <c r="J88" s="130">
        <f t="shared" si="11"/>
        <v>4.918032786885246</v>
      </c>
    </row>
    <row r="89" spans="1:10" ht="15" customHeight="1">
      <c r="A89" s="137"/>
      <c r="B89" s="14"/>
      <c r="C89" s="14" t="s">
        <v>184</v>
      </c>
      <c r="D89" s="14"/>
      <c r="E89" s="14"/>
      <c r="F89" s="14"/>
      <c r="G89" s="14"/>
      <c r="H89" s="14"/>
      <c r="I89" s="14"/>
      <c r="J89" s="138"/>
    </row>
    <row r="90" spans="1:10" ht="12" customHeight="1">
      <c r="A90" s="230"/>
      <c r="B90" s="12" t="s">
        <v>34</v>
      </c>
      <c r="C90" s="12"/>
      <c r="D90" s="107"/>
      <c r="E90" s="4"/>
      <c r="F90" s="128">
        <v>10</v>
      </c>
      <c r="G90" s="128">
        <v>10</v>
      </c>
      <c r="H90" s="4"/>
      <c r="I90" s="13"/>
      <c r="J90" s="130">
        <f aca="true" t="shared" si="12" ref="J90:J95">G90/F90*100</f>
        <v>100</v>
      </c>
    </row>
    <row r="91" spans="1:10" ht="12" customHeight="1">
      <c r="A91" s="230"/>
      <c r="B91" s="12" t="s">
        <v>31</v>
      </c>
      <c r="C91" s="12"/>
      <c r="D91" s="107"/>
      <c r="E91" s="4"/>
      <c r="F91" s="4"/>
      <c r="G91" s="4"/>
      <c r="H91" s="4"/>
      <c r="I91" s="13"/>
      <c r="J91" s="130" t="e">
        <f t="shared" si="12"/>
        <v>#DIV/0!</v>
      </c>
    </row>
    <row r="92" spans="1:10" ht="12" customHeight="1">
      <c r="A92" s="230"/>
      <c r="B92" s="12" t="s">
        <v>32</v>
      </c>
      <c r="C92" s="12"/>
      <c r="D92" s="108"/>
      <c r="E92" s="4"/>
      <c r="F92" s="4"/>
      <c r="G92" s="4"/>
      <c r="H92" s="4"/>
      <c r="I92" s="13"/>
      <c r="J92" s="130" t="e">
        <f t="shared" si="12"/>
        <v>#DIV/0!</v>
      </c>
    </row>
    <row r="93" spans="1:10" ht="12" customHeight="1">
      <c r="A93" s="230"/>
      <c r="B93" s="12" t="s">
        <v>33</v>
      </c>
      <c r="C93" s="12"/>
      <c r="D93" s="108"/>
      <c r="E93" s="4"/>
      <c r="F93" s="4"/>
      <c r="G93" s="4"/>
      <c r="H93" s="4"/>
      <c r="I93" s="13"/>
      <c r="J93" s="130" t="e">
        <f t="shared" si="12"/>
        <v>#DIV/0!</v>
      </c>
    </row>
    <row r="94" spans="1:10" ht="12" customHeight="1">
      <c r="A94" s="230"/>
      <c r="B94" s="16" t="s">
        <v>30</v>
      </c>
      <c r="C94" s="12"/>
      <c r="D94" s="108"/>
      <c r="E94" s="4"/>
      <c r="F94" s="128">
        <v>1517</v>
      </c>
      <c r="G94" s="4"/>
      <c r="H94" s="4"/>
      <c r="I94" s="13"/>
      <c r="J94" s="130">
        <f t="shared" si="12"/>
        <v>0</v>
      </c>
    </row>
    <row r="95" spans="1:10" ht="12" customHeight="1">
      <c r="A95" s="230"/>
      <c r="B95" s="16" t="s">
        <v>12</v>
      </c>
      <c r="C95" s="12"/>
      <c r="D95" s="12"/>
      <c r="E95" s="4"/>
      <c r="F95" s="129">
        <f>F90+F91+F92+F93+F94</f>
        <v>1527</v>
      </c>
      <c r="G95" s="129">
        <f>G90+G91+G92+G93+G94</f>
        <v>10</v>
      </c>
      <c r="H95" s="1"/>
      <c r="I95" s="130"/>
      <c r="J95" s="130">
        <f t="shared" si="12"/>
        <v>0.6548788474132285</v>
      </c>
    </row>
    <row r="96" spans="1:10" ht="12.75">
      <c r="A96" s="137"/>
      <c r="B96" s="14"/>
      <c r="C96" s="14" t="s">
        <v>185</v>
      </c>
      <c r="D96" s="14"/>
      <c r="E96" s="14"/>
      <c r="F96" s="14"/>
      <c r="G96" s="14"/>
      <c r="H96" s="14"/>
      <c r="I96" s="14"/>
      <c r="J96" s="138"/>
    </row>
    <row r="97" spans="1:10" ht="13.5">
      <c r="A97" s="230"/>
      <c r="B97" s="12" t="s">
        <v>34</v>
      </c>
      <c r="C97" s="12"/>
      <c r="D97" s="107"/>
      <c r="E97" s="4"/>
      <c r="F97" s="4"/>
      <c r="G97" s="4"/>
      <c r="H97" s="4"/>
      <c r="I97" s="13"/>
      <c r="J97" s="130" t="e">
        <f aca="true" t="shared" si="13" ref="J97:J102">G97/F97*100</f>
        <v>#DIV/0!</v>
      </c>
    </row>
    <row r="98" spans="1:10" ht="13.5">
      <c r="A98" s="230"/>
      <c r="B98" s="12" t="s">
        <v>31</v>
      </c>
      <c r="C98" s="12"/>
      <c r="D98" s="107"/>
      <c r="E98" s="4"/>
      <c r="F98" s="4"/>
      <c r="G98" s="4"/>
      <c r="H98" s="4"/>
      <c r="I98" s="13"/>
      <c r="J98" s="130" t="e">
        <f t="shared" si="13"/>
        <v>#DIV/0!</v>
      </c>
    </row>
    <row r="99" spans="1:10" ht="13.5">
      <c r="A99" s="230"/>
      <c r="B99" s="12" t="s">
        <v>32</v>
      </c>
      <c r="C99" s="12"/>
      <c r="D99" s="108"/>
      <c r="E99" s="4"/>
      <c r="F99" s="4"/>
      <c r="G99" s="4"/>
      <c r="H99" s="4"/>
      <c r="I99" s="13"/>
      <c r="J99" s="130" t="e">
        <f t="shared" si="13"/>
        <v>#DIV/0!</v>
      </c>
    </row>
    <row r="100" spans="1:10" ht="13.5">
      <c r="A100" s="230"/>
      <c r="B100" s="12" t="s">
        <v>33</v>
      </c>
      <c r="C100" s="12"/>
      <c r="D100" s="108"/>
      <c r="E100" s="4"/>
      <c r="F100" s="4"/>
      <c r="G100" s="4"/>
      <c r="H100" s="4"/>
      <c r="I100" s="13"/>
      <c r="J100" s="130" t="e">
        <f t="shared" si="13"/>
        <v>#DIV/0!</v>
      </c>
    </row>
    <row r="101" spans="1:10" ht="13.5">
      <c r="A101" s="230"/>
      <c r="B101" s="16" t="s">
        <v>30</v>
      </c>
      <c r="C101" s="12"/>
      <c r="D101" s="108"/>
      <c r="E101" s="4"/>
      <c r="F101" s="128">
        <v>1290</v>
      </c>
      <c r="G101" s="4"/>
      <c r="H101" s="4"/>
      <c r="I101" s="13"/>
      <c r="J101" s="130">
        <f t="shared" si="13"/>
        <v>0</v>
      </c>
    </row>
    <row r="102" spans="1:10" ht="13.5">
      <c r="A102" s="230"/>
      <c r="B102" s="16" t="s">
        <v>12</v>
      </c>
      <c r="C102" s="12"/>
      <c r="D102" s="12"/>
      <c r="E102" s="4"/>
      <c r="F102" s="129">
        <f>F97+F98+F99+F100+F101</f>
        <v>1290</v>
      </c>
      <c r="G102" s="129">
        <f>G97+G98+G99+G100+G101</f>
        <v>0</v>
      </c>
      <c r="H102" s="1"/>
      <c r="I102" s="130"/>
      <c r="J102" s="130">
        <f t="shared" si="13"/>
        <v>0</v>
      </c>
    </row>
    <row r="103" spans="1:10" ht="12.75">
      <c r="A103" s="137"/>
      <c r="B103" s="14"/>
      <c r="C103" s="14"/>
      <c r="D103" s="14"/>
      <c r="E103" s="14"/>
      <c r="F103" s="14"/>
      <c r="G103" s="14"/>
      <c r="H103" s="14"/>
      <c r="I103" s="14"/>
      <c r="J103" s="138"/>
    </row>
    <row r="104" spans="1:10" ht="13.5">
      <c r="A104" s="230"/>
      <c r="B104" s="12" t="s">
        <v>34</v>
      </c>
      <c r="C104" s="12"/>
      <c r="D104" s="107"/>
      <c r="E104" s="4"/>
      <c r="F104" s="4"/>
      <c r="G104" s="4"/>
      <c r="H104" s="4"/>
      <c r="I104" s="13"/>
      <c r="J104" s="130" t="e">
        <f aca="true" t="shared" si="14" ref="J104:J109">G104/F104*100</f>
        <v>#DIV/0!</v>
      </c>
    </row>
    <row r="105" spans="1:10" ht="13.5">
      <c r="A105" s="230"/>
      <c r="B105" s="12" t="s">
        <v>31</v>
      </c>
      <c r="C105" s="12"/>
      <c r="D105" s="107"/>
      <c r="E105" s="4"/>
      <c r="F105" s="4"/>
      <c r="G105" s="4"/>
      <c r="H105" s="4"/>
      <c r="I105" s="13"/>
      <c r="J105" s="130" t="e">
        <f t="shared" si="14"/>
        <v>#DIV/0!</v>
      </c>
    </row>
    <row r="106" spans="1:10" ht="13.5">
      <c r="A106" s="230"/>
      <c r="B106" s="12" t="s">
        <v>32</v>
      </c>
      <c r="C106" s="12"/>
      <c r="D106" s="108"/>
      <c r="E106" s="4"/>
      <c r="F106" s="4"/>
      <c r="G106" s="4"/>
      <c r="H106" s="4"/>
      <c r="I106" s="13"/>
      <c r="J106" s="130" t="e">
        <f t="shared" si="14"/>
        <v>#DIV/0!</v>
      </c>
    </row>
    <row r="107" spans="1:10" ht="13.5">
      <c r="A107" s="230"/>
      <c r="B107" s="12" t="s">
        <v>33</v>
      </c>
      <c r="C107" s="12"/>
      <c r="D107" s="108"/>
      <c r="E107" s="4"/>
      <c r="F107" s="4"/>
      <c r="G107" s="4"/>
      <c r="H107" s="4"/>
      <c r="I107" s="13"/>
      <c r="J107" s="130" t="e">
        <f t="shared" si="14"/>
        <v>#DIV/0!</v>
      </c>
    </row>
    <row r="108" spans="1:10" ht="13.5">
      <c r="A108" s="230"/>
      <c r="B108" s="16" t="s">
        <v>30</v>
      </c>
      <c r="C108" s="12"/>
      <c r="D108" s="108"/>
      <c r="E108" s="4"/>
      <c r="F108" s="128"/>
      <c r="G108" s="4"/>
      <c r="H108" s="4"/>
      <c r="I108" s="13"/>
      <c r="J108" s="130" t="e">
        <f t="shared" si="14"/>
        <v>#DIV/0!</v>
      </c>
    </row>
    <row r="109" spans="1:10" ht="13.5">
      <c r="A109" s="230"/>
      <c r="B109" s="16" t="s">
        <v>12</v>
      </c>
      <c r="C109" s="12"/>
      <c r="D109" s="12"/>
      <c r="E109" s="4"/>
      <c r="F109" s="129">
        <f>F104+F105+F106+F107+F108</f>
        <v>0</v>
      </c>
      <c r="G109" s="129">
        <f>G104+G105+G106+G107+G108</f>
        <v>0</v>
      </c>
      <c r="H109" s="1"/>
      <c r="I109" s="130"/>
      <c r="J109" s="130" t="e">
        <f t="shared" si="14"/>
        <v>#DIV/0!</v>
      </c>
    </row>
    <row r="110" spans="1:10" ht="12.75">
      <c r="A110" s="137"/>
      <c r="B110" s="14"/>
      <c r="C110" s="14"/>
      <c r="D110" s="14"/>
      <c r="E110" s="14"/>
      <c r="F110" s="14"/>
      <c r="G110" s="14"/>
      <c r="H110" s="14"/>
      <c r="I110" s="14"/>
      <c r="J110" s="138"/>
    </row>
    <row r="111" spans="1:10" ht="12.75">
      <c r="A111" s="257"/>
      <c r="B111" s="134" t="s">
        <v>34</v>
      </c>
      <c r="C111" s="134"/>
      <c r="D111" s="135"/>
      <c r="E111" s="133"/>
      <c r="F111" s="132">
        <f aca="true" t="shared" si="15" ref="F111:G115">F6+F13+F20+F27+F34+F41+F48+F55+F62+F69+F76+F83+F90+F97+F104</f>
        <v>19</v>
      </c>
      <c r="G111" s="132">
        <f t="shared" si="15"/>
        <v>19</v>
      </c>
      <c r="H111" s="133"/>
      <c r="I111" s="131"/>
      <c r="J111" s="131">
        <f aca="true" t="shared" si="16" ref="J111:J116">G111/F111*100</f>
        <v>100</v>
      </c>
    </row>
    <row r="112" spans="1:10" ht="12.75">
      <c r="A112" s="257"/>
      <c r="B112" s="134" t="s">
        <v>31</v>
      </c>
      <c r="C112" s="134"/>
      <c r="D112" s="135"/>
      <c r="E112" s="133"/>
      <c r="F112" s="132">
        <f t="shared" si="15"/>
        <v>120</v>
      </c>
      <c r="G112" s="132">
        <f t="shared" si="15"/>
        <v>120</v>
      </c>
      <c r="H112" s="133"/>
      <c r="I112" s="131"/>
      <c r="J112" s="131">
        <f t="shared" si="16"/>
        <v>100</v>
      </c>
    </row>
    <row r="113" spans="1:10" ht="12.75">
      <c r="A113" s="257"/>
      <c r="B113" s="134" t="s">
        <v>32</v>
      </c>
      <c r="C113" s="134"/>
      <c r="D113" s="136"/>
      <c r="E113" s="133"/>
      <c r="F113" s="132">
        <f t="shared" si="15"/>
        <v>0</v>
      </c>
      <c r="G113" s="132">
        <f t="shared" si="15"/>
        <v>0</v>
      </c>
      <c r="H113" s="133"/>
      <c r="I113" s="131"/>
      <c r="J113" s="131" t="e">
        <f t="shared" si="16"/>
        <v>#DIV/0!</v>
      </c>
    </row>
    <row r="114" spans="1:10" ht="12.75">
      <c r="A114" s="257"/>
      <c r="B114" s="134" t="s">
        <v>33</v>
      </c>
      <c r="C114" s="134"/>
      <c r="D114" s="136"/>
      <c r="E114" s="133"/>
      <c r="F114" s="132">
        <f t="shared" si="15"/>
        <v>10</v>
      </c>
      <c r="G114" s="132">
        <f t="shared" si="15"/>
        <v>10</v>
      </c>
      <c r="H114" s="133"/>
      <c r="I114" s="131"/>
      <c r="J114" s="131">
        <f t="shared" si="16"/>
        <v>100</v>
      </c>
    </row>
    <row r="115" spans="1:10" ht="12.75">
      <c r="A115" s="257"/>
      <c r="B115" s="134" t="s">
        <v>30</v>
      </c>
      <c r="C115" s="134"/>
      <c r="D115" s="136"/>
      <c r="E115" s="133"/>
      <c r="F115" s="132">
        <f t="shared" si="15"/>
        <v>45170</v>
      </c>
      <c r="G115" s="132">
        <f t="shared" si="15"/>
        <v>36</v>
      </c>
      <c r="H115" s="133"/>
      <c r="I115" s="131"/>
      <c r="J115" s="131">
        <f t="shared" si="16"/>
        <v>0.07969891520920966</v>
      </c>
    </row>
    <row r="116" spans="1:10" ht="12.75">
      <c r="A116" s="257"/>
      <c r="B116" s="134" t="s">
        <v>183</v>
      </c>
      <c r="C116" s="134"/>
      <c r="D116" s="134"/>
      <c r="E116" s="133"/>
      <c r="F116" s="132">
        <f>F111+F112+F113+F114+F115</f>
        <v>45319</v>
      </c>
      <c r="G116" s="132">
        <f>G111+G112+G113+G114+G115</f>
        <v>185</v>
      </c>
      <c r="H116" s="133"/>
      <c r="I116" s="131"/>
      <c r="J116" s="131">
        <f t="shared" si="16"/>
        <v>0.4082173040005296</v>
      </c>
    </row>
    <row r="119" spans="1:10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</row>
    <row r="121" spans="3:5" ht="16.5">
      <c r="C121" s="27" t="s">
        <v>186</v>
      </c>
      <c r="E121" s="27">
        <v>2020</v>
      </c>
    </row>
    <row r="123" ht="12.75">
      <c r="C123" s="6" t="s">
        <v>187</v>
      </c>
    </row>
    <row r="124" spans="1:10" ht="12" customHeight="1">
      <c r="A124" s="230"/>
      <c r="B124" s="12" t="s">
        <v>34</v>
      </c>
      <c r="C124" s="125"/>
      <c r="D124" s="3"/>
      <c r="E124" s="1"/>
      <c r="F124" s="129">
        <v>411</v>
      </c>
      <c r="G124" s="129">
        <v>17</v>
      </c>
      <c r="H124" s="1"/>
      <c r="I124" s="130"/>
      <c r="J124" s="130">
        <f aca="true" t="shared" si="17" ref="J124:J129">G124/F124*100</f>
        <v>4.13625304136253</v>
      </c>
    </row>
    <row r="125" spans="1:10" ht="12" customHeight="1">
      <c r="A125" s="230"/>
      <c r="B125" s="12" t="s">
        <v>31</v>
      </c>
      <c r="C125" s="125"/>
      <c r="D125" s="3"/>
      <c r="E125" s="1"/>
      <c r="F125" s="129">
        <v>1942</v>
      </c>
      <c r="G125" s="129">
        <v>16</v>
      </c>
      <c r="H125" s="1"/>
      <c r="I125" s="130"/>
      <c r="J125" s="130">
        <f t="shared" si="17"/>
        <v>0.8238928939237898</v>
      </c>
    </row>
    <row r="126" spans="1:10" ht="12" customHeight="1">
      <c r="A126" s="230"/>
      <c r="B126" s="12" t="s">
        <v>32</v>
      </c>
      <c r="C126" s="125"/>
      <c r="D126" s="126"/>
      <c r="E126" s="1"/>
      <c r="F126" s="129">
        <v>135</v>
      </c>
      <c r="G126" s="129">
        <v>12</v>
      </c>
      <c r="H126" s="1"/>
      <c r="I126" s="130"/>
      <c r="J126" s="130">
        <f t="shared" si="17"/>
        <v>8.88888888888889</v>
      </c>
    </row>
    <row r="127" spans="1:10" ht="12" customHeight="1">
      <c r="A127" s="230"/>
      <c r="B127" s="12" t="s">
        <v>33</v>
      </c>
      <c r="C127" s="125"/>
      <c r="D127" s="126"/>
      <c r="E127" s="1"/>
      <c r="F127" s="129">
        <v>9</v>
      </c>
      <c r="G127" s="129">
        <v>4</v>
      </c>
      <c r="H127" s="1"/>
      <c r="I127" s="130"/>
      <c r="J127" s="130">
        <f t="shared" si="17"/>
        <v>44.44444444444444</v>
      </c>
    </row>
    <row r="128" spans="1:10" ht="12" customHeight="1">
      <c r="A128" s="230"/>
      <c r="B128" s="16" t="s">
        <v>30</v>
      </c>
      <c r="C128" s="125"/>
      <c r="D128" s="126"/>
      <c r="E128" s="1"/>
      <c r="F128" s="129">
        <v>12</v>
      </c>
      <c r="G128" s="129">
        <v>6</v>
      </c>
      <c r="H128" s="1"/>
      <c r="I128" s="130"/>
      <c r="J128" s="130">
        <f t="shared" si="17"/>
        <v>50</v>
      </c>
    </row>
    <row r="129" spans="1:10" ht="12" customHeight="1">
      <c r="A129" s="230"/>
      <c r="B129" s="16" t="s">
        <v>12</v>
      </c>
      <c r="C129" s="125"/>
      <c r="D129" s="125"/>
      <c r="E129" s="1"/>
      <c r="F129" s="129">
        <f>F124+F125+F126+F127+F128</f>
        <v>2509</v>
      </c>
      <c r="G129" s="129">
        <f>G124+G125+G126+G127+G128</f>
        <v>55</v>
      </c>
      <c r="H129" s="1"/>
      <c r="I129" s="130"/>
      <c r="J129" s="130">
        <f t="shared" si="17"/>
        <v>2.19210840972499</v>
      </c>
    </row>
    <row r="130" spans="1:10" ht="15" customHeight="1">
      <c r="A130" s="137"/>
      <c r="B130" s="14"/>
      <c r="C130" s="14" t="s">
        <v>188</v>
      </c>
      <c r="D130" s="14"/>
      <c r="E130" s="14"/>
      <c r="F130" s="14"/>
      <c r="G130" s="14"/>
      <c r="H130" s="14"/>
      <c r="I130" s="14"/>
      <c r="J130" s="138"/>
    </row>
    <row r="131" spans="1:10" ht="12" customHeight="1">
      <c r="A131" s="230"/>
      <c r="B131" s="12" t="s">
        <v>34</v>
      </c>
      <c r="C131" s="12"/>
      <c r="D131" s="107"/>
      <c r="E131" s="4"/>
      <c r="F131" s="128">
        <v>994</v>
      </c>
      <c r="G131" s="4"/>
      <c r="H131" s="4"/>
      <c r="I131" s="13"/>
      <c r="J131" s="130">
        <f aca="true" t="shared" si="18" ref="J131:J136">G131/F131*100</f>
        <v>0</v>
      </c>
    </row>
    <row r="132" spans="1:10" ht="12" customHeight="1">
      <c r="A132" s="230"/>
      <c r="B132" s="12" t="s">
        <v>31</v>
      </c>
      <c r="C132" s="12"/>
      <c r="D132" s="107"/>
      <c r="E132" s="4"/>
      <c r="F132" s="128">
        <v>1997</v>
      </c>
      <c r="G132" s="4"/>
      <c r="H132" s="4"/>
      <c r="I132" s="13"/>
      <c r="J132" s="130">
        <f t="shared" si="18"/>
        <v>0</v>
      </c>
    </row>
    <row r="133" spans="1:10" ht="12" customHeight="1">
      <c r="A133" s="230"/>
      <c r="B133" s="12" t="s">
        <v>32</v>
      </c>
      <c r="C133" s="12"/>
      <c r="D133" s="108"/>
      <c r="E133" s="4"/>
      <c r="F133" s="128">
        <v>134</v>
      </c>
      <c r="G133" s="4"/>
      <c r="H133" s="4"/>
      <c r="I133" s="13"/>
      <c r="J133" s="130">
        <f t="shared" si="18"/>
        <v>0</v>
      </c>
    </row>
    <row r="134" spans="1:10" ht="12" customHeight="1">
      <c r="A134" s="230"/>
      <c r="B134" s="12" t="s">
        <v>33</v>
      </c>
      <c r="C134" s="12"/>
      <c r="D134" s="108"/>
      <c r="E134" s="4"/>
      <c r="F134" s="128">
        <v>47</v>
      </c>
      <c r="G134" s="4"/>
      <c r="H134" s="4"/>
      <c r="I134" s="13"/>
      <c r="J134" s="130">
        <f t="shared" si="18"/>
        <v>0</v>
      </c>
    </row>
    <row r="135" spans="1:10" ht="12" customHeight="1">
      <c r="A135" s="230"/>
      <c r="B135" s="16" t="s">
        <v>30</v>
      </c>
      <c r="C135" s="12"/>
      <c r="D135" s="108"/>
      <c r="E135" s="4"/>
      <c r="F135" s="128"/>
      <c r="G135" s="4"/>
      <c r="H135" s="4"/>
      <c r="I135" s="13"/>
      <c r="J135" s="130" t="e">
        <f t="shared" si="18"/>
        <v>#DIV/0!</v>
      </c>
    </row>
    <row r="136" spans="1:10" ht="12" customHeight="1">
      <c r="A136" s="230"/>
      <c r="B136" s="16" t="s">
        <v>12</v>
      </c>
      <c r="C136" s="12"/>
      <c r="D136" s="12"/>
      <c r="E136" s="4"/>
      <c r="F136" s="129">
        <f>F131+F132+F133+F134+F135</f>
        <v>3172</v>
      </c>
      <c r="G136" s="129">
        <f>G131+G132+G133+G134+G135</f>
        <v>0</v>
      </c>
      <c r="H136" s="1"/>
      <c r="I136" s="130"/>
      <c r="J136" s="130">
        <f t="shared" si="18"/>
        <v>0</v>
      </c>
    </row>
    <row r="137" spans="1:10" ht="15" customHeight="1">
      <c r="A137" s="137"/>
      <c r="B137" s="14"/>
      <c r="C137" s="14" t="s">
        <v>189</v>
      </c>
      <c r="D137" s="14"/>
      <c r="E137" s="14"/>
      <c r="F137" s="14"/>
      <c r="G137" s="14"/>
      <c r="H137" s="14"/>
      <c r="I137" s="14"/>
      <c r="J137" s="138"/>
    </row>
    <row r="138" spans="1:10" ht="12" customHeight="1">
      <c r="A138" s="230"/>
      <c r="B138" s="12" t="s">
        <v>34</v>
      </c>
      <c r="C138" s="12"/>
      <c r="D138" s="107"/>
      <c r="E138" s="4"/>
      <c r="F138" s="128">
        <v>6236</v>
      </c>
      <c r="G138" s="128"/>
      <c r="H138" s="4"/>
      <c r="I138" s="13"/>
      <c r="J138" s="130">
        <f aca="true" t="shared" si="19" ref="J138:J143">G138/F138*100</f>
        <v>0</v>
      </c>
    </row>
    <row r="139" spans="1:10" ht="12" customHeight="1">
      <c r="A139" s="230"/>
      <c r="B139" s="12" t="s">
        <v>31</v>
      </c>
      <c r="C139" s="12"/>
      <c r="D139" s="107"/>
      <c r="E139" s="4"/>
      <c r="F139" s="128">
        <v>2071</v>
      </c>
      <c r="G139" s="128"/>
      <c r="H139" s="4"/>
      <c r="I139" s="13"/>
      <c r="J139" s="130">
        <f t="shared" si="19"/>
        <v>0</v>
      </c>
    </row>
    <row r="140" spans="1:10" ht="12" customHeight="1">
      <c r="A140" s="230"/>
      <c r="B140" s="12" t="s">
        <v>32</v>
      </c>
      <c r="C140" s="12"/>
      <c r="D140" s="108"/>
      <c r="E140" s="4"/>
      <c r="F140" s="128">
        <v>648</v>
      </c>
      <c r="G140" s="128">
        <v>4</v>
      </c>
      <c r="H140" s="4"/>
      <c r="I140" s="13"/>
      <c r="J140" s="130">
        <f t="shared" si="19"/>
        <v>0.6172839506172839</v>
      </c>
    </row>
    <row r="141" spans="1:10" ht="12" customHeight="1">
      <c r="A141" s="230"/>
      <c r="B141" s="12" t="s">
        <v>33</v>
      </c>
      <c r="C141" s="12"/>
      <c r="D141" s="108"/>
      <c r="E141" s="4"/>
      <c r="F141" s="128">
        <v>344</v>
      </c>
      <c r="G141" s="128">
        <v>3</v>
      </c>
      <c r="H141" s="4"/>
      <c r="I141" s="13"/>
      <c r="J141" s="130">
        <f t="shared" si="19"/>
        <v>0.872093023255814</v>
      </c>
    </row>
    <row r="142" spans="1:10" ht="12" customHeight="1">
      <c r="A142" s="230"/>
      <c r="B142" s="16" t="s">
        <v>30</v>
      </c>
      <c r="C142" s="12"/>
      <c r="D142" s="108"/>
      <c r="E142" s="4"/>
      <c r="F142" s="128">
        <v>134</v>
      </c>
      <c r="G142" s="128"/>
      <c r="H142" s="4"/>
      <c r="I142" s="13"/>
      <c r="J142" s="130">
        <f t="shared" si="19"/>
        <v>0</v>
      </c>
    </row>
    <row r="143" spans="1:10" ht="12" customHeight="1">
      <c r="A143" s="230"/>
      <c r="B143" s="16" t="s">
        <v>12</v>
      </c>
      <c r="C143" s="12"/>
      <c r="D143" s="12"/>
      <c r="E143" s="4"/>
      <c r="F143" s="129">
        <f>F138+F139+F140+F141+F142</f>
        <v>9433</v>
      </c>
      <c r="G143" s="129">
        <f>G138+G139+G140+G141+G142</f>
        <v>7</v>
      </c>
      <c r="H143" s="1"/>
      <c r="I143" s="130"/>
      <c r="J143" s="130">
        <f t="shared" si="19"/>
        <v>0.07420756917205555</v>
      </c>
    </row>
    <row r="144" spans="1:10" ht="15" customHeight="1">
      <c r="A144" s="137"/>
      <c r="B144" s="14"/>
      <c r="C144" s="14" t="s">
        <v>190</v>
      </c>
      <c r="D144" s="14"/>
      <c r="E144" s="14"/>
      <c r="F144" s="14"/>
      <c r="G144" s="14"/>
      <c r="H144" s="14"/>
      <c r="I144" s="14"/>
      <c r="J144" s="138"/>
    </row>
    <row r="145" spans="1:10" ht="12" customHeight="1">
      <c r="A145" s="230"/>
      <c r="B145" s="12" t="s">
        <v>34</v>
      </c>
      <c r="C145" s="12"/>
      <c r="D145" s="107"/>
      <c r="E145" s="4"/>
      <c r="F145" s="4"/>
      <c r="G145" s="4"/>
      <c r="H145" s="4"/>
      <c r="I145" s="13"/>
      <c r="J145" s="130" t="e">
        <f aca="true" t="shared" si="20" ref="J145:J150">G145/F145*100</f>
        <v>#DIV/0!</v>
      </c>
    </row>
    <row r="146" spans="1:10" ht="12" customHeight="1">
      <c r="A146" s="230"/>
      <c r="B146" s="12" t="s">
        <v>31</v>
      </c>
      <c r="C146" s="12"/>
      <c r="D146" s="107"/>
      <c r="E146" s="4"/>
      <c r="F146" s="4"/>
      <c r="G146" s="4"/>
      <c r="H146" s="4"/>
      <c r="I146" s="13"/>
      <c r="J146" s="130" t="e">
        <f t="shared" si="20"/>
        <v>#DIV/0!</v>
      </c>
    </row>
    <row r="147" spans="1:10" ht="12" customHeight="1">
      <c r="A147" s="230"/>
      <c r="B147" s="12" t="s">
        <v>32</v>
      </c>
      <c r="C147" s="12"/>
      <c r="D147" s="108"/>
      <c r="E147" s="4"/>
      <c r="F147" s="4"/>
      <c r="G147" s="4"/>
      <c r="H147" s="4"/>
      <c r="I147" s="13"/>
      <c r="J147" s="130" t="e">
        <f t="shared" si="20"/>
        <v>#DIV/0!</v>
      </c>
    </row>
    <row r="148" spans="1:10" ht="12" customHeight="1">
      <c r="A148" s="230"/>
      <c r="B148" s="12" t="s">
        <v>33</v>
      </c>
      <c r="C148" s="12"/>
      <c r="D148" s="108"/>
      <c r="E148" s="4"/>
      <c r="F148" s="4"/>
      <c r="G148" s="4"/>
      <c r="H148" s="4"/>
      <c r="I148" s="13"/>
      <c r="J148" s="130" t="e">
        <f t="shared" si="20"/>
        <v>#DIV/0!</v>
      </c>
    </row>
    <row r="149" spans="1:10" ht="12" customHeight="1">
      <c r="A149" s="230"/>
      <c r="B149" s="16" t="s">
        <v>30</v>
      </c>
      <c r="C149" s="12"/>
      <c r="D149" s="108"/>
      <c r="E149" s="4"/>
      <c r="F149" s="128">
        <v>4594</v>
      </c>
      <c r="G149" s="128">
        <v>35</v>
      </c>
      <c r="H149" s="4"/>
      <c r="I149" s="13"/>
      <c r="J149" s="130">
        <f t="shared" si="20"/>
        <v>0.761863299956465</v>
      </c>
    </row>
    <row r="150" spans="1:10" ht="12" customHeight="1">
      <c r="A150" s="230"/>
      <c r="B150" s="16" t="s">
        <v>12</v>
      </c>
      <c r="C150" s="12"/>
      <c r="D150" s="12"/>
      <c r="E150" s="4"/>
      <c r="F150" s="129">
        <f>F145+F146+F147+F148+F149</f>
        <v>4594</v>
      </c>
      <c r="G150" s="129">
        <f>G145+G146+G147+G148+G149</f>
        <v>35</v>
      </c>
      <c r="H150" s="1"/>
      <c r="I150" s="130"/>
      <c r="J150" s="130">
        <f t="shared" si="20"/>
        <v>0.761863299956465</v>
      </c>
    </row>
    <row r="151" spans="1:10" ht="15" customHeight="1">
      <c r="A151" s="137"/>
      <c r="B151" s="14"/>
      <c r="C151" s="14" t="s">
        <v>191</v>
      </c>
      <c r="D151" s="14"/>
      <c r="E151" s="14"/>
      <c r="F151" s="14"/>
      <c r="G151" s="14"/>
      <c r="H151" s="14"/>
      <c r="I151" s="14"/>
      <c r="J151" s="138"/>
    </row>
    <row r="152" spans="1:10" ht="12" customHeight="1">
      <c r="A152" s="230"/>
      <c r="B152" s="12" t="s">
        <v>34</v>
      </c>
      <c r="C152" s="12"/>
      <c r="D152" s="107"/>
      <c r="E152" s="4"/>
      <c r="F152" s="4">
        <v>1873</v>
      </c>
      <c r="G152" s="4">
        <v>3</v>
      </c>
      <c r="H152" s="4"/>
      <c r="I152" s="13"/>
      <c r="J152" s="130">
        <f aca="true" t="shared" si="21" ref="J152:J157">G152/F152*100</f>
        <v>0.16017084890549918</v>
      </c>
    </row>
    <row r="153" spans="1:10" ht="12" customHeight="1">
      <c r="A153" s="230"/>
      <c r="B153" s="12" t="s">
        <v>31</v>
      </c>
      <c r="C153" s="12"/>
      <c r="D153" s="107"/>
      <c r="E153" s="4"/>
      <c r="F153" s="128">
        <v>2215</v>
      </c>
      <c r="G153" s="128">
        <v>38</v>
      </c>
      <c r="H153" s="4"/>
      <c r="I153" s="13"/>
      <c r="J153" s="130">
        <f t="shared" si="21"/>
        <v>1.7155756207674944</v>
      </c>
    </row>
    <row r="154" spans="1:10" ht="12" customHeight="1">
      <c r="A154" s="230"/>
      <c r="B154" s="12" t="s">
        <v>32</v>
      </c>
      <c r="C154" s="12"/>
      <c r="D154" s="108"/>
      <c r="E154" s="4"/>
      <c r="F154" s="128"/>
      <c r="G154" s="128"/>
      <c r="H154" s="4"/>
      <c r="I154" s="13"/>
      <c r="J154" s="130" t="e">
        <f t="shared" si="21"/>
        <v>#DIV/0!</v>
      </c>
    </row>
    <row r="155" spans="1:10" ht="12" customHeight="1">
      <c r="A155" s="230"/>
      <c r="B155" s="12" t="s">
        <v>33</v>
      </c>
      <c r="C155" s="12"/>
      <c r="D155" s="108"/>
      <c r="E155" s="4"/>
      <c r="F155" s="128"/>
      <c r="G155" s="128"/>
      <c r="H155" s="4"/>
      <c r="I155" s="13"/>
      <c r="J155" s="130" t="e">
        <f t="shared" si="21"/>
        <v>#DIV/0!</v>
      </c>
    </row>
    <row r="156" spans="1:10" ht="12" customHeight="1">
      <c r="A156" s="230"/>
      <c r="B156" s="16" t="s">
        <v>30</v>
      </c>
      <c r="C156" s="12"/>
      <c r="D156" s="108"/>
      <c r="E156" s="4"/>
      <c r="F156" s="128"/>
      <c r="G156" s="128"/>
      <c r="H156" s="4"/>
      <c r="I156" s="13"/>
      <c r="J156" s="130" t="e">
        <f t="shared" si="21"/>
        <v>#DIV/0!</v>
      </c>
    </row>
    <row r="157" spans="1:10" ht="12" customHeight="1">
      <c r="A157" s="230"/>
      <c r="B157" s="16" t="s">
        <v>12</v>
      </c>
      <c r="C157" s="12"/>
      <c r="D157" s="12"/>
      <c r="E157" s="4"/>
      <c r="F157" s="129">
        <f>F152+F153+F154+F155+F156</f>
        <v>4088</v>
      </c>
      <c r="G157" s="129">
        <f>G152+G153+G154+G155+G156</f>
        <v>41</v>
      </c>
      <c r="H157" s="1"/>
      <c r="I157" s="130"/>
      <c r="J157" s="130">
        <f t="shared" si="21"/>
        <v>1.0029354207436398</v>
      </c>
    </row>
    <row r="158" spans="1:10" ht="15" customHeight="1">
      <c r="A158" s="137"/>
      <c r="B158" s="14"/>
      <c r="C158" s="140" t="s">
        <v>192</v>
      </c>
      <c r="D158" s="14"/>
      <c r="E158" s="14"/>
      <c r="F158" s="14"/>
      <c r="G158" s="14"/>
      <c r="H158" s="14"/>
      <c r="I158" s="14"/>
      <c r="J158" s="138"/>
    </row>
    <row r="159" spans="1:10" ht="12" customHeight="1">
      <c r="A159" s="230"/>
      <c r="B159" s="12" t="s">
        <v>34</v>
      </c>
      <c r="C159" s="12"/>
      <c r="D159" s="107"/>
      <c r="E159" s="4"/>
      <c r="F159" s="4"/>
      <c r="G159" s="4"/>
      <c r="H159" s="4"/>
      <c r="I159" s="13"/>
      <c r="J159" s="130" t="e">
        <f aca="true" t="shared" si="22" ref="J159:J164">G159/F159*100</f>
        <v>#DIV/0!</v>
      </c>
    </row>
    <row r="160" spans="1:10" ht="12" customHeight="1">
      <c r="A160" s="230"/>
      <c r="B160" s="12" t="s">
        <v>31</v>
      </c>
      <c r="C160" s="12"/>
      <c r="D160" s="107"/>
      <c r="E160" s="4"/>
      <c r="F160" s="4"/>
      <c r="G160" s="4"/>
      <c r="H160" s="4"/>
      <c r="I160" s="13"/>
      <c r="J160" s="130" t="e">
        <f t="shared" si="22"/>
        <v>#DIV/0!</v>
      </c>
    </row>
    <row r="161" spans="1:10" ht="12" customHeight="1">
      <c r="A161" s="230"/>
      <c r="B161" s="12" t="s">
        <v>32</v>
      </c>
      <c r="C161" s="12"/>
      <c r="D161" s="108"/>
      <c r="E161" s="4"/>
      <c r="F161" s="4"/>
      <c r="G161" s="4"/>
      <c r="H161" s="4"/>
      <c r="I161" s="13"/>
      <c r="J161" s="130" t="e">
        <f t="shared" si="22"/>
        <v>#DIV/0!</v>
      </c>
    </row>
    <row r="162" spans="1:10" ht="12" customHeight="1">
      <c r="A162" s="230"/>
      <c r="B162" s="12" t="s">
        <v>33</v>
      </c>
      <c r="C162" s="12"/>
      <c r="D162" s="108"/>
      <c r="E162" s="4"/>
      <c r="F162" s="4"/>
      <c r="G162" s="4"/>
      <c r="H162" s="4"/>
      <c r="I162" s="13"/>
      <c r="J162" s="130" t="e">
        <f t="shared" si="22"/>
        <v>#DIV/0!</v>
      </c>
    </row>
    <row r="163" spans="1:10" ht="12" customHeight="1">
      <c r="A163" s="230"/>
      <c r="B163" s="16" t="s">
        <v>30</v>
      </c>
      <c r="C163" s="12"/>
      <c r="D163" s="108"/>
      <c r="E163" s="4"/>
      <c r="F163" s="128">
        <v>8624</v>
      </c>
      <c r="G163" s="4">
        <v>47</v>
      </c>
      <c r="H163" s="4"/>
      <c r="I163" s="13"/>
      <c r="J163" s="130">
        <f t="shared" si="22"/>
        <v>0.5449907235621521</v>
      </c>
    </row>
    <row r="164" spans="1:10" ht="12" customHeight="1">
      <c r="A164" s="230"/>
      <c r="B164" s="16" t="s">
        <v>12</v>
      </c>
      <c r="C164" s="12"/>
      <c r="D164" s="12"/>
      <c r="E164" s="4"/>
      <c r="F164" s="129">
        <f>F159+F160+F161+F162+F163</f>
        <v>8624</v>
      </c>
      <c r="G164" s="129">
        <f>G159+G160+G161+G162+G163</f>
        <v>47</v>
      </c>
      <c r="H164" s="1"/>
      <c r="I164" s="130"/>
      <c r="J164" s="130">
        <f t="shared" si="22"/>
        <v>0.5449907235621521</v>
      </c>
    </row>
    <row r="165" spans="1:10" ht="15" customHeight="1">
      <c r="A165" s="137"/>
      <c r="B165" s="14"/>
      <c r="C165" s="14" t="s">
        <v>193</v>
      </c>
      <c r="D165" s="14"/>
      <c r="E165" s="14"/>
      <c r="F165" s="14"/>
      <c r="G165" s="14"/>
      <c r="H165" s="14"/>
      <c r="I165" s="14"/>
      <c r="J165" s="138"/>
    </row>
    <row r="166" spans="1:10" ht="12" customHeight="1">
      <c r="A166" s="230"/>
      <c r="B166" s="12" t="s">
        <v>34</v>
      </c>
      <c r="C166" s="12"/>
      <c r="D166" s="107"/>
      <c r="E166" s="4"/>
      <c r="F166" s="4"/>
      <c r="G166" s="4"/>
      <c r="H166" s="4"/>
      <c r="I166" s="13"/>
      <c r="J166" s="130" t="e">
        <f aca="true" t="shared" si="23" ref="J166:J171">G166/F166*100</f>
        <v>#DIV/0!</v>
      </c>
    </row>
    <row r="167" spans="1:10" ht="12" customHeight="1">
      <c r="A167" s="230"/>
      <c r="B167" s="12" t="s">
        <v>31</v>
      </c>
      <c r="C167" s="12"/>
      <c r="D167" s="107"/>
      <c r="E167" s="4"/>
      <c r="F167" s="4"/>
      <c r="G167" s="4"/>
      <c r="H167" s="4"/>
      <c r="I167" s="13"/>
      <c r="J167" s="130" t="e">
        <f t="shared" si="23"/>
        <v>#DIV/0!</v>
      </c>
    </row>
    <row r="168" spans="1:10" ht="12" customHeight="1">
      <c r="A168" s="230"/>
      <c r="B168" s="12" t="s">
        <v>32</v>
      </c>
      <c r="C168" s="12"/>
      <c r="D168" s="108"/>
      <c r="E168" s="4"/>
      <c r="F168" s="4"/>
      <c r="G168" s="4"/>
      <c r="H168" s="4"/>
      <c r="I168" s="13"/>
      <c r="J168" s="130" t="e">
        <f t="shared" si="23"/>
        <v>#DIV/0!</v>
      </c>
    </row>
    <row r="169" spans="1:10" ht="12" customHeight="1">
      <c r="A169" s="230"/>
      <c r="B169" s="12" t="s">
        <v>33</v>
      </c>
      <c r="C169" s="12"/>
      <c r="D169" s="108"/>
      <c r="E169" s="4"/>
      <c r="F169" s="128"/>
      <c r="G169" s="128"/>
      <c r="H169" s="4"/>
      <c r="I169" s="13"/>
      <c r="J169" s="130" t="e">
        <f t="shared" si="23"/>
        <v>#DIV/0!</v>
      </c>
    </row>
    <row r="170" spans="1:10" ht="12" customHeight="1">
      <c r="A170" s="230"/>
      <c r="B170" s="16" t="s">
        <v>30</v>
      </c>
      <c r="C170" s="12"/>
      <c r="D170" s="108"/>
      <c r="E170" s="4"/>
      <c r="F170" s="128">
        <v>3911</v>
      </c>
      <c r="G170" s="128">
        <v>10</v>
      </c>
      <c r="H170" s="4"/>
      <c r="I170" s="13"/>
      <c r="J170" s="130">
        <f t="shared" si="23"/>
        <v>0.25568908207619534</v>
      </c>
    </row>
    <row r="171" spans="1:10" ht="12" customHeight="1">
      <c r="A171" s="230"/>
      <c r="B171" s="16" t="s">
        <v>12</v>
      </c>
      <c r="C171" s="12"/>
      <c r="D171" s="12"/>
      <c r="E171" s="4"/>
      <c r="F171" s="129">
        <f>F166+F167+F168+F169+F170</f>
        <v>3911</v>
      </c>
      <c r="G171" s="129">
        <f>G166+G167+G168+G169+G170</f>
        <v>10</v>
      </c>
      <c r="H171" s="1"/>
      <c r="I171" s="130"/>
      <c r="J171" s="130">
        <f t="shared" si="23"/>
        <v>0.25568908207619534</v>
      </c>
    </row>
    <row r="172" spans="1:10" ht="15" customHeight="1">
      <c r="A172" s="137"/>
      <c r="B172" s="14"/>
      <c r="C172" s="14" t="s">
        <v>194</v>
      </c>
      <c r="D172" s="14"/>
      <c r="E172" s="14"/>
      <c r="F172" s="14"/>
      <c r="G172" s="14"/>
      <c r="H172" s="14"/>
      <c r="I172" s="14"/>
      <c r="J172" s="138"/>
    </row>
    <row r="173" spans="1:10" ht="12" customHeight="1">
      <c r="A173" s="230"/>
      <c r="B173" s="12" t="s">
        <v>34</v>
      </c>
      <c r="C173" s="12"/>
      <c r="D173" s="107"/>
      <c r="E173" s="4"/>
      <c r="F173" s="4"/>
      <c r="G173" s="4"/>
      <c r="H173" s="4"/>
      <c r="I173" s="13"/>
      <c r="J173" s="130" t="e">
        <f aca="true" t="shared" si="24" ref="J173:J178">G173/F173*100</f>
        <v>#DIV/0!</v>
      </c>
    </row>
    <row r="174" spans="1:10" ht="12" customHeight="1">
      <c r="A174" s="230"/>
      <c r="B174" s="12" t="s">
        <v>31</v>
      </c>
      <c r="C174" s="12"/>
      <c r="D174" s="107"/>
      <c r="E174" s="4"/>
      <c r="F174" s="4"/>
      <c r="G174" s="4"/>
      <c r="H174" s="4"/>
      <c r="I174" s="13"/>
      <c r="J174" s="130" t="e">
        <f t="shared" si="24"/>
        <v>#DIV/0!</v>
      </c>
    </row>
    <row r="175" spans="1:10" ht="12" customHeight="1">
      <c r="A175" s="230"/>
      <c r="B175" s="12" t="s">
        <v>32</v>
      </c>
      <c r="C175" s="12"/>
      <c r="D175" s="108"/>
      <c r="E175" s="4"/>
      <c r="F175" s="4"/>
      <c r="G175" s="4"/>
      <c r="H175" s="4"/>
      <c r="I175" s="13"/>
      <c r="J175" s="130" t="e">
        <f t="shared" si="24"/>
        <v>#DIV/0!</v>
      </c>
    </row>
    <row r="176" spans="1:10" ht="12" customHeight="1">
      <c r="A176" s="230"/>
      <c r="B176" s="12" t="s">
        <v>33</v>
      </c>
      <c r="C176" s="12"/>
      <c r="D176" s="108"/>
      <c r="E176" s="4"/>
      <c r="F176" s="4"/>
      <c r="G176" s="4"/>
      <c r="H176" s="4"/>
      <c r="I176" s="13"/>
      <c r="J176" s="130" t="e">
        <f t="shared" si="24"/>
        <v>#DIV/0!</v>
      </c>
    </row>
    <row r="177" spans="1:10" ht="12" customHeight="1">
      <c r="A177" s="230"/>
      <c r="B177" s="16" t="s">
        <v>30</v>
      </c>
      <c r="C177" s="12"/>
      <c r="D177" s="108"/>
      <c r="E177" s="4"/>
      <c r="F177" s="128">
        <v>5392</v>
      </c>
      <c r="G177" s="128">
        <v>1</v>
      </c>
      <c r="H177" s="4"/>
      <c r="I177" s="13"/>
      <c r="J177" s="130">
        <f t="shared" si="24"/>
        <v>0.0185459940652819</v>
      </c>
    </row>
    <row r="178" spans="1:10" ht="12" customHeight="1">
      <c r="A178" s="230"/>
      <c r="B178" s="16" t="s">
        <v>12</v>
      </c>
      <c r="C178" s="12"/>
      <c r="D178" s="12"/>
      <c r="E178" s="4"/>
      <c r="F178" s="129">
        <f>F173+F174+F175+F176+F177</f>
        <v>5392</v>
      </c>
      <c r="G178" s="129">
        <f>G173+G174+G175+G176+G177</f>
        <v>1</v>
      </c>
      <c r="H178" s="1"/>
      <c r="I178" s="130"/>
      <c r="J178" s="130">
        <f t="shared" si="24"/>
        <v>0.0185459940652819</v>
      </c>
    </row>
    <row r="179" spans="1:10" ht="15" customHeight="1">
      <c r="A179" s="137"/>
      <c r="B179" s="14"/>
      <c r="C179" s="140" t="s">
        <v>195</v>
      </c>
      <c r="D179" s="14"/>
      <c r="E179" s="14"/>
      <c r="F179" s="14"/>
      <c r="G179" s="14"/>
      <c r="H179" s="14"/>
      <c r="I179" s="14"/>
      <c r="J179" s="138"/>
    </row>
    <row r="180" spans="1:10" ht="12" customHeight="1">
      <c r="A180" s="230"/>
      <c r="B180" s="12" t="s">
        <v>34</v>
      </c>
      <c r="C180" s="12"/>
      <c r="D180" s="107"/>
      <c r="E180" s="4"/>
      <c r="F180" s="4"/>
      <c r="G180" s="4"/>
      <c r="H180" s="4"/>
      <c r="I180" s="13"/>
      <c r="J180" s="130" t="e">
        <f aca="true" t="shared" si="25" ref="J180:J185">G180/F180*100</f>
        <v>#DIV/0!</v>
      </c>
    </row>
    <row r="181" spans="1:10" ht="12" customHeight="1">
      <c r="A181" s="230"/>
      <c r="B181" s="12" t="s">
        <v>31</v>
      </c>
      <c r="C181" s="12"/>
      <c r="D181" s="107"/>
      <c r="E181" s="4"/>
      <c r="F181" s="128"/>
      <c r="G181" s="128"/>
      <c r="H181" s="4"/>
      <c r="I181" s="13"/>
      <c r="J181" s="130" t="e">
        <f t="shared" si="25"/>
        <v>#DIV/0!</v>
      </c>
    </row>
    <row r="182" spans="1:10" ht="12" customHeight="1">
      <c r="A182" s="230"/>
      <c r="B182" s="12" t="s">
        <v>32</v>
      </c>
      <c r="C182" s="12"/>
      <c r="D182" s="108"/>
      <c r="E182" s="4"/>
      <c r="F182" s="4"/>
      <c r="G182" s="4"/>
      <c r="H182" s="4"/>
      <c r="I182" s="13"/>
      <c r="J182" s="130" t="e">
        <f t="shared" si="25"/>
        <v>#DIV/0!</v>
      </c>
    </row>
    <row r="183" spans="1:10" ht="12" customHeight="1">
      <c r="A183" s="230"/>
      <c r="B183" s="12" t="s">
        <v>33</v>
      </c>
      <c r="C183" s="12"/>
      <c r="D183" s="108"/>
      <c r="E183" s="4"/>
      <c r="F183" s="4"/>
      <c r="G183" s="4"/>
      <c r="H183" s="4"/>
      <c r="I183" s="13"/>
      <c r="J183" s="130" t="e">
        <f t="shared" si="25"/>
        <v>#DIV/0!</v>
      </c>
    </row>
    <row r="184" spans="1:10" ht="12" customHeight="1">
      <c r="A184" s="230"/>
      <c r="B184" s="16" t="s">
        <v>30</v>
      </c>
      <c r="C184" s="12"/>
      <c r="D184" s="108"/>
      <c r="E184" s="4"/>
      <c r="F184" s="128">
        <v>3984</v>
      </c>
      <c r="G184" s="4"/>
      <c r="H184" s="4"/>
      <c r="I184" s="13"/>
      <c r="J184" s="130">
        <f t="shared" si="25"/>
        <v>0</v>
      </c>
    </row>
    <row r="185" spans="1:10" ht="12" customHeight="1">
      <c r="A185" s="230"/>
      <c r="B185" s="16" t="s">
        <v>12</v>
      </c>
      <c r="C185" s="12"/>
      <c r="D185" s="12"/>
      <c r="E185" s="4"/>
      <c r="F185" s="129">
        <f>F180+F181+F182+F183+F184</f>
        <v>3984</v>
      </c>
      <c r="G185" s="129">
        <f>G180+G181+G182+G183+G184</f>
        <v>0</v>
      </c>
      <c r="H185" s="1"/>
      <c r="I185" s="130"/>
      <c r="J185" s="130">
        <f t="shared" si="25"/>
        <v>0</v>
      </c>
    </row>
    <row r="186" spans="1:10" ht="15" customHeight="1">
      <c r="A186" s="137"/>
      <c r="B186" s="14"/>
      <c r="C186" s="14" t="s">
        <v>196</v>
      </c>
      <c r="D186" s="14"/>
      <c r="E186" s="14"/>
      <c r="F186" s="14"/>
      <c r="G186" s="14"/>
      <c r="H186" s="14"/>
      <c r="I186" s="14"/>
      <c r="J186" s="138"/>
    </row>
    <row r="187" spans="1:10" ht="12" customHeight="1">
      <c r="A187" s="230"/>
      <c r="B187" s="12" t="s">
        <v>34</v>
      </c>
      <c r="C187" s="12"/>
      <c r="D187" s="107"/>
      <c r="E187" s="4"/>
      <c r="F187" s="4"/>
      <c r="G187" s="4"/>
      <c r="H187" s="4"/>
      <c r="I187" s="13"/>
      <c r="J187" s="130" t="e">
        <f aca="true" t="shared" si="26" ref="J187:J192">G187/F187*100</f>
        <v>#DIV/0!</v>
      </c>
    </row>
    <row r="188" spans="1:10" ht="12" customHeight="1">
      <c r="A188" s="230"/>
      <c r="B188" s="12" t="s">
        <v>31</v>
      </c>
      <c r="C188" s="12"/>
      <c r="D188" s="107"/>
      <c r="E188" s="4"/>
      <c r="F188" s="4"/>
      <c r="G188" s="4"/>
      <c r="H188" s="4"/>
      <c r="I188" s="13"/>
      <c r="J188" s="130" t="e">
        <f t="shared" si="26"/>
        <v>#DIV/0!</v>
      </c>
    </row>
    <row r="189" spans="1:10" ht="12" customHeight="1">
      <c r="A189" s="230"/>
      <c r="B189" s="12" t="s">
        <v>32</v>
      </c>
      <c r="C189" s="12"/>
      <c r="D189" s="108"/>
      <c r="E189" s="4"/>
      <c r="F189" s="4"/>
      <c r="G189" s="4"/>
      <c r="H189" s="4"/>
      <c r="I189" s="13"/>
      <c r="J189" s="130" t="e">
        <f t="shared" si="26"/>
        <v>#DIV/0!</v>
      </c>
    </row>
    <row r="190" spans="1:10" ht="12" customHeight="1">
      <c r="A190" s="230"/>
      <c r="B190" s="12" t="s">
        <v>33</v>
      </c>
      <c r="C190" s="12"/>
      <c r="D190" s="108"/>
      <c r="E190" s="4"/>
      <c r="F190" s="4"/>
      <c r="G190" s="4"/>
      <c r="H190" s="4"/>
      <c r="I190" s="13"/>
      <c r="J190" s="130" t="e">
        <f t="shared" si="26"/>
        <v>#DIV/0!</v>
      </c>
    </row>
    <row r="191" spans="1:10" ht="12" customHeight="1">
      <c r="A191" s="230"/>
      <c r="B191" s="16" t="s">
        <v>30</v>
      </c>
      <c r="C191" s="12"/>
      <c r="D191" s="108"/>
      <c r="E191" s="4"/>
      <c r="F191" s="128">
        <v>5809</v>
      </c>
      <c r="G191" s="128">
        <v>14</v>
      </c>
      <c r="H191" s="4"/>
      <c r="I191" s="13"/>
      <c r="J191" s="130">
        <f t="shared" si="26"/>
        <v>0.24100533654673784</v>
      </c>
    </row>
    <row r="192" spans="1:10" ht="12" customHeight="1">
      <c r="A192" s="230"/>
      <c r="B192" s="16" t="s">
        <v>12</v>
      </c>
      <c r="C192" s="12"/>
      <c r="D192" s="12"/>
      <c r="E192" s="4"/>
      <c r="F192" s="129">
        <f>F187+F188+F189+F190+F191</f>
        <v>5809</v>
      </c>
      <c r="G192" s="129">
        <f>G187+G188+G189+G190+G191</f>
        <v>14</v>
      </c>
      <c r="H192" s="1"/>
      <c r="I192" s="130"/>
      <c r="J192" s="130">
        <f t="shared" si="26"/>
        <v>0.24100533654673784</v>
      </c>
    </row>
    <row r="193" spans="1:10" ht="15" customHeight="1">
      <c r="A193" s="137"/>
      <c r="B193" s="14"/>
      <c r="C193" s="14"/>
      <c r="D193" s="14"/>
      <c r="E193" s="14"/>
      <c r="F193" s="14"/>
      <c r="G193" s="14"/>
      <c r="H193" s="14"/>
      <c r="I193" s="14"/>
      <c r="J193" s="138"/>
    </row>
    <row r="194" spans="1:10" ht="12" customHeight="1">
      <c r="A194" s="230"/>
      <c r="B194" s="12" t="s">
        <v>34</v>
      </c>
      <c r="C194" s="12"/>
      <c r="D194" s="107"/>
      <c r="E194" s="4"/>
      <c r="F194" s="128"/>
      <c r="G194" s="128"/>
      <c r="H194" s="4"/>
      <c r="I194" s="13"/>
      <c r="J194" s="130" t="e">
        <f aca="true" t="shared" si="27" ref="J194:J199">G194/F194*100</f>
        <v>#DIV/0!</v>
      </c>
    </row>
    <row r="195" spans="1:10" ht="12" customHeight="1">
      <c r="A195" s="230"/>
      <c r="B195" s="12" t="s">
        <v>31</v>
      </c>
      <c r="C195" s="12"/>
      <c r="D195" s="107"/>
      <c r="E195" s="4"/>
      <c r="F195" s="4"/>
      <c r="G195" s="4"/>
      <c r="H195" s="4"/>
      <c r="I195" s="13"/>
      <c r="J195" s="130" t="e">
        <f t="shared" si="27"/>
        <v>#DIV/0!</v>
      </c>
    </row>
    <row r="196" spans="1:10" ht="12" customHeight="1">
      <c r="A196" s="230"/>
      <c r="B196" s="12" t="s">
        <v>32</v>
      </c>
      <c r="C196" s="12"/>
      <c r="D196" s="108"/>
      <c r="E196" s="4"/>
      <c r="F196" s="4"/>
      <c r="G196" s="4"/>
      <c r="H196" s="4"/>
      <c r="I196" s="13"/>
      <c r="J196" s="130" t="e">
        <f t="shared" si="27"/>
        <v>#DIV/0!</v>
      </c>
    </row>
    <row r="197" spans="1:10" ht="12" customHeight="1">
      <c r="A197" s="230"/>
      <c r="B197" s="12" t="s">
        <v>33</v>
      </c>
      <c r="C197" s="12"/>
      <c r="D197" s="108"/>
      <c r="E197" s="4"/>
      <c r="F197" s="4"/>
      <c r="G197" s="4"/>
      <c r="H197" s="4"/>
      <c r="I197" s="13"/>
      <c r="J197" s="130" t="e">
        <f t="shared" si="27"/>
        <v>#DIV/0!</v>
      </c>
    </row>
    <row r="198" spans="1:10" ht="12" customHeight="1">
      <c r="A198" s="230"/>
      <c r="B198" s="16" t="s">
        <v>30</v>
      </c>
      <c r="C198" s="12"/>
      <c r="D198" s="108"/>
      <c r="E198" s="4"/>
      <c r="F198" s="128"/>
      <c r="G198" s="4"/>
      <c r="H198" s="4"/>
      <c r="I198" s="13"/>
      <c r="J198" s="130" t="e">
        <f t="shared" si="27"/>
        <v>#DIV/0!</v>
      </c>
    </row>
    <row r="199" spans="1:10" ht="12" customHeight="1">
      <c r="A199" s="230"/>
      <c r="B199" s="16" t="s">
        <v>12</v>
      </c>
      <c r="C199" s="12"/>
      <c r="D199" s="12"/>
      <c r="E199" s="4"/>
      <c r="F199" s="129">
        <f>F194+F195+F196+F197+F198</f>
        <v>0</v>
      </c>
      <c r="G199" s="129">
        <f>G194+G195+G196+G197+G198</f>
        <v>0</v>
      </c>
      <c r="H199" s="1"/>
      <c r="I199" s="130"/>
      <c r="J199" s="130" t="e">
        <f t="shared" si="27"/>
        <v>#DIV/0!</v>
      </c>
    </row>
    <row r="200" spans="1:10" ht="15" customHeight="1">
      <c r="A200" s="137"/>
      <c r="B200" s="14"/>
      <c r="C200" s="14"/>
      <c r="D200" s="14"/>
      <c r="E200" s="14"/>
      <c r="F200" s="14"/>
      <c r="G200" s="14"/>
      <c r="H200" s="14"/>
      <c r="I200" s="14"/>
      <c r="J200" s="138"/>
    </row>
    <row r="201" spans="1:10" ht="12" customHeight="1">
      <c r="A201" s="230"/>
      <c r="B201" s="12" t="s">
        <v>34</v>
      </c>
      <c r="C201" s="12"/>
      <c r="D201" s="107"/>
      <c r="E201" s="4"/>
      <c r="F201" s="4"/>
      <c r="G201" s="4"/>
      <c r="H201" s="4"/>
      <c r="I201" s="13"/>
      <c r="J201" s="130" t="e">
        <f aca="true" t="shared" si="28" ref="J201:J206">G201/F201*100</f>
        <v>#DIV/0!</v>
      </c>
    </row>
    <row r="202" spans="1:10" ht="12" customHeight="1">
      <c r="A202" s="230"/>
      <c r="B202" s="12" t="s">
        <v>31</v>
      </c>
      <c r="C202" s="12"/>
      <c r="D202" s="107"/>
      <c r="E202" s="4"/>
      <c r="F202" s="128"/>
      <c r="G202" s="128"/>
      <c r="H202" s="4"/>
      <c r="I202" s="13"/>
      <c r="J202" s="130" t="e">
        <f t="shared" si="28"/>
        <v>#DIV/0!</v>
      </c>
    </row>
    <row r="203" spans="1:10" ht="12" customHeight="1">
      <c r="A203" s="230"/>
      <c r="B203" s="12" t="s">
        <v>32</v>
      </c>
      <c r="C203" s="12"/>
      <c r="D203" s="108"/>
      <c r="E203" s="4"/>
      <c r="F203" s="4"/>
      <c r="G203" s="4"/>
      <c r="H203" s="4"/>
      <c r="I203" s="13"/>
      <c r="J203" s="130" t="e">
        <f t="shared" si="28"/>
        <v>#DIV/0!</v>
      </c>
    </row>
    <row r="204" spans="1:10" ht="12" customHeight="1">
      <c r="A204" s="230"/>
      <c r="B204" s="12" t="s">
        <v>33</v>
      </c>
      <c r="C204" s="12"/>
      <c r="D204" s="108"/>
      <c r="E204" s="4"/>
      <c r="F204" s="4"/>
      <c r="G204" s="4"/>
      <c r="H204" s="4"/>
      <c r="I204" s="13"/>
      <c r="J204" s="130" t="e">
        <f t="shared" si="28"/>
        <v>#DIV/0!</v>
      </c>
    </row>
    <row r="205" spans="1:10" ht="12" customHeight="1">
      <c r="A205" s="230"/>
      <c r="B205" s="16" t="s">
        <v>30</v>
      </c>
      <c r="C205" s="12"/>
      <c r="D205" s="108"/>
      <c r="E205" s="4"/>
      <c r="F205" s="128"/>
      <c r="G205" s="4"/>
      <c r="H205" s="4"/>
      <c r="I205" s="13"/>
      <c r="J205" s="130" t="e">
        <f t="shared" si="28"/>
        <v>#DIV/0!</v>
      </c>
    </row>
    <row r="206" spans="1:10" ht="12" customHeight="1">
      <c r="A206" s="230"/>
      <c r="B206" s="16" t="s">
        <v>12</v>
      </c>
      <c r="C206" s="12"/>
      <c r="D206" s="12"/>
      <c r="E206" s="4"/>
      <c r="F206" s="129">
        <f>F201+F202+F203+F204+F205</f>
        <v>0</v>
      </c>
      <c r="G206" s="129">
        <f>G201+G202+G203+G204+G205</f>
        <v>0</v>
      </c>
      <c r="H206" s="1"/>
      <c r="I206" s="130"/>
      <c r="J206" s="130" t="e">
        <f t="shared" si="28"/>
        <v>#DIV/0!</v>
      </c>
    </row>
    <row r="207" spans="1:10" ht="15" customHeight="1">
      <c r="A207" s="137"/>
      <c r="B207" s="14"/>
      <c r="C207" s="14"/>
      <c r="D207" s="14"/>
      <c r="E207" s="14"/>
      <c r="F207" s="14"/>
      <c r="G207" s="14"/>
      <c r="H207" s="14"/>
      <c r="I207" s="14"/>
      <c r="J207" s="138"/>
    </row>
    <row r="208" spans="1:10" ht="12" customHeight="1">
      <c r="A208" s="230"/>
      <c r="B208" s="12" t="s">
        <v>34</v>
      </c>
      <c r="C208" s="12"/>
      <c r="D208" s="107"/>
      <c r="E208" s="4"/>
      <c r="F208" s="128"/>
      <c r="G208" s="128"/>
      <c r="H208" s="4"/>
      <c r="I208" s="13"/>
      <c r="J208" s="130" t="e">
        <f aca="true" t="shared" si="29" ref="J208:J213">G208/F208*100</f>
        <v>#DIV/0!</v>
      </c>
    </row>
    <row r="209" spans="1:10" ht="12" customHeight="1">
      <c r="A209" s="230"/>
      <c r="B209" s="12" t="s">
        <v>31</v>
      </c>
      <c r="C209" s="12"/>
      <c r="D209" s="107"/>
      <c r="E209" s="4"/>
      <c r="F209" s="4"/>
      <c r="G209" s="4"/>
      <c r="H209" s="4"/>
      <c r="I209" s="13"/>
      <c r="J209" s="130" t="e">
        <f t="shared" si="29"/>
        <v>#DIV/0!</v>
      </c>
    </row>
    <row r="210" spans="1:10" ht="12" customHeight="1">
      <c r="A210" s="230"/>
      <c r="B210" s="12" t="s">
        <v>32</v>
      </c>
      <c r="C210" s="12"/>
      <c r="D210" s="108"/>
      <c r="E210" s="4"/>
      <c r="F210" s="4"/>
      <c r="G210" s="4"/>
      <c r="H210" s="4"/>
      <c r="I210" s="13"/>
      <c r="J210" s="130" t="e">
        <f t="shared" si="29"/>
        <v>#DIV/0!</v>
      </c>
    </row>
    <row r="211" spans="1:10" ht="12" customHeight="1">
      <c r="A211" s="230"/>
      <c r="B211" s="12" t="s">
        <v>33</v>
      </c>
      <c r="C211" s="12"/>
      <c r="D211" s="108"/>
      <c r="E211" s="4"/>
      <c r="F211" s="4"/>
      <c r="G211" s="4"/>
      <c r="H211" s="4"/>
      <c r="I211" s="13"/>
      <c r="J211" s="130" t="e">
        <f t="shared" si="29"/>
        <v>#DIV/0!</v>
      </c>
    </row>
    <row r="212" spans="1:10" ht="12" customHeight="1">
      <c r="A212" s="230"/>
      <c r="B212" s="16" t="s">
        <v>30</v>
      </c>
      <c r="C212" s="12"/>
      <c r="D212" s="108"/>
      <c r="E212" s="4"/>
      <c r="F212" s="128"/>
      <c r="G212" s="4"/>
      <c r="H212" s="4"/>
      <c r="I212" s="13"/>
      <c r="J212" s="130" t="e">
        <f t="shared" si="29"/>
        <v>#DIV/0!</v>
      </c>
    </row>
    <row r="213" spans="1:10" ht="12" customHeight="1">
      <c r="A213" s="230"/>
      <c r="B213" s="16" t="s">
        <v>12</v>
      </c>
      <c r="C213" s="12"/>
      <c r="D213" s="12"/>
      <c r="E213" s="4"/>
      <c r="F213" s="129">
        <f>F208+F209+F210+F211+F212</f>
        <v>0</v>
      </c>
      <c r="G213" s="129">
        <f>G208+G209+G210+G211+G212</f>
        <v>0</v>
      </c>
      <c r="H213" s="1"/>
      <c r="I213" s="130"/>
      <c r="J213" s="130" t="e">
        <f t="shared" si="29"/>
        <v>#DIV/0!</v>
      </c>
    </row>
    <row r="214" spans="1:10" ht="12.75">
      <c r="A214" s="137"/>
      <c r="B214" s="14"/>
      <c r="C214" s="14"/>
      <c r="D214" s="14"/>
      <c r="E214" s="14"/>
      <c r="F214" s="14"/>
      <c r="G214" s="14"/>
      <c r="H214" s="14"/>
      <c r="I214" s="14"/>
      <c r="J214" s="138"/>
    </row>
    <row r="215" spans="1:10" ht="13.5">
      <c r="A215" s="230"/>
      <c r="B215" s="12" t="s">
        <v>34</v>
      </c>
      <c r="C215" s="12"/>
      <c r="D215" s="107"/>
      <c r="E215" s="4"/>
      <c r="F215" s="4"/>
      <c r="G215" s="4"/>
      <c r="H215" s="4"/>
      <c r="I215" s="13"/>
      <c r="J215" s="130" t="e">
        <f aca="true" t="shared" si="30" ref="J215:J220">G215/F215*100</f>
        <v>#DIV/0!</v>
      </c>
    </row>
    <row r="216" spans="1:10" ht="13.5">
      <c r="A216" s="230"/>
      <c r="B216" s="12" t="s">
        <v>31</v>
      </c>
      <c r="C216" s="12"/>
      <c r="D216" s="107"/>
      <c r="E216" s="4"/>
      <c r="F216" s="4"/>
      <c r="G216" s="4"/>
      <c r="H216" s="4"/>
      <c r="I216" s="13"/>
      <c r="J216" s="130" t="e">
        <f t="shared" si="30"/>
        <v>#DIV/0!</v>
      </c>
    </row>
    <row r="217" spans="1:10" ht="13.5">
      <c r="A217" s="230"/>
      <c r="B217" s="12" t="s">
        <v>32</v>
      </c>
      <c r="C217" s="12"/>
      <c r="D217" s="108"/>
      <c r="E217" s="4"/>
      <c r="F217" s="4"/>
      <c r="G217" s="4"/>
      <c r="H217" s="4"/>
      <c r="I217" s="13"/>
      <c r="J217" s="130" t="e">
        <f t="shared" si="30"/>
        <v>#DIV/0!</v>
      </c>
    </row>
    <row r="218" spans="1:10" ht="13.5">
      <c r="A218" s="230"/>
      <c r="B218" s="12" t="s">
        <v>33</v>
      </c>
      <c r="C218" s="12"/>
      <c r="D218" s="108"/>
      <c r="E218" s="4"/>
      <c r="F218" s="4"/>
      <c r="G218" s="4"/>
      <c r="H218" s="4"/>
      <c r="I218" s="13"/>
      <c r="J218" s="130" t="e">
        <f t="shared" si="30"/>
        <v>#DIV/0!</v>
      </c>
    </row>
    <row r="219" spans="1:10" ht="13.5">
      <c r="A219" s="230"/>
      <c r="B219" s="16" t="s">
        <v>30</v>
      </c>
      <c r="C219" s="12"/>
      <c r="D219" s="108"/>
      <c r="E219" s="4"/>
      <c r="F219" s="128"/>
      <c r="G219" s="4"/>
      <c r="H219" s="4"/>
      <c r="I219" s="13"/>
      <c r="J219" s="130" t="e">
        <f t="shared" si="30"/>
        <v>#DIV/0!</v>
      </c>
    </row>
    <row r="220" spans="1:10" ht="13.5">
      <c r="A220" s="230"/>
      <c r="B220" s="16" t="s">
        <v>12</v>
      </c>
      <c r="C220" s="12"/>
      <c r="D220" s="12"/>
      <c r="E220" s="4"/>
      <c r="F220" s="129">
        <f>F215+F216+F217+F218+F219</f>
        <v>0</v>
      </c>
      <c r="G220" s="129">
        <f>G215+G216+G217+G218+G219</f>
        <v>0</v>
      </c>
      <c r="H220" s="1"/>
      <c r="I220" s="130"/>
      <c r="J220" s="130" t="e">
        <f t="shared" si="30"/>
        <v>#DIV/0!</v>
      </c>
    </row>
    <row r="221" spans="1:10" ht="12.75">
      <c r="A221" s="137"/>
      <c r="B221" s="14"/>
      <c r="C221" s="14"/>
      <c r="D221" s="14"/>
      <c r="E221" s="14"/>
      <c r="F221" s="14"/>
      <c r="G221" s="14"/>
      <c r="H221" s="14"/>
      <c r="I221" s="14"/>
      <c r="J221" s="138"/>
    </row>
    <row r="222" spans="1:10" ht="13.5">
      <c r="A222" s="230"/>
      <c r="B222" s="12" t="s">
        <v>34</v>
      </c>
      <c r="C222" s="12"/>
      <c r="D222" s="107"/>
      <c r="E222" s="4"/>
      <c r="F222" s="4"/>
      <c r="G222" s="4"/>
      <c r="H222" s="4"/>
      <c r="I222" s="13"/>
      <c r="J222" s="130" t="e">
        <f aca="true" t="shared" si="31" ref="J222:J227">G222/F222*100</f>
        <v>#DIV/0!</v>
      </c>
    </row>
    <row r="223" spans="1:10" ht="13.5">
      <c r="A223" s="230"/>
      <c r="B223" s="12" t="s">
        <v>31</v>
      </c>
      <c r="C223" s="12"/>
      <c r="D223" s="107"/>
      <c r="E223" s="4"/>
      <c r="F223" s="4"/>
      <c r="G223" s="4"/>
      <c r="H223" s="4"/>
      <c r="I223" s="13"/>
      <c r="J223" s="130" t="e">
        <f t="shared" si="31"/>
        <v>#DIV/0!</v>
      </c>
    </row>
    <row r="224" spans="1:10" ht="13.5">
      <c r="A224" s="230"/>
      <c r="B224" s="12" t="s">
        <v>32</v>
      </c>
      <c r="C224" s="12"/>
      <c r="D224" s="108"/>
      <c r="E224" s="4"/>
      <c r="F224" s="4"/>
      <c r="G224" s="4"/>
      <c r="H224" s="4"/>
      <c r="I224" s="13"/>
      <c r="J224" s="130" t="e">
        <f t="shared" si="31"/>
        <v>#DIV/0!</v>
      </c>
    </row>
    <row r="225" spans="1:10" ht="13.5">
      <c r="A225" s="230"/>
      <c r="B225" s="12" t="s">
        <v>33</v>
      </c>
      <c r="C225" s="12"/>
      <c r="D225" s="108"/>
      <c r="E225" s="4"/>
      <c r="F225" s="4"/>
      <c r="G225" s="4"/>
      <c r="H225" s="4"/>
      <c r="I225" s="13"/>
      <c r="J225" s="130" t="e">
        <f t="shared" si="31"/>
        <v>#DIV/0!</v>
      </c>
    </row>
    <row r="226" spans="1:10" ht="13.5">
      <c r="A226" s="230"/>
      <c r="B226" s="16" t="s">
        <v>30</v>
      </c>
      <c r="C226" s="12"/>
      <c r="D226" s="108"/>
      <c r="E226" s="4"/>
      <c r="F226" s="128"/>
      <c r="G226" s="4"/>
      <c r="H226" s="4"/>
      <c r="I226" s="13"/>
      <c r="J226" s="130" t="e">
        <f t="shared" si="31"/>
        <v>#DIV/0!</v>
      </c>
    </row>
    <row r="227" spans="1:10" ht="13.5">
      <c r="A227" s="230"/>
      <c r="B227" s="16" t="s">
        <v>12</v>
      </c>
      <c r="C227" s="12"/>
      <c r="D227" s="12"/>
      <c r="E227" s="4"/>
      <c r="F227" s="129">
        <f>F222+F223+F224+F225+F226</f>
        <v>0</v>
      </c>
      <c r="G227" s="129">
        <f>G222+G223+G224+G225+G226</f>
        <v>0</v>
      </c>
      <c r="H227" s="1"/>
      <c r="I227" s="130"/>
      <c r="J227" s="130" t="e">
        <f t="shared" si="31"/>
        <v>#DIV/0!</v>
      </c>
    </row>
    <row r="228" spans="1:10" ht="12.75">
      <c r="A228" s="137"/>
      <c r="B228" s="14"/>
      <c r="C228" s="14"/>
      <c r="D228" s="14"/>
      <c r="E228" s="14"/>
      <c r="F228" s="14"/>
      <c r="G228" s="14"/>
      <c r="H228" s="14"/>
      <c r="I228" s="14"/>
      <c r="J228" s="138"/>
    </row>
    <row r="229" spans="1:10" ht="12.75">
      <c r="A229" s="257"/>
      <c r="B229" s="134" t="s">
        <v>34</v>
      </c>
      <c r="C229" s="134"/>
      <c r="D229" s="135"/>
      <c r="E229" s="133"/>
      <c r="F229" s="132">
        <f aca="true" t="shared" si="32" ref="F229:G233">F124+F131+F138+F145+F152+F159+F166+F173+F180+F187+F194+F201+F208+F215+F222</f>
        <v>9514</v>
      </c>
      <c r="G229" s="132">
        <f t="shared" si="32"/>
        <v>20</v>
      </c>
      <c r="H229" s="133"/>
      <c r="I229" s="131"/>
      <c r="J229" s="131">
        <f aca="true" t="shared" si="33" ref="J229:J234">G229/F229*100</f>
        <v>0.21021652301870924</v>
      </c>
    </row>
    <row r="230" spans="1:10" ht="12.75">
      <c r="A230" s="257"/>
      <c r="B230" s="134" t="s">
        <v>31</v>
      </c>
      <c r="C230" s="134"/>
      <c r="D230" s="135"/>
      <c r="E230" s="133"/>
      <c r="F230" s="132">
        <f t="shared" si="32"/>
        <v>8225</v>
      </c>
      <c r="G230" s="132">
        <f t="shared" si="32"/>
        <v>54</v>
      </c>
      <c r="H230" s="133"/>
      <c r="I230" s="131"/>
      <c r="J230" s="131">
        <f t="shared" si="33"/>
        <v>0.6565349544072948</v>
      </c>
    </row>
    <row r="231" spans="1:10" ht="12.75">
      <c r="A231" s="257"/>
      <c r="B231" s="134" t="s">
        <v>32</v>
      </c>
      <c r="C231" s="134"/>
      <c r="D231" s="136"/>
      <c r="E231" s="133"/>
      <c r="F231" s="132">
        <f t="shared" si="32"/>
        <v>917</v>
      </c>
      <c r="G231" s="132">
        <f t="shared" si="32"/>
        <v>16</v>
      </c>
      <c r="H231" s="133"/>
      <c r="I231" s="131"/>
      <c r="J231" s="131">
        <f t="shared" si="33"/>
        <v>1.7448200654307526</v>
      </c>
    </row>
    <row r="232" spans="1:10" ht="12.75">
      <c r="A232" s="257"/>
      <c r="B232" s="134" t="s">
        <v>33</v>
      </c>
      <c r="C232" s="134"/>
      <c r="D232" s="136"/>
      <c r="E232" s="133"/>
      <c r="F232" s="132">
        <f t="shared" si="32"/>
        <v>400</v>
      </c>
      <c r="G232" s="132">
        <f t="shared" si="32"/>
        <v>7</v>
      </c>
      <c r="H232" s="133"/>
      <c r="I232" s="131"/>
      <c r="J232" s="131">
        <f t="shared" si="33"/>
        <v>1.7500000000000002</v>
      </c>
    </row>
    <row r="233" spans="1:10" ht="12.75">
      <c r="A233" s="257"/>
      <c r="B233" s="134" t="s">
        <v>30</v>
      </c>
      <c r="C233" s="134"/>
      <c r="D233" s="136"/>
      <c r="E233" s="133"/>
      <c r="F233" s="132">
        <f t="shared" si="32"/>
        <v>32460</v>
      </c>
      <c r="G233" s="132">
        <f t="shared" si="32"/>
        <v>113</v>
      </c>
      <c r="H233" s="133"/>
      <c r="I233" s="131"/>
      <c r="J233" s="131">
        <f t="shared" si="33"/>
        <v>0.348120764017252</v>
      </c>
    </row>
    <row r="234" spans="1:10" ht="12.75">
      <c r="A234" s="257"/>
      <c r="B234" s="134" t="s">
        <v>183</v>
      </c>
      <c r="C234" s="134"/>
      <c r="D234" s="134"/>
      <c r="E234" s="133"/>
      <c r="F234" s="132">
        <f>F229+F230+F231+F232+F233</f>
        <v>51516</v>
      </c>
      <c r="G234" s="132">
        <f>G229+G230+G231+G232+G233</f>
        <v>210</v>
      </c>
      <c r="H234" s="133"/>
      <c r="I234" s="131"/>
      <c r="J234" s="131">
        <f t="shared" si="33"/>
        <v>0.407640344747263</v>
      </c>
    </row>
    <row r="235" spans="1:10" s="15" customFormat="1" ht="12.75">
      <c r="A235" s="145"/>
      <c r="B235" s="146"/>
      <c r="C235" s="146"/>
      <c r="D235" s="146"/>
      <c r="E235" s="147"/>
      <c r="F235" s="148"/>
      <c r="G235" s="148"/>
      <c r="H235" s="147"/>
      <c r="I235" s="149"/>
      <c r="J235" s="149"/>
    </row>
    <row r="236" ht="15.75">
      <c r="C236" s="139" t="s">
        <v>197</v>
      </c>
    </row>
    <row r="237" spans="1:10" ht="16.5">
      <c r="A237" s="258"/>
      <c r="B237" s="141" t="s">
        <v>34</v>
      </c>
      <c r="C237" s="141"/>
      <c r="D237" s="142"/>
      <c r="E237" s="143"/>
      <c r="F237" s="150">
        <f aca="true" t="shared" si="34" ref="F237:G241">F111+F229</f>
        <v>9533</v>
      </c>
      <c r="G237" s="150">
        <f t="shared" si="34"/>
        <v>39</v>
      </c>
      <c r="H237" s="151"/>
      <c r="I237" s="152"/>
      <c r="J237" s="152">
        <f aca="true" t="shared" si="35" ref="J237:J242">G237/F237*100</f>
        <v>0.4091052134690024</v>
      </c>
    </row>
    <row r="238" spans="1:10" ht="16.5">
      <c r="A238" s="258"/>
      <c r="B238" s="141" t="s">
        <v>31</v>
      </c>
      <c r="C238" s="141"/>
      <c r="D238" s="142"/>
      <c r="E238" s="143"/>
      <c r="F238" s="150">
        <f t="shared" si="34"/>
        <v>8345</v>
      </c>
      <c r="G238" s="150">
        <f t="shared" si="34"/>
        <v>174</v>
      </c>
      <c r="H238" s="151"/>
      <c r="I238" s="152"/>
      <c r="J238" s="152">
        <f t="shared" si="35"/>
        <v>2.085080886758538</v>
      </c>
    </row>
    <row r="239" spans="1:10" ht="16.5">
      <c r="A239" s="258"/>
      <c r="B239" s="141" t="s">
        <v>32</v>
      </c>
      <c r="C239" s="141"/>
      <c r="D239" s="144"/>
      <c r="E239" s="143"/>
      <c r="F239" s="150">
        <f t="shared" si="34"/>
        <v>917</v>
      </c>
      <c r="G239" s="150">
        <f t="shared" si="34"/>
        <v>16</v>
      </c>
      <c r="H239" s="151"/>
      <c r="I239" s="152"/>
      <c r="J239" s="152">
        <f t="shared" si="35"/>
        <v>1.7448200654307526</v>
      </c>
    </row>
    <row r="240" spans="1:10" ht="16.5">
      <c r="A240" s="258"/>
      <c r="B240" s="141" t="s">
        <v>33</v>
      </c>
      <c r="C240" s="141"/>
      <c r="D240" s="144"/>
      <c r="E240" s="143"/>
      <c r="F240" s="150">
        <f t="shared" si="34"/>
        <v>410</v>
      </c>
      <c r="G240" s="150">
        <f t="shared" si="34"/>
        <v>17</v>
      </c>
      <c r="H240" s="151"/>
      <c r="I240" s="152"/>
      <c r="J240" s="152">
        <f t="shared" si="35"/>
        <v>4.146341463414634</v>
      </c>
    </row>
    <row r="241" spans="1:10" ht="16.5">
      <c r="A241" s="258"/>
      <c r="B241" s="141" t="s">
        <v>30</v>
      </c>
      <c r="C241" s="141"/>
      <c r="D241" s="144"/>
      <c r="E241" s="143"/>
      <c r="F241" s="150">
        <f t="shared" si="34"/>
        <v>77630</v>
      </c>
      <c r="G241" s="150">
        <f t="shared" si="34"/>
        <v>149</v>
      </c>
      <c r="H241" s="151"/>
      <c r="I241" s="152"/>
      <c r="J241" s="152">
        <f t="shared" si="35"/>
        <v>0.19193610717506118</v>
      </c>
    </row>
    <row r="242" spans="1:10" ht="16.5">
      <c r="A242" s="258"/>
      <c r="B242" s="141" t="s">
        <v>183</v>
      </c>
      <c r="C242" s="141"/>
      <c r="D242" s="141"/>
      <c r="E242" s="143"/>
      <c r="F242" s="150">
        <f>F237+F238+F239+F240+F241</f>
        <v>96835</v>
      </c>
      <c r="G242" s="150">
        <f>G237+G238+G239+G240+G241</f>
        <v>395</v>
      </c>
      <c r="H242" s="151"/>
      <c r="I242" s="152"/>
      <c r="J242" s="152">
        <f t="shared" si="35"/>
        <v>0.4079103629885888</v>
      </c>
    </row>
  </sheetData>
  <sheetProtection/>
  <mergeCells count="33">
    <mergeCell ref="A111:A116"/>
    <mergeCell ref="A124:A129"/>
    <mergeCell ref="A69:A74"/>
    <mergeCell ref="A76:A81"/>
    <mergeCell ref="A83:A88"/>
    <mergeCell ref="A90:A95"/>
    <mergeCell ref="A97:A102"/>
    <mergeCell ref="A104:A109"/>
    <mergeCell ref="A6:A11"/>
    <mergeCell ref="A13:A18"/>
    <mergeCell ref="A20:A25"/>
    <mergeCell ref="A27:A32"/>
    <mergeCell ref="A34:A39"/>
    <mergeCell ref="A131:A136"/>
    <mergeCell ref="A41:A46"/>
    <mergeCell ref="A48:A53"/>
    <mergeCell ref="A55:A60"/>
    <mergeCell ref="A62:A67"/>
    <mergeCell ref="A138:A143"/>
    <mergeCell ref="A145:A150"/>
    <mergeCell ref="A152:A157"/>
    <mergeCell ref="A159:A164"/>
    <mergeCell ref="A166:A171"/>
    <mergeCell ref="A173:A178"/>
    <mergeCell ref="A222:A227"/>
    <mergeCell ref="A229:A234"/>
    <mergeCell ref="A237:A242"/>
    <mergeCell ref="A180:A185"/>
    <mergeCell ref="A187:A192"/>
    <mergeCell ref="A194:A199"/>
    <mergeCell ref="A201:A206"/>
    <mergeCell ref="A208:A213"/>
    <mergeCell ref="A215:A220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spans="15:16" ht="12.75" customHeight="1">
      <c r="O1" s="15"/>
      <c r="P1" s="15"/>
    </row>
    <row r="2" spans="1:15" s="5" customFormat="1" ht="12.75" customHeight="1">
      <c r="A2" s="217" t="s">
        <v>251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4" s="5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121"/>
      <c r="N4" s="87"/>
      <c r="O4" s="87"/>
      <c r="P4" s="87" t="s">
        <v>131</v>
      </c>
    </row>
    <row r="5" spans="1:16" ht="19.5" customHeight="1">
      <c r="A5" s="213" t="s">
        <v>10</v>
      </c>
      <c r="B5" s="213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18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7">
        <v>45882</v>
      </c>
      <c r="D8" s="67">
        <v>90397</v>
      </c>
      <c r="E8" s="67">
        <v>89143</v>
      </c>
      <c r="F8" s="66">
        <v>88683</v>
      </c>
      <c r="G8" s="66">
        <v>46944</v>
      </c>
      <c r="H8" s="66">
        <v>89062</v>
      </c>
      <c r="I8" s="66">
        <v>91976</v>
      </c>
      <c r="J8" s="66">
        <v>93174</v>
      </c>
      <c r="K8" s="67">
        <v>93350</v>
      </c>
      <c r="L8" s="67">
        <v>94388</v>
      </c>
      <c r="M8" s="67">
        <v>91752</v>
      </c>
      <c r="N8" s="67">
        <v>94909</v>
      </c>
      <c r="O8" s="67">
        <v>90803</v>
      </c>
      <c r="P8" s="67">
        <v>72018</v>
      </c>
    </row>
    <row r="9" spans="1:16" ht="12.75" customHeight="1">
      <c r="A9" s="11">
        <v>2</v>
      </c>
      <c r="B9" s="20" t="s">
        <v>19</v>
      </c>
      <c r="C9" s="67">
        <v>7761</v>
      </c>
      <c r="D9" s="67">
        <v>11207</v>
      </c>
      <c r="E9" s="67">
        <v>12430</v>
      </c>
      <c r="F9" s="66">
        <v>12448</v>
      </c>
      <c r="G9" s="66">
        <v>6712</v>
      </c>
      <c r="H9" s="66">
        <v>14402</v>
      </c>
      <c r="I9" s="66">
        <v>15354</v>
      </c>
      <c r="J9" s="66">
        <v>15049</v>
      </c>
      <c r="K9" s="79">
        <v>14188</v>
      </c>
      <c r="L9" s="79">
        <v>14032</v>
      </c>
      <c r="M9" s="79">
        <v>13706</v>
      </c>
      <c r="N9" s="79">
        <v>13713</v>
      </c>
      <c r="O9" s="79">
        <v>17860</v>
      </c>
      <c r="P9" s="79">
        <v>8912</v>
      </c>
    </row>
    <row r="10" spans="1:16" ht="12.75" customHeight="1">
      <c r="A10" s="11">
        <v>3</v>
      </c>
      <c r="B10" s="21" t="s">
        <v>1</v>
      </c>
      <c r="C10" s="67">
        <v>9903</v>
      </c>
      <c r="D10" s="67">
        <v>26398</v>
      </c>
      <c r="E10" s="67">
        <v>24203</v>
      </c>
      <c r="F10" s="66">
        <v>23626</v>
      </c>
      <c r="G10" s="66">
        <v>11250</v>
      </c>
      <c r="H10" s="66">
        <v>23848</v>
      </c>
      <c r="I10" s="66">
        <v>24819</v>
      </c>
      <c r="J10" s="66">
        <v>26854</v>
      </c>
      <c r="K10" s="79">
        <v>25930</v>
      </c>
      <c r="L10" s="79">
        <v>25657</v>
      </c>
      <c r="M10" s="79">
        <v>25893</v>
      </c>
      <c r="N10" s="79">
        <v>26526</v>
      </c>
      <c r="O10" s="79">
        <v>27040</v>
      </c>
      <c r="P10" s="79">
        <v>16025</v>
      </c>
    </row>
    <row r="11" spans="1:16" ht="12.75" customHeight="1">
      <c r="A11" s="11">
        <v>4</v>
      </c>
      <c r="B11" s="21" t="s">
        <v>2</v>
      </c>
      <c r="C11" s="67">
        <v>6523</v>
      </c>
      <c r="D11" s="67">
        <v>15239</v>
      </c>
      <c r="E11" s="67">
        <v>15765</v>
      </c>
      <c r="F11" s="67">
        <v>16949</v>
      </c>
      <c r="G11" s="67">
        <v>8718</v>
      </c>
      <c r="H11" s="67">
        <v>17683</v>
      </c>
      <c r="I11" s="67">
        <v>19626</v>
      </c>
      <c r="J11" s="67">
        <v>19755</v>
      </c>
      <c r="K11" s="79">
        <v>19159</v>
      </c>
      <c r="L11" s="79">
        <v>20436</v>
      </c>
      <c r="M11" s="79">
        <v>19769</v>
      </c>
      <c r="N11" s="79">
        <v>19328</v>
      </c>
      <c r="O11" s="79">
        <v>17592</v>
      </c>
      <c r="P11" s="79">
        <v>12135</v>
      </c>
    </row>
    <row r="12" spans="1:16" ht="12.75" customHeight="1">
      <c r="A12" s="11">
        <v>5</v>
      </c>
      <c r="B12" s="20" t="s">
        <v>3</v>
      </c>
      <c r="C12" s="67">
        <v>6349</v>
      </c>
      <c r="D12" s="67">
        <v>13534</v>
      </c>
      <c r="E12" s="67">
        <v>15184</v>
      </c>
      <c r="F12" s="66">
        <v>15453</v>
      </c>
      <c r="G12" s="66">
        <v>7426</v>
      </c>
      <c r="H12" s="66">
        <v>14419</v>
      </c>
      <c r="I12" s="66">
        <v>14229</v>
      </c>
      <c r="J12" s="66">
        <v>15725</v>
      </c>
      <c r="K12" s="79">
        <v>16395</v>
      </c>
      <c r="L12" s="79">
        <v>17140</v>
      </c>
      <c r="M12" s="79">
        <v>17368</v>
      </c>
      <c r="N12" s="79">
        <v>20187</v>
      </c>
      <c r="O12" s="79">
        <v>12535</v>
      </c>
      <c r="P12" s="79">
        <v>8227</v>
      </c>
    </row>
    <row r="13" spans="1:16" ht="12.75" customHeight="1">
      <c r="A13" s="11">
        <v>6</v>
      </c>
      <c r="B13" s="20" t="s">
        <v>11</v>
      </c>
      <c r="C13" s="67">
        <v>5319</v>
      </c>
      <c r="D13" s="67">
        <v>10083</v>
      </c>
      <c r="E13" s="67">
        <v>10136</v>
      </c>
      <c r="F13" s="66">
        <v>9745</v>
      </c>
      <c r="G13" s="66">
        <v>4617</v>
      </c>
      <c r="H13" s="66">
        <v>8784</v>
      </c>
      <c r="I13" s="66">
        <v>8946</v>
      </c>
      <c r="J13" s="66">
        <v>8907</v>
      </c>
      <c r="K13" s="79">
        <v>8953</v>
      </c>
      <c r="L13" s="79">
        <v>9232</v>
      </c>
      <c r="M13" s="79">
        <v>9575</v>
      </c>
      <c r="N13" s="79">
        <v>9905</v>
      </c>
      <c r="O13" s="79">
        <v>11003</v>
      </c>
      <c r="P13" s="79">
        <v>5675</v>
      </c>
    </row>
    <row r="14" spans="1:16" ht="12.75" customHeight="1">
      <c r="A14" s="11">
        <v>7</v>
      </c>
      <c r="B14" s="21" t="s">
        <v>4</v>
      </c>
      <c r="C14" s="67">
        <v>8016</v>
      </c>
      <c r="D14" s="67">
        <v>17147</v>
      </c>
      <c r="E14" s="67">
        <v>16551</v>
      </c>
      <c r="F14" s="66">
        <v>16641</v>
      </c>
      <c r="G14" s="66">
        <v>8384</v>
      </c>
      <c r="H14" s="66">
        <v>17143</v>
      </c>
      <c r="I14" s="66">
        <v>16062</v>
      </c>
      <c r="J14" s="66">
        <v>14901</v>
      </c>
      <c r="K14" s="79">
        <v>14775</v>
      </c>
      <c r="L14" s="79">
        <v>15700</v>
      </c>
      <c r="M14" s="79">
        <v>15796</v>
      </c>
      <c r="N14" s="79">
        <v>16758</v>
      </c>
      <c r="O14" s="79">
        <v>15604</v>
      </c>
      <c r="P14" s="79">
        <v>14925</v>
      </c>
    </row>
    <row r="15" spans="1:16" ht="12.75" customHeight="1">
      <c r="A15" s="11">
        <v>8</v>
      </c>
      <c r="B15" s="21" t="s">
        <v>87</v>
      </c>
      <c r="C15" s="67"/>
      <c r="D15" s="67"/>
      <c r="E15" s="67"/>
      <c r="F15" s="66"/>
      <c r="G15" s="66"/>
      <c r="H15" s="66"/>
      <c r="I15" s="66"/>
      <c r="J15" s="66"/>
      <c r="K15" s="79"/>
      <c r="L15" s="79"/>
      <c r="M15" s="79"/>
      <c r="N15" s="79"/>
      <c r="O15" s="79"/>
      <c r="P15" s="79"/>
    </row>
    <row r="16" spans="1:16" ht="12.75" customHeight="1">
      <c r="A16" s="11">
        <v>9</v>
      </c>
      <c r="B16" s="20" t="s">
        <v>5</v>
      </c>
      <c r="C16" s="67">
        <v>5759</v>
      </c>
      <c r="D16" s="67">
        <v>13120</v>
      </c>
      <c r="E16" s="67">
        <v>14790</v>
      </c>
      <c r="F16" s="66">
        <v>15468</v>
      </c>
      <c r="G16" s="66">
        <v>8012</v>
      </c>
      <c r="H16" s="66">
        <v>14008</v>
      </c>
      <c r="I16" s="66">
        <v>14443</v>
      </c>
      <c r="J16" s="66">
        <v>14075</v>
      </c>
      <c r="K16" s="79">
        <v>11810</v>
      </c>
      <c r="L16" s="79">
        <v>13188</v>
      </c>
      <c r="M16" s="79">
        <v>11778</v>
      </c>
      <c r="N16" s="79">
        <v>11456</v>
      </c>
      <c r="O16" s="79">
        <v>9768</v>
      </c>
      <c r="P16" s="79">
        <v>6637</v>
      </c>
    </row>
    <row r="17" spans="1:16" ht="24.75" customHeight="1">
      <c r="A17" s="11">
        <v>10</v>
      </c>
      <c r="B17" s="20" t="s">
        <v>55</v>
      </c>
      <c r="C17" s="67">
        <v>7040</v>
      </c>
      <c r="D17" s="67">
        <v>14747</v>
      </c>
      <c r="E17" s="67">
        <v>14716</v>
      </c>
      <c r="F17" s="66">
        <v>15476</v>
      </c>
      <c r="G17" s="66">
        <v>9924</v>
      </c>
      <c r="H17" s="66">
        <v>18390</v>
      </c>
      <c r="I17" s="66">
        <v>18611</v>
      </c>
      <c r="J17" s="66">
        <v>18169</v>
      </c>
      <c r="K17" s="79">
        <v>18704</v>
      </c>
      <c r="L17" s="79">
        <v>16346</v>
      </c>
      <c r="M17" s="79">
        <v>19104</v>
      </c>
      <c r="N17" s="79">
        <v>18978</v>
      </c>
      <c r="O17" s="79">
        <v>20109</v>
      </c>
      <c r="P17" s="79">
        <v>10614</v>
      </c>
    </row>
    <row r="18" spans="1:16" ht="12.75" customHeight="1">
      <c r="A18" s="11">
        <v>11</v>
      </c>
      <c r="B18" s="20" t="s">
        <v>103</v>
      </c>
      <c r="C18" s="67">
        <v>345</v>
      </c>
      <c r="D18" s="67">
        <v>638</v>
      </c>
      <c r="E18" s="67">
        <v>645</v>
      </c>
      <c r="F18" s="66">
        <v>678</v>
      </c>
      <c r="G18" s="66">
        <v>265</v>
      </c>
      <c r="H18" s="66">
        <v>672</v>
      </c>
      <c r="I18" s="66">
        <v>686</v>
      </c>
      <c r="J18" s="66">
        <v>773</v>
      </c>
      <c r="K18" s="79">
        <v>691</v>
      </c>
      <c r="L18" s="79">
        <v>692</v>
      </c>
      <c r="M18" s="79">
        <v>802</v>
      </c>
      <c r="N18" s="79">
        <v>719</v>
      </c>
      <c r="O18" s="79">
        <v>798</v>
      </c>
      <c r="P18" s="79">
        <v>537</v>
      </c>
    </row>
    <row r="19" spans="1:16" ht="12.75" customHeight="1">
      <c r="A19" s="11">
        <v>12</v>
      </c>
      <c r="B19" s="20" t="s">
        <v>20</v>
      </c>
      <c r="C19" s="67">
        <v>6102</v>
      </c>
      <c r="D19" s="67">
        <v>11821</v>
      </c>
      <c r="E19" s="67">
        <v>13168</v>
      </c>
      <c r="F19" s="66">
        <v>11531</v>
      </c>
      <c r="G19" s="66">
        <v>6062</v>
      </c>
      <c r="H19" s="66">
        <v>12682</v>
      </c>
      <c r="I19" s="66">
        <v>12392</v>
      </c>
      <c r="J19" s="66">
        <v>12339</v>
      </c>
      <c r="K19" s="79">
        <v>12699</v>
      </c>
      <c r="L19" s="79">
        <v>10915</v>
      </c>
      <c r="M19" s="79">
        <v>12962</v>
      </c>
      <c r="N19" s="79">
        <v>13659</v>
      </c>
      <c r="O19" s="79">
        <v>15549</v>
      </c>
      <c r="P19" s="79">
        <v>13913</v>
      </c>
    </row>
    <row r="20" spans="1:16" ht="12.75" customHeight="1">
      <c r="A20" s="11">
        <v>13</v>
      </c>
      <c r="B20" s="20" t="s">
        <v>6</v>
      </c>
      <c r="C20" s="67">
        <v>490</v>
      </c>
      <c r="D20" s="69">
        <v>1076</v>
      </c>
      <c r="E20" s="67">
        <v>1156</v>
      </c>
      <c r="F20" s="66">
        <v>1063</v>
      </c>
      <c r="G20" s="66">
        <v>593</v>
      </c>
      <c r="H20" s="66">
        <v>1067</v>
      </c>
      <c r="I20" s="66">
        <v>1169</v>
      </c>
      <c r="J20" s="66">
        <v>1131</v>
      </c>
      <c r="K20" s="79">
        <v>1017</v>
      </c>
      <c r="L20" s="79">
        <v>1107</v>
      </c>
      <c r="M20" s="79">
        <v>1090</v>
      </c>
      <c r="N20" s="79">
        <v>1090</v>
      </c>
      <c r="O20" s="79">
        <v>1097</v>
      </c>
      <c r="P20" s="79">
        <v>935</v>
      </c>
    </row>
    <row r="21" spans="1:16" ht="12.75" customHeight="1">
      <c r="A21" s="11">
        <v>14</v>
      </c>
      <c r="B21" s="20" t="s">
        <v>7</v>
      </c>
      <c r="C21" s="67">
        <v>2602</v>
      </c>
      <c r="D21" s="67">
        <v>2914</v>
      </c>
      <c r="E21" s="67">
        <v>4104</v>
      </c>
      <c r="F21" s="66">
        <v>4781</v>
      </c>
      <c r="G21" s="66">
        <v>2432</v>
      </c>
      <c r="H21" s="66">
        <v>5216</v>
      </c>
      <c r="I21" s="66">
        <v>4979</v>
      </c>
      <c r="J21" s="66">
        <v>5090</v>
      </c>
      <c r="K21" s="79">
        <v>6105</v>
      </c>
      <c r="L21" s="79">
        <v>6945</v>
      </c>
      <c r="M21" s="79">
        <v>8005</v>
      </c>
      <c r="N21" s="79">
        <v>8952</v>
      </c>
      <c r="O21" s="79">
        <v>10104</v>
      </c>
      <c r="P21" s="79">
        <v>3792</v>
      </c>
    </row>
    <row r="22" spans="1:16" ht="24.75" customHeight="1">
      <c r="A22" s="11">
        <v>15</v>
      </c>
      <c r="B22" s="20" t="s">
        <v>22</v>
      </c>
      <c r="C22" s="67">
        <v>4363</v>
      </c>
      <c r="D22" s="67">
        <v>6500</v>
      </c>
      <c r="E22" s="67">
        <v>6888</v>
      </c>
      <c r="F22" s="66">
        <v>6304</v>
      </c>
      <c r="G22" s="66">
        <v>3317</v>
      </c>
      <c r="H22" s="66">
        <v>5979</v>
      </c>
      <c r="I22" s="66">
        <v>5746</v>
      </c>
      <c r="J22" s="66">
        <v>5837</v>
      </c>
      <c r="K22" s="79">
        <v>6044</v>
      </c>
      <c r="L22" s="79">
        <v>6199</v>
      </c>
      <c r="M22" s="79">
        <v>5567</v>
      </c>
      <c r="N22" s="79">
        <v>6337</v>
      </c>
      <c r="O22" s="79">
        <v>5513</v>
      </c>
      <c r="P22" s="79">
        <v>4992</v>
      </c>
    </row>
    <row r="23" spans="1:16" ht="24.75" customHeight="1">
      <c r="A23" s="11">
        <v>16</v>
      </c>
      <c r="B23" s="20" t="s">
        <v>58</v>
      </c>
      <c r="C23" s="67">
        <v>1400</v>
      </c>
      <c r="D23" s="67">
        <v>2758</v>
      </c>
      <c r="E23" s="67">
        <v>2685</v>
      </c>
      <c r="F23" s="66">
        <v>3514</v>
      </c>
      <c r="G23" s="66">
        <v>1563</v>
      </c>
      <c r="H23" s="66">
        <v>2900</v>
      </c>
      <c r="I23" s="66">
        <v>3027</v>
      </c>
      <c r="J23" s="66">
        <v>3293</v>
      </c>
      <c r="K23" s="79">
        <v>2864</v>
      </c>
      <c r="L23" s="79">
        <v>2625</v>
      </c>
      <c r="M23" s="79">
        <v>2563</v>
      </c>
      <c r="N23" s="79">
        <v>2507</v>
      </c>
      <c r="O23" s="79">
        <v>2658</v>
      </c>
      <c r="P23" s="79">
        <v>1391</v>
      </c>
    </row>
    <row r="24" spans="1:16" ht="12.75" customHeight="1">
      <c r="A24" s="11">
        <v>17</v>
      </c>
      <c r="B24" s="20" t="s">
        <v>17</v>
      </c>
      <c r="C24" s="67">
        <v>4943</v>
      </c>
      <c r="D24" s="67">
        <v>9465</v>
      </c>
      <c r="E24" s="67">
        <v>9563</v>
      </c>
      <c r="F24" s="66">
        <v>9130</v>
      </c>
      <c r="G24" s="66">
        <v>4935</v>
      </c>
      <c r="H24" s="66">
        <v>8281</v>
      </c>
      <c r="I24" s="66">
        <v>9126</v>
      </c>
      <c r="J24" s="66">
        <v>9518</v>
      </c>
      <c r="K24" s="79">
        <v>9650</v>
      </c>
      <c r="L24" s="79">
        <v>9460</v>
      </c>
      <c r="M24" s="79">
        <v>9440</v>
      </c>
      <c r="N24" s="79">
        <v>10175</v>
      </c>
      <c r="O24" s="79">
        <v>8572</v>
      </c>
      <c r="P24" s="79">
        <v>5487</v>
      </c>
    </row>
    <row r="25" spans="1:16" ht="12.75" customHeight="1">
      <c r="A25" s="11">
        <v>18</v>
      </c>
      <c r="B25" s="20" t="s">
        <v>8</v>
      </c>
      <c r="C25" s="67">
        <v>447</v>
      </c>
      <c r="D25" s="67">
        <v>851</v>
      </c>
      <c r="E25" s="67">
        <v>937</v>
      </c>
      <c r="F25" s="66">
        <v>880</v>
      </c>
      <c r="G25" s="66">
        <v>435</v>
      </c>
      <c r="H25" s="66">
        <v>830</v>
      </c>
      <c r="I25" s="66">
        <v>952</v>
      </c>
      <c r="J25" s="66">
        <v>809</v>
      </c>
      <c r="K25" s="79">
        <v>714</v>
      </c>
      <c r="L25" s="79">
        <v>750</v>
      </c>
      <c r="M25" s="79">
        <v>841</v>
      </c>
      <c r="N25" s="79">
        <v>808</v>
      </c>
      <c r="O25" s="79">
        <v>938</v>
      </c>
      <c r="P25" s="79">
        <v>805</v>
      </c>
    </row>
    <row r="26" spans="1:16" ht="12.75" customHeight="1">
      <c r="A26" s="11">
        <v>19</v>
      </c>
      <c r="B26" s="20" t="s">
        <v>16</v>
      </c>
      <c r="C26" s="67">
        <v>1893</v>
      </c>
      <c r="D26" s="67">
        <v>4000</v>
      </c>
      <c r="E26" s="67">
        <v>3791</v>
      </c>
      <c r="F26" s="67">
        <v>4060</v>
      </c>
      <c r="G26" s="67">
        <v>1965</v>
      </c>
      <c r="H26" s="67">
        <v>4234</v>
      </c>
      <c r="I26" s="67">
        <v>4138</v>
      </c>
      <c r="J26" s="67">
        <v>4550</v>
      </c>
      <c r="K26" s="79">
        <v>4440</v>
      </c>
      <c r="L26" s="79">
        <v>4394</v>
      </c>
      <c r="M26" s="79">
        <v>4218</v>
      </c>
      <c r="N26" s="79">
        <v>4045</v>
      </c>
      <c r="O26" s="79">
        <v>4023</v>
      </c>
      <c r="P26" s="79">
        <v>2267</v>
      </c>
    </row>
    <row r="27" spans="1:16" ht="12.75" customHeight="1">
      <c r="A27" s="11">
        <v>20</v>
      </c>
      <c r="B27" s="20" t="s">
        <v>13</v>
      </c>
      <c r="C27" s="67">
        <v>567</v>
      </c>
      <c r="D27" s="67">
        <v>1220</v>
      </c>
      <c r="E27" s="67">
        <v>1233</v>
      </c>
      <c r="F27" s="66">
        <v>1133</v>
      </c>
      <c r="G27" s="66">
        <v>510</v>
      </c>
      <c r="H27" s="66">
        <v>1081</v>
      </c>
      <c r="I27" s="66">
        <v>1107</v>
      </c>
      <c r="J27" s="66">
        <v>1031</v>
      </c>
      <c r="K27" s="79">
        <v>934</v>
      </c>
      <c r="L27" s="79">
        <v>966</v>
      </c>
      <c r="M27" s="79">
        <v>963</v>
      </c>
      <c r="N27" s="79">
        <v>921</v>
      </c>
      <c r="O27" s="79">
        <v>900</v>
      </c>
      <c r="P27" s="79">
        <v>365</v>
      </c>
    </row>
    <row r="28" spans="1:16" ht="12.75" customHeight="1">
      <c r="A28" s="11">
        <v>21</v>
      </c>
      <c r="B28" s="20" t="s">
        <v>9</v>
      </c>
      <c r="C28" s="67">
        <v>4769</v>
      </c>
      <c r="D28" s="67">
        <v>8734</v>
      </c>
      <c r="E28" s="67">
        <v>7411</v>
      </c>
      <c r="F28" s="66">
        <v>7532</v>
      </c>
      <c r="G28" s="66">
        <v>4833</v>
      </c>
      <c r="H28" s="66">
        <v>7984</v>
      </c>
      <c r="I28" s="66">
        <v>8234</v>
      </c>
      <c r="J28" s="66">
        <v>7697</v>
      </c>
      <c r="K28" s="79">
        <v>5617</v>
      </c>
      <c r="L28" s="79">
        <v>5102</v>
      </c>
      <c r="M28" s="79">
        <v>5424</v>
      </c>
      <c r="N28" s="79">
        <v>5624</v>
      </c>
      <c r="O28" s="79">
        <v>5852</v>
      </c>
      <c r="P28" s="79">
        <v>3967</v>
      </c>
    </row>
    <row r="29" spans="1:16" ht="12.75" customHeight="1">
      <c r="A29" s="11">
        <v>22</v>
      </c>
      <c r="B29" s="20" t="s">
        <v>15</v>
      </c>
      <c r="C29" s="67">
        <v>1116</v>
      </c>
      <c r="D29" s="67">
        <v>2016</v>
      </c>
      <c r="E29" s="67">
        <v>2152</v>
      </c>
      <c r="F29" s="66">
        <v>2376</v>
      </c>
      <c r="G29" s="66">
        <v>1206</v>
      </c>
      <c r="H29" s="66">
        <v>2256</v>
      </c>
      <c r="I29" s="66">
        <v>2286</v>
      </c>
      <c r="J29" s="66">
        <v>2306</v>
      </c>
      <c r="K29" s="79">
        <v>2396</v>
      </c>
      <c r="L29" s="79">
        <v>2359</v>
      </c>
      <c r="M29" s="79">
        <v>2435</v>
      </c>
      <c r="N29" s="79">
        <v>2519</v>
      </c>
      <c r="O29" s="79">
        <v>2536</v>
      </c>
      <c r="P29" s="79">
        <v>1308</v>
      </c>
    </row>
    <row r="30" spans="1:16" ht="24.75" customHeight="1">
      <c r="A30" s="11">
        <v>23</v>
      </c>
      <c r="B30" s="20" t="s">
        <v>23</v>
      </c>
      <c r="C30" s="67">
        <v>79</v>
      </c>
      <c r="D30" s="67">
        <v>236</v>
      </c>
      <c r="E30" s="67">
        <v>187</v>
      </c>
      <c r="F30" s="66">
        <v>187</v>
      </c>
      <c r="G30" s="66">
        <v>95</v>
      </c>
      <c r="H30" s="66">
        <v>276</v>
      </c>
      <c r="I30" s="66">
        <v>281</v>
      </c>
      <c r="J30" s="66">
        <v>336</v>
      </c>
      <c r="K30" s="79">
        <v>243</v>
      </c>
      <c r="L30" s="79">
        <v>246</v>
      </c>
      <c r="M30" s="79">
        <v>232</v>
      </c>
      <c r="N30" s="79">
        <v>270</v>
      </c>
      <c r="O30" s="79">
        <v>302</v>
      </c>
      <c r="P30" s="79">
        <v>240</v>
      </c>
    </row>
    <row r="31" spans="1:16" ht="24.75" customHeight="1">
      <c r="A31" s="11">
        <v>24</v>
      </c>
      <c r="B31" s="20" t="s">
        <v>14</v>
      </c>
      <c r="C31" s="67">
        <v>250</v>
      </c>
      <c r="D31" s="67">
        <v>496</v>
      </c>
      <c r="E31" s="67">
        <v>485</v>
      </c>
      <c r="F31" s="66">
        <v>494</v>
      </c>
      <c r="G31" s="66">
        <v>280</v>
      </c>
      <c r="H31" s="66">
        <v>568</v>
      </c>
      <c r="I31" s="66">
        <v>497</v>
      </c>
      <c r="J31" s="66">
        <v>482</v>
      </c>
      <c r="K31" s="79">
        <v>570</v>
      </c>
      <c r="L31" s="79">
        <v>588</v>
      </c>
      <c r="M31" s="79">
        <v>563</v>
      </c>
      <c r="N31" s="79">
        <v>569</v>
      </c>
      <c r="O31" s="79">
        <v>561</v>
      </c>
      <c r="P31" s="79">
        <v>453</v>
      </c>
    </row>
    <row r="32" spans="1:16" ht="12.75" customHeight="1">
      <c r="A32" s="11">
        <v>25</v>
      </c>
      <c r="B32" s="20" t="s">
        <v>24</v>
      </c>
      <c r="C32" s="67">
        <v>358</v>
      </c>
      <c r="D32" s="67">
        <v>602</v>
      </c>
      <c r="E32" s="67">
        <v>509</v>
      </c>
      <c r="F32" s="66">
        <v>636</v>
      </c>
      <c r="G32" s="66">
        <v>350</v>
      </c>
      <c r="H32" s="66">
        <v>704</v>
      </c>
      <c r="I32" s="66">
        <v>641</v>
      </c>
      <c r="J32" s="66">
        <v>651</v>
      </c>
      <c r="K32" s="79">
        <v>610</v>
      </c>
      <c r="L32" s="79">
        <v>612</v>
      </c>
      <c r="M32" s="79">
        <v>591</v>
      </c>
      <c r="N32" s="79">
        <v>591</v>
      </c>
      <c r="O32" s="79">
        <v>591</v>
      </c>
      <c r="P32" s="79">
        <v>172</v>
      </c>
    </row>
    <row r="33" spans="1:16" ht="12.75" customHeight="1">
      <c r="A33" s="11">
        <v>26</v>
      </c>
      <c r="B33" s="20" t="s">
        <v>21</v>
      </c>
      <c r="C33" s="67">
        <v>373</v>
      </c>
      <c r="D33" s="67">
        <v>1194</v>
      </c>
      <c r="E33" s="67">
        <v>1334</v>
      </c>
      <c r="F33" s="66">
        <v>1167</v>
      </c>
      <c r="G33" s="66">
        <v>396</v>
      </c>
      <c r="H33" s="66"/>
      <c r="I33" s="66">
        <v>663</v>
      </c>
      <c r="J33" s="66">
        <v>805</v>
      </c>
      <c r="K33" s="79">
        <v>922</v>
      </c>
      <c r="L33" s="79">
        <v>861</v>
      </c>
      <c r="M33" s="79">
        <v>764</v>
      </c>
      <c r="N33" s="79">
        <v>613</v>
      </c>
      <c r="O33" s="79">
        <v>642</v>
      </c>
      <c r="P33" s="79">
        <v>618</v>
      </c>
    </row>
    <row r="34" spans="1:16" ht="12.75" customHeight="1">
      <c r="A34" s="11">
        <v>27</v>
      </c>
      <c r="B34" s="20" t="s">
        <v>35</v>
      </c>
      <c r="C34" s="67">
        <v>439</v>
      </c>
      <c r="D34" s="67">
        <v>879</v>
      </c>
      <c r="E34" s="67">
        <v>887</v>
      </c>
      <c r="F34" s="66">
        <v>914</v>
      </c>
      <c r="G34" s="66">
        <v>470</v>
      </c>
      <c r="H34" s="66">
        <v>967</v>
      </c>
      <c r="I34" s="66">
        <v>1007</v>
      </c>
      <c r="J34" s="66">
        <v>1007</v>
      </c>
      <c r="K34" s="79">
        <v>1018</v>
      </c>
      <c r="L34" s="79">
        <v>1012</v>
      </c>
      <c r="M34" s="79">
        <v>968</v>
      </c>
      <c r="N34" s="79">
        <v>952</v>
      </c>
      <c r="O34" s="79">
        <v>919</v>
      </c>
      <c r="P34" s="79">
        <v>455</v>
      </c>
    </row>
    <row r="35" spans="1:16" ht="12.75" customHeight="1">
      <c r="A35" s="11">
        <v>28</v>
      </c>
      <c r="B35" s="25" t="s">
        <v>88</v>
      </c>
      <c r="C35" s="67"/>
      <c r="D35" s="67"/>
      <c r="E35" s="67"/>
      <c r="F35" s="66"/>
      <c r="G35" s="66"/>
      <c r="H35" s="66"/>
      <c r="I35" s="66"/>
      <c r="J35" s="66"/>
      <c r="K35" s="79"/>
      <c r="L35" s="79"/>
      <c r="M35" s="79"/>
      <c r="N35" s="79"/>
      <c r="O35" s="79"/>
      <c r="P35" s="79"/>
    </row>
    <row r="36" spans="1:16" ht="12.75" customHeight="1">
      <c r="A36" s="11">
        <v>29</v>
      </c>
      <c r="B36" s="26" t="s">
        <v>89</v>
      </c>
      <c r="C36" s="67"/>
      <c r="D36" s="67"/>
      <c r="E36" s="67"/>
      <c r="F36" s="66"/>
      <c r="G36" s="66"/>
      <c r="H36" s="66"/>
      <c r="I36" s="66"/>
      <c r="J36" s="66"/>
      <c r="K36" s="79"/>
      <c r="L36" s="79"/>
      <c r="M36" s="79"/>
      <c r="N36" s="79"/>
      <c r="O36" s="79"/>
      <c r="P36" s="79"/>
    </row>
    <row r="37" spans="1:16" s="14" customFormat="1" ht="15" customHeight="1">
      <c r="A37" s="216" t="s">
        <v>0</v>
      </c>
      <c r="B37" s="216"/>
      <c r="C37" s="104">
        <f aca="true" t="shared" si="0" ref="C37:I37">SUM(C8:C36)</f>
        <v>133088</v>
      </c>
      <c r="D37" s="104">
        <f t="shared" si="0"/>
        <v>267272</v>
      </c>
      <c r="E37" s="104">
        <f t="shared" si="0"/>
        <v>270053</v>
      </c>
      <c r="F37" s="104">
        <f t="shared" si="0"/>
        <v>270869</v>
      </c>
      <c r="G37" s="104">
        <f t="shared" si="0"/>
        <v>141694</v>
      </c>
      <c r="H37" s="104">
        <f t="shared" si="0"/>
        <v>273436</v>
      </c>
      <c r="I37" s="104">
        <f t="shared" si="0"/>
        <v>280997</v>
      </c>
      <c r="J37" s="104">
        <f aca="true" t="shared" si="1" ref="J37:O37">SUM(J8:J36)</f>
        <v>284264</v>
      </c>
      <c r="K37" s="104">
        <f t="shared" si="1"/>
        <v>279798</v>
      </c>
      <c r="L37" s="104">
        <f t="shared" si="1"/>
        <v>280952</v>
      </c>
      <c r="M37" s="104">
        <f t="shared" si="1"/>
        <v>282169</v>
      </c>
      <c r="N37" s="104">
        <f t="shared" si="1"/>
        <v>292111</v>
      </c>
      <c r="O37" s="104">
        <f t="shared" si="1"/>
        <v>283869</v>
      </c>
      <c r="P37" s="104">
        <f>SUM(P8:P36)</f>
        <v>196865</v>
      </c>
    </row>
    <row r="38" spans="1:13" ht="12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pans="1:13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14"/>
    </row>
    <row r="40" spans="1:15" ht="12.75" customHeight="1">
      <c r="A40" s="212" t="s">
        <v>137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3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1">
    <mergeCell ref="A37:B37"/>
    <mergeCell ref="P5:P6"/>
    <mergeCell ref="O5:O6"/>
    <mergeCell ref="A2:O2"/>
    <mergeCell ref="J5:J6"/>
    <mergeCell ref="K5:K6"/>
    <mergeCell ref="L5:L6"/>
    <mergeCell ref="G5:G6"/>
    <mergeCell ref="H5:H6"/>
    <mergeCell ref="D5:D6"/>
    <mergeCell ref="F5:F6"/>
    <mergeCell ref="A40:O40"/>
    <mergeCell ref="N5:N6"/>
    <mergeCell ref="A5:A6"/>
    <mergeCell ref="B5:B6"/>
    <mergeCell ref="C5:C6"/>
    <mergeCell ref="A38:M38"/>
    <mergeCell ref="E5:E6"/>
    <mergeCell ref="M5:M6"/>
    <mergeCell ref="A39:L39"/>
    <mergeCell ref="I5:I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7" sqref="P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spans="15:16" ht="12.75" customHeight="1">
      <c r="O1" s="15"/>
      <c r="P1" s="15"/>
    </row>
    <row r="2" spans="1:15" s="5" customFormat="1" ht="12.75" customHeight="1">
      <c r="A2" s="220" t="s">
        <v>252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4" s="5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121"/>
      <c r="N4" s="121"/>
      <c r="O4" s="87"/>
      <c r="P4" s="87" t="s">
        <v>136</v>
      </c>
    </row>
    <row r="5" spans="1:16" ht="19.5" customHeight="1">
      <c r="A5" s="213" t="s">
        <v>10</v>
      </c>
      <c r="B5" s="213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18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67">
        <v>484690</v>
      </c>
      <c r="D8" s="67">
        <v>932922</v>
      </c>
      <c r="E8" s="67">
        <v>908132</v>
      </c>
      <c r="F8" s="66">
        <v>876072</v>
      </c>
      <c r="G8" s="66">
        <v>443366</v>
      </c>
      <c r="H8" s="66">
        <v>857719</v>
      </c>
      <c r="I8" s="66">
        <v>855347</v>
      </c>
      <c r="J8" s="66">
        <v>859075</v>
      </c>
      <c r="K8" s="67">
        <v>859373</v>
      </c>
      <c r="L8" s="67">
        <v>824763</v>
      </c>
      <c r="M8" s="67">
        <v>817542</v>
      </c>
      <c r="N8" s="67">
        <v>794486</v>
      </c>
      <c r="O8" s="67">
        <v>751861</v>
      </c>
      <c r="P8" s="207">
        <v>543531</v>
      </c>
    </row>
    <row r="9" spans="1:16" ht="12.75" customHeight="1">
      <c r="A9" s="11">
        <v>2</v>
      </c>
      <c r="B9" s="20" t="s">
        <v>19</v>
      </c>
      <c r="C9" s="67">
        <v>65296</v>
      </c>
      <c r="D9" s="67">
        <v>90298</v>
      </c>
      <c r="E9" s="67">
        <v>93385</v>
      </c>
      <c r="F9" s="66">
        <v>68005</v>
      </c>
      <c r="G9" s="66">
        <v>38565</v>
      </c>
      <c r="H9" s="66">
        <v>89380</v>
      </c>
      <c r="I9" s="66">
        <v>92571</v>
      </c>
      <c r="J9" s="66">
        <v>90269</v>
      </c>
      <c r="K9" s="79">
        <v>72651</v>
      </c>
      <c r="L9" s="79">
        <v>68877</v>
      </c>
      <c r="M9" s="79">
        <v>70183</v>
      </c>
      <c r="N9" s="79">
        <v>71298</v>
      </c>
      <c r="O9" s="79">
        <v>90162</v>
      </c>
      <c r="P9" s="208">
        <v>70586</v>
      </c>
    </row>
    <row r="10" spans="1:16" ht="12.75" customHeight="1">
      <c r="A10" s="11">
        <v>3</v>
      </c>
      <c r="B10" s="21" t="s">
        <v>1</v>
      </c>
      <c r="C10" s="67">
        <v>67587</v>
      </c>
      <c r="D10" s="67">
        <v>208413</v>
      </c>
      <c r="E10" s="67">
        <v>168600</v>
      </c>
      <c r="F10" s="66">
        <v>167026</v>
      </c>
      <c r="G10" s="66">
        <v>78755</v>
      </c>
      <c r="H10" s="66">
        <v>156549</v>
      </c>
      <c r="I10" s="66">
        <v>166202</v>
      </c>
      <c r="J10" s="66">
        <v>154278</v>
      </c>
      <c r="K10" s="79">
        <v>159797</v>
      </c>
      <c r="L10" s="79">
        <v>160927</v>
      </c>
      <c r="M10" s="79">
        <v>156983</v>
      </c>
      <c r="N10" s="79">
        <v>159573</v>
      </c>
      <c r="O10" s="79">
        <v>158196</v>
      </c>
      <c r="P10" s="79">
        <v>105269</v>
      </c>
    </row>
    <row r="11" spans="1:16" ht="12.75" customHeight="1">
      <c r="A11" s="11">
        <v>4</v>
      </c>
      <c r="B11" s="21" t="s">
        <v>2</v>
      </c>
      <c r="C11" s="67">
        <v>53192</v>
      </c>
      <c r="D11" s="67">
        <v>123473</v>
      </c>
      <c r="E11" s="67">
        <v>115112</v>
      </c>
      <c r="F11" s="67">
        <v>117400</v>
      </c>
      <c r="G11" s="67">
        <v>66467</v>
      </c>
      <c r="H11" s="67">
        <v>125716</v>
      </c>
      <c r="I11" s="67">
        <v>123010</v>
      </c>
      <c r="J11" s="67">
        <v>116168</v>
      </c>
      <c r="K11" s="79">
        <v>125602</v>
      </c>
      <c r="L11" s="79">
        <v>143331</v>
      </c>
      <c r="M11" s="79">
        <v>134386</v>
      </c>
      <c r="N11" s="79">
        <v>127429</v>
      </c>
      <c r="O11" s="79">
        <v>118447</v>
      </c>
      <c r="P11" s="208">
        <v>88858</v>
      </c>
    </row>
    <row r="12" spans="1:16" ht="12.75" customHeight="1">
      <c r="A12" s="11">
        <v>5</v>
      </c>
      <c r="B12" s="20" t="s">
        <v>3</v>
      </c>
      <c r="C12" s="67">
        <v>54356</v>
      </c>
      <c r="D12" s="67">
        <v>107718</v>
      </c>
      <c r="E12" s="67">
        <v>105700</v>
      </c>
      <c r="F12" s="66">
        <v>104571</v>
      </c>
      <c r="G12" s="66">
        <v>51177</v>
      </c>
      <c r="H12" s="66">
        <v>96162</v>
      </c>
      <c r="I12" s="66">
        <v>95589</v>
      </c>
      <c r="J12" s="66">
        <v>98718</v>
      </c>
      <c r="K12" s="79">
        <v>98805</v>
      </c>
      <c r="L12" s="79">
        <v>103075</v>
      </c>
      <c r="M12" s="79">
        <v>107277</v>
      </c>
      <c r="N12" s="79">
        <v>105623</v>
      </c>
      <c r="O12" s="79">
        <v>93300</v>
      </c>
      <c r="P12" s="208">
        <v>70561</v>
      </c>
    </row>
    <row r="13" spans="1:16" ht="12.75" customHeight="1">
      <c r="A13" s="11">
        <v>6</v>
      </c>
      <c r="B13" s="20" t="s">
        <v>11</v>
      </c>
      <c r="C13" s="67">
        <v>33855</v>
      </c>
      <c r="D13" s="67">
        <v>63162</v>
      </c>
      <c r="E13" s="67">
        <v>63085</v>
      </c>
      <c r="F13" s="66">
        <v>65321</v>
      </c>
      <c r="G13" s="66">
        <v>34016</v>
      </c>
      <c r="H13" s="66">
        <v>60522</v>
      </c>
      <c r="I13" s="66">
        <v>62337</v>
      </c>
      <c r="J13" s="66">
        <v>65186</v>
      </c>
      <c r="K13" s="79">
        <v>65187</v>
      </c>
      <c r="L13" s="79">
        <v>65263</v>
      </c>
      <c r="M13" s="79">
        <v>64300</v>
      </c>
      <c r="N13" s="79">
        <v>67155</v>
      </c>
      <c r="O13" s="79">
        <v>70594</v>
      </c>
      <c r="P13" s="208">
        <v>31882</v>
      </c>
    </row>
    <row r="14" spans="1:16" ht="12.75" customHeight="1">
      <c r="A14" s="11">
        <v>7</v>
      </c>
      <c r="B14" s="21" t="s">
        <v>4</v>
      </c>
      <c r="C14" s="67">
        <v>45652</v>
      </c>
      <c r="D14" s="67">
        <v>91983</v>
      </c>
      <c r="E14" s="67">
        <v>90611</v>
      </c>
      <c r="F14" s="66">
        <v>77070</v>
      </c>
      <c r="G14" s="66">
        <v>39235</v>
      </c>
      <c r="H14" s="66">
        <v>77456</v>
      </c>
      <c r="I14" s="66">
        <v>78922</v>
      </c>
      <c r="J14" s="66">
        <v>69961</v>
      </c>
      <c r="K14" s="79">
        <v>69383</v>
      </c>
      <c r="L14" s="79">
        <v>73037</v>
      </c>
      <c r="M14" s="79">
        <v>72418</v>
      </c>
      <c r="N14" s="79">
        <v>111270</v>
      </c>
      <c r="O14" s="79">
        <v>73008</v>
      </c>
      <c r="P14" s="208">
        <v>60966</v>
      </c>
    </row>
    <row r="15" spans="1:16" ht="12.75" customHeight="1">
      <c r="A15" s="11">
        <v>8</v>
      </c>
      <c r="B15" s="21" t="s">
        <v>87</v>
      </c>
      <c r="C15" s="67"/>
      <c r="D15" s="67"/>
      <c r="E15" s="67"/>
      <c r="F15" s="66"/>
      <c r="G15" s="66"/>
      <c r="H15" s="66"/>
      <c r="I15" s="66"/>
      <c r="J15" s="66"/>
      <c r="K15" s="79"/>
      <c r="L15" s="79"/>
      <c r="M15" s="79"/>
      <c r="N15" s="79"/>
      <c r="O15" s="79"/>
      <c r="P15" s="192"/>
    </row>
    <row r="16" spans="1:16" ht="12.75" customHeight="1">
      <c r="A16" s="11">
        <v>9</v>
      </c>
      <c r="B16" s="20" t="s">
        <v>5</v>
      </c>
      <c r="C16" s="67">
        <v>43543</v>
      </c>
      <c r="D16" s="67">
        <v>93322</v>
      </c>
      <c r="E16" s="67">
        <v>95017</v>
      </c>
      <c r="F16" s="66">
        <v>94326</v>
      </c>
      <c r="G16" s="66">
        <v>50247</v>
      </c>
      <c r="H16" s="66">
        <v>83229</v>
      </c>
      <c r="I16" s="66">
        <v>83858</v>
      </c>
      <c r="J16" s="66">
        <v>71647</v>
      </c>
      <c r="K16" s="79">
        <v>74879</v>
      </c>
      <c r="L16" s="79">
        <v>72555</v>
      </c>
      <c r="M16" s="79">
        <v>73496</v>
      </c>
      <c r="N16" s="79">
        <v>70439</v>
      </c>
      <c r="O16" s="79">
        <v>63551</v>
      </c>
      <c r="P16" s="208">
        <v>38166</v>
      </c>
    </row>
    <row r="17" spans="1:16" ht="24.75" customHeight="1">
      <c r="A17" s="11">
        <v>10</v>
      </c>
      <c r="B17" s="20" t="s">
        <v>55</v>
      </c>
      <c r="C17" s="67">
        <v>38861</v>
      </c>
      <c r="D17" s="67">
        <v>98864</v>
      </c>
      <c r="E17" s="67">
        <v>93697</v>
      </c>
      <c r="F17" s="66">
        <v>99002</v>
      </c>
      <c r="G17" s="66">
        <v>53347</v>
      </c>
      <c r="H17" s="66">
        <v>93533</v>
      </c>
      <c r="I17" s="66">
        <v>98172</v>
      </c>
      <c r="J17" s="66">
        <v>97025</v>
      </c>
      <c r="K17" s="79">
        <v>91750</v>
      </c>
      <c r="L17" s="79">
        <v>92430</v>
      </c>
      <c r="M17" s="79">
        <v>103415</v>
      </c>
      <c r="N17" s="79">
        <v>96282</v>
      </c>
      <c r="O17" s="79">
        <v>90219</v>
      </c>
      <c r="P17" s="208">
        <v>57943</v>
      </c>
    </row>
    <row r="18" spans="1:16" ht="12.75" customHeight="1">
      <c r="A18" s="11">
        <v>11</v>
      </c>
      <c r="B18" s="20" t="s">
        <v>103</v>
      </c>
      <c r="C18" s="67">
        <v>6031</v>
      </c>
      <c r="D18" s="67">
        <v>12175</v>
      </c>
      <c r="E18" s="67">
        <v>12113</v>
      </c>
      <c r="F18" s="66">
        <v>10757</v>
      </c>
      <c r="G18" s="66">
        <v>5265</v>
      </c>
      <c r="H18" s="66">
        <v>10604</v>
      </c>
      <c r="I18" s="66">
        <v>10605</v>
      </c>
      <c r="J18" s="66">
        <v>8976</v>
      </c>
      <c r="K18" s="79">
        <v>7447</v>
      </c>
      <c r="L18" s="79">
        <v>9334</v>
      </c>
      <c r="M18" s="79">
        <v>8200</v>
      </c>
      <c r="N18" s="79">
        <v>7090</v>
      </c>
      <c r="O18" s="79">
        <v>8093</v>
      </c>
      <c r="P18" s="208">
        <v>4842</v>
      </c>
    </row>
    <row r="19" spans="1:16" ht="12.75" customHeight="1">
      <c r="A19" s="11">
        <v>12</v>
      </c>
      <c r="B19" s="20" t="s">
        <v>20</v>
      </c>
      <c r="C19" s="67">
        <v>66714</v>
      </c>
      <c r="D19" s="67">
        <v>124141</v>
      </c>
      <c r="E19" s="67">
        <v>135108</v>
      </c>
      <c r="F19" s="66">
        <v>82395</v>
      </c>
      <c r="G19" s="66">
        <v>65087</v>
      </c>
      <c r="H19" s="66">
        <v>125752</v>
      </c>
      <c r="I19" s="66">
        <v>126623</v>
      </c>
      <c r="J19" s="66">
        <v>128404</v>
      </c>
      <c r="K19" s="79">
        <v>116942</v>
      </c>
      <c r="L19" s="79">
        <v>109041</v>
      </c>
      <c r="M19" s="79">
        <v>115185</v>
      </c>
      <c r="N19" s="79">
        <v>109719</v>
      </c>
      <c r="O19" s="79">
        <v>119964</v>
      </c>
      <c r="P19" s="208">
        <v>93543</v>
      </c>
    </row>
    <row r="20" spans="1:16" ht="12.75" customHeight="1">
      <c r="A20" s="11">
        <v>13</v>
      </c>
      <c r="B20" s="20" t="s">
        <v>6</v>
      </c>
      <c r="C20" s="67">
        <v>18110</v>
      </c>
      <c r="D20" s="69">
        <v>35808</v>
      </c>
      <c r="E20" s="67">
        <v>37191</v>
      </c>
      <c r="F20" s="66">
        <v>35662</v>
      </c>
      <c r="G20" s="66">
        <v>19104</v>
      </c>
      <c r="H20" s="66">
        <v>35671</v>
      </c>
      <c r="I20" s="66">
        <v>36496</v>
      </c>
      <c r="J20" s="66">
        <v>34436</v>
      </c>
      <c r="K20" s="79">
        <v>32440</v>
      </c>
      <c r="L20" s="79">
        <v>29770</v>
      </c>
      <c r="M20" s="79">
        <v>31099</v>
      </c>
      <c r="N20" s="79">
        <v>32734</v>
      </c>
      <c r="O20" s="79">
        <v>33632</v>
      </c>
      <c r="P20" s="208">
        <v>23914</v>
      </c>
    </row>
    <row r="21" spans="1:16" ht="12.75" customHeight="1">
      <c r="A21" s="11">
        <v>14</v>
      </c>
      <c r="B21" s="20" t="s">
        <v>7</v>
      </c>
      <c r="C21" s="67">
        <v>34523</v>
      </c>
      <c r="D21" s="67">
        <v>37850</v>
      </c>
      <c r="E21" s="67">
        <v>30486</v>
      </c>
      <c r="F21" s="66">
        <v>34417</v>
      </c>
      <c r="G21" s="66">
        <v>18303</v>
      </c>
      <c r="H21" s="66">
        <v>34953</v>
      </c>
      <c r="I21" s="66">
        <v>34254</v>
      </c>
      <c r="J21" s="66">
        <v>32774</v>
      </c>
      <c r="K21" s="79">
        <v>33485</v>
      </c>
      <c r="L21" s="79">
        <v>32853</v>
      </c>
      <c r="M21" s="79">
        <v>31565</v>
      </c>
      <c r="N21" s="79">
        <v>33183</v>
      </c>
      <c r="O21" s="79">
        <v>33800</v>
      </c>
      <c r="P21" s="208">
        <v>18964</v>
      </c>
    </row>
    <row r="22" spans="1:16" ht="24.75" customHeight="1">
      <c r="A22" s="11">
        <v>15</v>
      </c>
      <c r="B22" s="20" t="s">
        <v>22</v>
      </c>
      <c r="C22" s="67">
        <v>37669</v>
      </c>
      <c r="D22" s="67">
        <v>74700</v>
      </c>
      <c r="E22" s="67">
        <v>68520</v>
      </c>
      <c r="F22" s="66">
        <v>76460</v>
      </c>
      <c r="G22" s="66">
        <v>43646</v>
      </c>
      <c r="H22" s="66">
        <v>73400</v>
      </c>
      <c r="I22" s="66">
        <v>67734</v>
      </c>
      <c r="J22" s="66">
        <v>70720</v>
      </c>
      <c r="K22" s="79">
        <v>72882</v>
      </c>
      <c r="L22" s="79">
        <v>74388</v>
      </c>
      <c r="M22" s="79">
        <v>66449</v>
      </c>
      <c r="N22" s="79">
        <v>60770</v>
      </c>
      <c r="O22" s="79">
        <v>61815</v>
      </c>
      <c r="P22" s="208">
        <v>50996</v>
      </c>
    </row>
    <row r="23" spans="1:16" ht="24.75" customHeight="1">
      <c r="A23" s="11">
        <v>16</v>
      </c>
      <c r="B23" s="20" t="s">
        <v>58</v>
      </c>
      <c r="C23" s="67">
        <v>67925</v>
      </c>
      <c r="D23" s="67">
        <v>136593</v>
      </c>
      <c r="E23" s="67">
        <v>141310</v>
      </c>
      <c r="F23" s="66">
        <v>148257</v>
      </c>
      <c r="G23" s="66">
        <v>56465</v>
      </c>
      <c r="H23" s="66">
        <v>138868</v>
      </c>
      <c r="I23" s="66">
        <v>140448</v>
      </c>
      <c r="J23" s="66">
        <v>111004</v>
      </c>
      <c r="K23" s="79">
        <v>97075</v>
      </c>
      <c r="L23" s="79">
        <v>120540</v>
      </c>
      <c r="M23" s="79">
        <v>121007</v>
      </c>
      <c r="N23" s="79">
        <v>99035</v>
      </c>
      <c r="O23" s="79">
        <v>99584</v>
      </c>
      <c r="P23" s="208">
        <v>69418</v>
      </c>
    </row>
    <row r="24" spans="1:16" ht="12.75" customHeight="1">
      <c r="A24" s="11">
        <v>17</v>
      </c>
      <c r="B24" s="20" t="s">
        <v>17</v>
      </c>
      <c r="C24" s="67">
        <v>96369</v>
      </c>
      <c r="D24" s="67">
        <v>184611</v>
      </c>
      <c r="E24" s="67">
        <v>179354</v>
      </c>
      <c r="F24" s="66">
        <v>178861</v>
      </c>
      <c r="G24" s="66">
        <v>84776</v>
      </c>
      <c r="H24" s="66">
        <v>152838</v>
      </c>
      <c r="I24" s="66">
        <v>196200</v>
      </c>
      <c r="J24" s="66">
        <v>142493</v>
      </c>
      <c r="K24" s="79">
        <v>154039</v>
      </c>
      <c r="L24" s="79">
        <v>141893</v>
      </c>
      <c r="M24" s="79">
        <v>138895</v>
      </c>
      <c r="N24" s="79">
        <v>106659</v>
      </c>
      <c r="O24" s="79">
        <v>81488</v>
      </c>
      <c r="P24" s="208">
        <v>51433</v>
      </c>
    </row>
    <row r="25" spans="1:16" ht="12.75" customHeight="1">
      <c r="A25" s="11">
        <v>18</v>
      </c>
      <c r="B25" s="20" t="s">
        <v>8</v>
      </c>
      <c r="C25" s="67">
        <v>21935</v>
      </c>
      <c r="D25" s="67">
        <v>42759</v>
      </c>
      <c r="E25" s="67">
        <v>44909</v>
      </c>
      <c r="F25" s="66">
        <v>39257</v>
      </c>
      <c r="G25" s="66">
        <v>22111</v>
      </c>
      <c r="H25" s="66">
        <v>39890</v>
      </c>
      <c r="I25" s="66">
        <v>42649</v>
      </c>
      <c r="J25" s="66">
        <v>36834</v>
      </c>
      <c r="K25" s="79">
        <v>35803</v>
      </c>
      <c r="L25" s="79">
        <v>36149</v>
      </c>
      <c r="M25" s="79">
        <v>39697</v>
      </c>
      <c r="N25" s="79">
        <v>37545</v>
      </c>
      <c r="O25" s="79">
        <v>36440</v>
      </c>
      <c r="P25" s="208">
        <v>29607</v>
      </c>
    </row>
    <row r="26" spans="1:16" ht="12.75" customHeight="1">
      <c r="A26" s="11">
        <v>19</v>
      </c>
      <c r="B26" s="20" t="s">
        <v>16</v>
      </c>
      <c r="C26" s="67">
        <v>17884</v>
      </c>
      <c r="D26" s="67">
        <v>36183</v>
      </c>
      <c r="E26" s="67">
        <v>34985</v>
      </c>
      <c r="F26" s="67">
        <v>35912</v>
      </c>
      <c r="G26" s="67">
        <v>17724</v>
      </c>
      <c r="H26" s="66">
        <v>33508</v>
      </c>
      <c r="I26" s="67">
        <v>33356</v>
      </c>
      <c r="J26" s="67">
        <v>34606</v>
      </c>
      <c r="K26" s="79">
        <v>32370</v>
      </c>
      <c r="L26" s="79">
        <v>32044</v>
      </c>
      <c r="M26" s="79">
        <v>30971</v>
      </c>
      <c r="N26" s="79">
        <v>30967</v>
      </c>
      <c r="O26" s="79">
        <v>30532</v>
      </c>
      <c r="P26" s="208">
        <v>18432</v>
      </c>
    </row>
    <row r="27" spans="1:16" ht="12.75" customHeight="1">
      <c r="A27" s="11">
        <v>20</v>
      </c>
      <c r="B27" s="20" t="s">
        <v>13</v>
      </c>
      <c r="C27" s="67">
        <v>8414</v>
      </c>
      <c r="D27" s="67">
        <v>16865</v>
      </c>
      <c r="E27" s="67">
        <v>16738</v>
      </c>
      <c r="F27" s="66">
        <v>18505</v>
      </c>
      <c r="G27" s="66">
        <v>9570</v>
      </c>
      <c r="H27" s="67">
        <v>17666</v>
      </c>
      <c r="I27" s="66">
        <v>16947</v>
      </c>
      <c r="J27" s="66">
        <v>15322</v>
      </c>
      <c r="K27" s="79">
        <v>15084</v>
      </c>
      <c r="L27" s="79">
        <v>14160</v>
      </c>
      <c r="M27" s="79">
        <v>14163</v>
      </c>
      <c r="N27" s="79">
        <v>14129</v>
      </c>
      <c r="O27" s="79">
        <v>12602</v>
      </c>
      <c r="P27" s="208">
        <v>4818</v>
      </c>
    </row>
    <row r="28" spans="1:16" ht="12.75" customHeight="1">
      <c r="A28" s="11">
        <v>21</v>
      </c>
      <c r="B28" s="20" t="s">
        <v>9</v>
      </c>
      <c r="C28" s="67">
        <v>80685</v>
      </c>
      <c r="D28" s="67">
        <v>163395</v>
      </c>
      <c r="E28" s="67">
        <v>155656</v>
      </c>
      <c r="F28" s="66">
        <v>167427</v>
      </c>
      <c r="G28" s="66">
        <v>90001</v>
      </c>
      <c r="H28" s="66">
        <v>169981</v>
      </c>
      <c r="I28" s="66">
        <v>169154</v>
      </c>
      <c r="J28" s="66">
        <v>169154</v>
      </c>
      <c r="K28" s="79">
        <v>142754</v>
      </c>
      <c r="L28" s="79">
        <v>134297</v>
      </c>
      <c r="M28" s="79">
        <v>130382</v>
      </c>
      <c r="N28" s="79">
        <v>134458</v>
      </c>
      <c r="O28" s="79">
        <v>138195</v>
      </c>
      <c r="P28" s="208">
        <v>92214</v>
      </c>
    </row>
    <row r="29" spans="1:16" ht="12.75" customHeight="1">
      <c r="A29" s="11">
        <v>22</v>
      </c>
      <c r="B29" s="20" t="s">
        <v>15</v>
      </c>
      <c r="C29" s="67">
        <v>48271</v>
      </c>
      <c r="D29" s="67">
        <v>98695</v>
      </c>
      <c r="E29" s="67">
        <v>101987</v>
      </c>
      <c r="F29" s="66">
        <v>86860</v>
      </c>
      <c r="G29" s="66">
        <v>51124</v>
      </c>
      <c r="H29" s="66">
        <v>99047</v>
      </c>
      <c r="I29" s="66">
        <v>103125</v>
      </c>
      <c r="J29" s="66">
        <v>105210</v>
      </c>
      <c r="K29" s="79">
        <v>105316</v>
      </c>
      <c r="L29" s="79">
        <v>101040</v>
      </c>
      <c r="M29" s="79">
        <v>104521</v>
      </c>
      <c r="N29" s="79">
        <v>103627</v>
      </c>
      <c r="O29" s="79">
        <v>110797</v>
      </c>
      <c r="P29" s="208">
        <v>52963</v>
      </c>
    </row>
    <row r="30" spans="1:16" ht="24.75" customHeight="1">
      <c r="A30" s="11">
        <v>23</v>
      </c>
      <c r="B30" s="20" t="s">
        <v>23</v>
      </c>
      <c r="C30" s="67">
        <v>8109</v>
      </c>
      <c r="D30" s="67">
        <v>30992</v>
      </c>
      <c r="E30" s="67">
        <v>13606</v>
      </c>
      <c r="F30" s="66">
        <v>22179</v>
      </c>
      <c r="G30" s="66">
        <v>7360</v>
      </c>
      <c r="H30" s="66">
        <v>21456</v>
      </c>
      <c r="I30" s="66">
        <v>24064</v>
      </c>
      <c r="J30" s="66">
        <v>25234</v>
      </c>
      <c r="K30" s="79">
        <v>23163</v>
      </c>
      <c r="L30" s="79">
        <v>23986</v>
      </c>
      <c r="M30" s="79">
        <v>21076</v>
      </c>
      <c r="N30" s="79">
        <v>21496</v>
      </c>
      <c r="O30" s="79">
        <v>21028</v>
      </c>
      <c r="P30" s="208">
        <v>12616</v>
      </c>
    </row>
    <row r="31" spans="1:16" ht="24.75" customHeight="1">
      <c r="A31" s="11">
        <v>24</v>
      </c>
      <c r="B31" s="20" t="s">
        <v>14</v>
      </c>
      <c r="C31" s="67">
        <v>22378</v>
      </c>
      <c r="D31" s="67">
        <v>49384</v>
      </c>
      <c r="E31" s="67">
        <v>43882</v>
      </c>
      <c r="F31" s="66">
        <v>49367</v>
      </c>
      <c r="G31" s="66">
        <v>27259</v>
      </c>
      <c r="H31" s="66">
        <v>41227</v>
      </c>
      <c r="I31" s="66">
        <v>33360</v>
      </c>
      <c r="J31" s="66">
        <v>33183</v>
      </c>
      <c r="K31" s="79">
        <v>38308</v>
      </c>
      <c r="L31" s="79">
        <v>41324</v>
      </c>
      <c r="M31" s="79">
        <v>41485</v>
      </c>
      <c r="N31" s="79">
        <v>42936</v>
      </c>
      <c r="O31" s="79">
        <v>38335</v>
      </c>
      <c r="P31" s="208">
        <v>26317</v>
      </c>
    </row>
    <row r="32" spans="1:16" ht="12.75" customHeight="1">
      <c r="A32" s="11">
        <v>25</v>
      </c>
      <c r="B32" s="20" t="s">
        <v>24</v>
      </c>
      <c r="C32" s="67">
        <v>4597</v>
      </c>
      <c r="D32" s="67">
        <v>7576</v>
      </c>
      <c r="E32" s="67">
        <v>6463</v>
      </c>
      <c r="F32" s="66">
        <v>7808</v>
      </c>
      <c r="G32" s="66">
        <v>4573</v>
      </c>
      <c r="H32" s="66">
        <v>9064</v>
      </c>
      <c r="I32" s="66">
        <v>8185</v>
      </c>
      <c r="J32" s="66">
        <v>8231</v>
      </c>
      <c r="K32" s="79">
        <v>7957</v>
      </c>
      <c r="L32" s="79">
        <v>7950</v>
      </c>
      <c r="M32" s="79">
        <v>7517</v>
      </c>
      <c r="N32" s="79">
        <v>8354</v>
      </c>
      <c r="O32" s="79">
        <v>7741</v>
      </c>
      <c r="P32" s="208">
        <v>1992</v>
      </c>
    </row>
    <row r="33" spans="1:16" ht="12.75" customHeight="1">
      <c r="A33" s="11">
        <v>26</v>
      </c>
      <c r="B33" s="20" t="s">
        <v>21</v>
      </c>
      <c r="C33" s="67">
        <v>1705</v>
      </c>
      <c r="D33" s="67">
        <v>4443</v>
      </c>
      <c r="E33" s="67">
        <v>4871</v>
      </c>
      <c r="F33" s="66">
        <v>4421</v>
      </c>
      <c r="G33" s="66">
        <v>1235</v>
      </c>
      <c r="H33" s="66"/>
      <c r="I33" s="66">
        <v>2401</v>
      </c>
      <c r="J33" s="66">
        <v>2780</v>
      </c>
      <c r="K33" s="79">
        <v>2974</v>
      </c>
      <c r="L33" s="79">
        <v>2852</v>
      </c>
      <c r="M33" s="79">
        <v>3022</v>
      </c>
      <c r="N33" s="79">
        <v>2265</v>
      </c>
      <c r="O33" s="79">
        <v>2463</v>
      </c>
      <c r="P33" s="208">
        <v>3307</v>
      </c>
    </row>
    <row r="34" spans="1:16" ht="12.75" customHeight="1">
      <c r="A34" s="11">
        <v>27</v>
      </c>
      <c r="B34" s="20" t="s">
        <v>35</v>
      </c>
      <c r="C34" s="67">
        <v>4404</v>
      </c>
      <c r="D34" s="67">
        <v>8790</v>
      </c>
      <c r="E34" s="67">
        <v>8819</v>
      </c>
      <c r="F34" s="66">
        <v>9790</v>
      </c>
      <c r="G34" s="66">
        <v>5076</v>
      </c>
      <c r="H34" s="66">
        <v>9950</v>
      </c>
      <c r="I34" s="66">
        <v>10427</v>
      </c>
      <c r="J34" s="66">
        <v>10760</v>
      </c>
      <c r="K34" s="79">
        <v>11059</v>
      </c>
      <c r="L34" s="79">
        <v>10949</v>
      </c>
      <c r="M34" s="79">
        <v>10696</v>
      </c>
      <c r="N34" s="79">
        <v>10406</v>
      </c>
      <c r="O34" s="79">
        <v>10143</v>
      </c>
      <c r="P34" s="208">
        <v>4709</v>
      </c>
    </row>
    <row r="35" spans="1:16" ht="12.75" customHeight="1">
      <c r="A35" s="11">
        <v>28</v>
      </c>
      <c r="B35" s="25" t="s">
        <v>88</v>
      </c>
      <c r="C35" s="67"/>
      <c r="D35" s="67"/>
      <c r="E35" s="67"/>
      <c r="F35" s="66"/>
      <c r="G35" s="66"/>
      <c r="H35" s="66"/>
      <c r="I35" s="66"/>
      <c r="J35" s="66"/>
      <c r="K35" s="79"/>
      <c r="L35" s="79"/>
      <c r="M35" s="79"/>
      <c r="N35" s="79"/>
      <c r="O35" s="79"/>
      <c r="P35" s="192"/>
    </row>
    <row r="36" spans="1:16" ht="12.75" customHeight="1">
      <c r="A36" s="11">
        <v>29</v>
      </c>
      <c r="B36" s="26" t="s">
        <v>89</v>
      </c>
      <c r="C36" s="67"/>
      <c r="D36" s="67"/>
      <c r="E36" s="67"/>
      <c r="F36" s="66"/>
      <c r="G36" s="66"/>
      <c r="H36" s="66"/>
      <c r="I36" s="66"/>
      <c r="J36" s="66"/>
      <c r="K36" s="79"/>
      <c r="L36" s="79"/>
      <c r="M36" s="79"/>
      <c r="N36" s="79"/>
      <c r="O36" s="79"/>
      <c r="P36" s="192"/>
    </row>
    <row r="37" spans="1:16" s="14" customFormat="1" ht="15" customHeight="1">
      <c r="A37" s="216" t="s">
        <v>0</v>
      </c>
      <c r="B37" s="216"/>
      <c r="C37" s="104">
        <f aca="true" t="shared" si="0" ref="C37:I37">SUM(C8:C36)</f>
        <v>1432755</v>
      </c>
      <c r="D37" s="104">
        <f t="shared" si="0"/>
        <v>2875115</v>
      </c>
      <c r="E37" s="104">
        <f t="shared" si="0"/>
        <v>2769337</v>
      </c>
      <c r="F37" s="104">
        <f t="shared" si="0"/>
        <v>2677128</v>
      </c>
      <c r="G37" s="104">
        <f t="shared" si="0"/>
        <v>1383854</v>
      </c>
      <c r="H37" s="104">
        <f t="shared" si="0"/>
        <v>2654141</v>
      </c>
      <c r="I37" s="104">
        <f t="shared" si="0"/>
        <v>2712036</v>
      </c>
      <c r="J37" s="104">
        <f aca="true" t="shared" si="1" ref="J37:P37">SUM(J8:J36)</f>
        <v>2592448</v>
      </c>
      <c r="K37" s="104">
        <f t="shared" si="1"/>
        <v>2546525</v>
      </c>
      <c r="L37" s="104">
        <f t="shared" si="1"/>
        <v>2526828</v>
      </c>
      <c r="M37" s="104">
        <f t="shared" si="1"/>
        <v>2515930</v>
      </c>
      <c r="N37" s="104">
        <f t="shared" si="1"/>
        <v>2458928</v>
      </c>
      <c r="O37" s="104">
        <f t="shared" si="1"/>
        <v>2355990</v>
      </c>
      <c r="P37" s="193">
        <f t="shared" si="1"/>
        <v>1627847</v>
      </c>
    </row>
    <row r="38" spans="1:13" ht="12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pans="1:13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14"/>
    </row>
    <row r="40" spans="1:15" ht="12.75" customHeight="1">
      <c r="A40" s="212" t="s">
        <v>138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3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1">
    <mergeCell ref="A37:B37"/>
    <mergeCell ref="P5:P6"/>
    <mergeCell ref="O5:O6"/>
    <mergeCell ref="A2:O2"/>
    <mergeCell ref="J5:J6"/>
    <mergeCell ref="K5:K6"/>
    <mergeCell ref="L5:L6"/>
    <mergeCell ref="G5:G6"/>
    <mergeCell ref="H5:H6"/>
    <mergeCell ref="D5:D6"/>
    <mergeCell ref="F5:F6"/>
    <mergeCell ref="A40:O40"/>
    <mergeCell ref="N5:N6"/>
    <mergeCell ref="A5:A6"/>
    <mergeCell ref="B5:B6"/>
    <mergeCell ref="C5:C6"/>
    <mergeCell ref="A38:M38"/>
    <mergeCell ref="E5:E6"/>
    <mergeCell ref="M5:M6"/>
    <mergeCell ref="A39:L39"/>
    <mergeCell ref="I5:I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.7109375" style="166" customWidth="1"/>
    <col min="2" max="2" width="48.421875" style="166" customWidth="1"/>
    <col min="3" max="16" width="7.7109375" style="166" customWidth="1"/>
    <col min="17" max="16384" width="9.140625" style="166" customWidth="1"/>
  </cols>
  <sheetData>
    <row r="1" spans="14:16" ht="12.75" customHeight="1">
      <c r="N1" s="167"/>
      <c r="O1" s="167"/>
      <c r="P1" s="167"/>
    </row>
    <row r="2" spans="1:16" s="168" customFormat="1" ht="12.75" customHeight="1">
      <c r="A2" s="221" t="s">
        <v>276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82"/>
    </row>
    <row r="3" spans="1:13" s="168" customFormat="1" ht="12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6" ht="12.75" customHeight="1">
      <c r="A4" s="169"/>
      <c r="B4" s="169"/>
      <c r="C4" s="169"/>
      <c r="D4" s="169"/>
      <c r="E4" s="169"/>
      <c r="F4" s="169"/>
      <c r="J4" s="170"/>
      <c r="K4" s="170"/>
      <c r="L4" s="170"/>
      <c r="M4" s="171"/>
      <c r="N4" s="171"/>
      <c r="O4" s="171"/>
      <c r="P4" s="171" t="s">
        <v>91</v>
      </c>
    </row>
    <row r="5" spans="1:18" ht="19.5" customHeight="1">
      <c r="A5" s="222" t="s">
        <v>10</v>
      </c>
      <c r="B5" s="226" t="s">
        <v>36</v>
      </c>
      <c r="C5" s="222" t="s">
        <v>40</v>
      </c>
      <c r="D5" s="222" t="s">
        <v>41</v>
      </c>
      <c r="E5" s="222" t="s">
        <v>42</v>
      </c>
      <c r="F5" s="222" t="s">
        <v>57</v>
      </c>
      <c r="G5" s="222" t="s">
        <v>46</v>
      </c>
      <c r="H5" s="222" t="s">
        <v>56</v>
      </c>
      <c r="I5" s="222" t="s">
        <v>81</v>
      </c>
      <c r="J5" s="222" t="s">
        <v>82</v>
      </c>
      <c r="K5" s="222" t="s">
        <v>83</v>
      </c>
      <c r="L5" s="222" t="s">
        <v>84</v>
      </c>
      <c r="M5" s="222" t="s">
        <v>86</v>
      </c>
      <c r="N5" s="222" t="s">
        <v>129</v>
      </c>
      <c r="O5" s="222" t="s">
        <v>168</v>
      </c>
      <c r="P5" s="222" t="s">
        <v>198</v>
      </c>
      <c r="Q5" s="227" t="s">
        <v>156</v>
      </c>
      <c r="R5" s="227"/>
    </row>
    <row r="6" spans="1:18" ht="19.5" customHeight="1">
      <c r="A6" s="222"/>
      <c r="B6" s="224"/>
      <c r="C6" s="222"/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7"/>
      <c r="R6" s="227"/>
    </row>
    <row r="7" spans="1:18" s="172" customFormat="1" ht="12.75" customHeight="1">
      <c r="A7" s="154">
        <v>0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>
        <v>7</v>
      </c>
      <c r="I7" s="154">
        <v>8</v>
      </c>
      <c r="J7" s="154">
        <v>9</v>
      </c>
      <c r="K7" s="154">
        <v>10</v>
      </c>
      <c r="L7" s="154">
        <v>11</v>
      </c>
      <c r="M7" s="154">
        <v>12</v>
      </c>
      <c r="N7" s="154">
        <v>13</v>
      </c>
      <c r="O7" s="154">
        <v>14</v>
      </c>
      <c r="P7" s="154">
        <v>15</v>
      </c>
      <c r="Q7" s="227"/>
      <c r="R7" s="227"/>
    </row>
    <row r="8" spans="1:19" ht="12.75" customHeight="1">
      <c r="A8" s="154">
        <v>1</v>
      </c>
      <c r="B8" s="173" t="s">
        <v>18</v>
      </c>
      <c r="C8" s="174">
        <f>'TAB 1'!C8/'TAB 1 Б'!C8*1000</f>
        <v>0.0433266624027729</v>
      </c>
      <c r="D8" s="174">
        <f>'TAB 1'!D8/'TAB 1 Б'!D8*1000</f>
        <v>0.07396116717153202</v>
      </c>
      <c r="E8" s="174">
        <f>'TAB 1'!E8/'TAB 1 Б'!E8*1000</f>
        <v>0.11452079653618637</v>
      </c>
      <c r="F8" s="174">
        <f>'TAB 1'!F8/'TAB 1 Б'!F8*1000</f>
        <v>0.06506314549489083</v>
      </c>
      <c r="G8" s="174">
        <f>'TAB 1'!G8/'TAB 1 Б'!G8*1000</f>
        <v>0.11277364525019962</v>
      </c>
      <c r="H8" s="174">
        <f>'TAB 1'!H8/'TAB 1 Б'!H8*1000</f>
        <v>0.19936599282515602</v>
      </c>
      <c r="I8" s="174">
        <f>'TAB 1'!I8/'TAB 1 Б'!I8*1000</f>
        <v>0.17419830782127022</v>
      </c>
      <c r="J8" s="174">
        <f>'TAB 1'!J8/'TAB 1 Б'!J8*1000</f>
        <v>0.16878619445333645</v>
      </c>
      <c r="K8" s="174">
        <f>'TAB 1'!K8/'TAB 1 Б'!K8*1000</f>
        <v>0.17105494354605044</v>
      </c>
      <c r="L8" s="174">
        <f>'TAB 1'!L8/'TAB 1 Б'!L8*1000</f>
        <v>0.1200344826331928</v>
      </c>
      <c r="M8" s="174">
        <f>'TAB 1'!M8/'TAB 1 Б'!M8*1000</f>
        <v>0.09907747858825602</v>
      </c>
      <c r="N8" s="174">
        <f>'TAB 1'!N8/'TAB 1 Б'!N8*1000</f>
        <v>0.10698741072844581</v>
      </c>
      <c r="O8" s="174">
        <f>'TAB 1'!O8/'TAB 1 Б'!O8*1000</f>
        <v>0.07847195159743622</v>
      </c>
      <c r="P8" s="174">
        <f>'TAB 1'!P8/'TAB 1 Б'!P8*1000</f>
        <v>0.09567071611370832</v>
      </c>
      <c r="Q8" s="227"/>
      <c r="R8" s="227"/>
      <c r="S8" s="184"/>
    </row>
    <row r="9" spans="1:18" ht="12.75" customHeight="1">
      <c r="A9" s="154">
        <v>2</v>
      </c>
      <c r="B9" s="175" t="s">
        <v>19</v>
      </c>
      <c r="C9" s="176">
        <f>'TAB 1'!C9/'TAB 1 Б'!C9*1000</f>
        <v>0.18377848566527813</v>
      </c>
      <c r="D9" s="176">
        <f>'TAB 1'!D9/'TAB 1 Б'!D9*1000</f>
        <v>0.29900994484927684</v>
      </c>
      <c r="E9" s="176">
        <f>'TAB 1'!E9/'TAB 1 Б'!E9*1000</f>
        <v>0.46045938855276547</v>
      </c>
      <c r="F9" s="176">
        <f>'TAB 1'!F9/'TAB 1 Б'!F9*1000</f>
        <v>0.3970296301742519</v>
      </c>
      <c r="G9" s="176">
        <f>'TAB 1'!G9/'TAB 1 Б'!G9*1000</f>
        <v>0.7001166861143524</v>
      </c>
      <c r="H9" s="176">
        <f>'TAB 1'!H9/'TAB 1 Б'!H9*1000</f>
        <v>0.6489147460281942</v>
      </c>
      <c r="I9" s="176">
        <f>'TAB 1'!I9/'TAB 1 Б'!I9*1000</f>
        <v>0.3240755744239557</v>
      </c>
      <c r="J9" s="176">
        <f>'TAB 1'!J9/'TAB 1 Б'!J9*1000</f>
        <v>0.2769500049851001</v>
      </c>
      <c r="K9" s="176">
        <f>'TAB 1'!K9/'TAB 1 Б'!K9*1000</f>
        <v>0.3028175799369589</v>
      </c>
      <c r="L9" s="176">
        <f>'TAB 1'!L9/'TAB 1 Б'!L9*1000</f>
        <v>0.27585405868432133</v>
      </c>
      <c r="M9" s="176">
        <f>'TAB 1'!M9/'TAB 1 Б'!M9*1000</f>
        <v>0.28496929455851133</v>
      </c>
      <c r="N9" s="176">
        <f>'TAB 1'!N9/'TAB 1 Б'!N9*1000</f>
        <v>0.25246149962130776</v>
      </c>
      <c r="O9" s="176">
        <f>'TAB 1'!O9/'TAB 1 Б'!O9*1000</f>
        <v>0.14418491160355804</v>
      </c>
      <c r="P9" s="176">
        <f>'TAB 1'!P9/'TAB 1 Б'!P9*1000</f>
        <v>0.08500269175190549</v>
      </c>
      <c r="Q9" s="227"/>
      <c r="R9" s="227"/>
    </row>
    <row r="10" spans="1:18" ht="12.75" customHeight="1">
      <c r="A10" s="154">
        <v>3</v>
      </c>
      <c r="B10" s="177" t="s">
        <v>1</v>
      </c>
      <c r="C10" s="176">
        <f>'TAB 1'!C10/'TAB 1 Б'!C10*1000</f>
        <v>0.28111915013242195</v>
      </c>
      <c r="D10" s="176">
        <f>'TAB 1'!D10/'TAB 1 Б'!D10*1000</f>
        <v>0.29748624126134166</v>
      </c>
      <c r="E10" s="176">
        <f>'TAB 1'!E10/'TAB 1 Б'!E10*1000</f>
        <v>0.3262158956109134</v>
      </c>
      <c r="F10" s="176">
        <f>'TAB 1'!F10/'TAB 1 Б'!F10*1000</f>
        <v>0.3532384179708548</v>
      </c>
      <c r="G10" s="176">
        <f>'TAB 1'!G10/'TAB 1 Б'!G10*1000</f>
        <v>1.1173893721033585</v>
      </c>
      <c r="H10" s="176">
        <f>'TAB 1'!H10/'TAB 1 Б'!H10*1000</f>
        <v>0.6579409641709625</v>
      </c>
      <c r="I10" s="176">
        <f>'TAB 1'!I10/'TAB 1 Б'!I10*1000</f>
        <v>0.4151574589956799</v>
      </c>
      <c r="J10" s="176">
        <f>'TAB 1'!J10/'TAB 1 Б'!J10*1000</f>
        <v>0.5185444457408056</v>
      </c>
      <c r="K10" s="176">
        <f>'TAB 1'!K10/'TAB 1 Б'!K10*1000</f>
        <v>0.2941231687703774</v>
      </c>
      <c r="L10" s="176">
        <f>'TAB 1'!L10/'TAB 1 Б'!L10*1000</f>
        <v>0.4536218285309488</v>
      </c>
      <c r="M10" s="176">
        <f>'TAB 1'!M10/'TAB 1 Б'!M10*1000</f>
        <v>0.38220699056585744</v>
      </c>
      <c r="N10" s="176">
        <f>'TAB 1'!N10/'TAB 1 Б'!N10*1000</f>
        <v>0.34466983762917286</v>
      </c>
      <c r="O10" s="176">
        <f>'TAB 1'!O10/'TAB 1 Б'!O10*1000</f>
        <v>0.37295506839616677</v>
      </c>
      <c r="P10" s="176">
        <f>'TAB 1'!P10/'TAB 1 Б'!P10*1000</f>
        <v>0.26598523781930106</v>
      </c>
      <c r="Q10" s="227"/>
      <c r="R10" s="227"/>
    </row>
    <row r="11" spans="1:16" ht="12.75" customHeight="1">
      <c r="A11" s="154">
        <v>4</v>
      </c>
      <c r="B11" s="177" t="s">
        <v>2</v>
      </c>
      <c r="C11" s="176">
        <f>'TAB 1'!C11/'TAB 1 Б'!C11*1000</f>
        <v>0.827192058956234</v>
      </c>
      <c r="D11" s="176">
        <f>'TAB 1'!D11/'TAB 1 Б'!D11*1000</f>
        <v>0.6641128019890988</v>
      </c>
      <c r="E11" s="176">
        <f>'TAB 1'!E11/'TAB 1 Б'!E11*1000</f>
        <v>0.9469038849120855</v>
      </c>
      <c r="F11" s="176">
        <f>'TAB 1'!F11/'TAB 1 Б'!F11*1000</f>
        <v>1.0051107325383306</v>
      </c>
      <c r="G11" s="176">
        <f>'TAB 1'!G11/'TAB 1 Б'!G11*1000</f>
        <v>0.5416221583643012</v>
      </c>
      <c r="H11" s="176">
        <f>'TAB 1'!H11/'TAB 1 Б'!H11*1000</f>
        <v>0.7238537656304687</v>
      </c>
      <c r="I11" s="176">
        <f>'TAB 1'!I11/'TAB 1 Б'!I11*1000</f>
        <v>0.967401024306967</v>
      </c>
      <c r="J11" s="176">
        <f>'TAB 1'!J11/'TAB 1 Б'!J11*1000</f>
        <v>0.929688038013911</v>
      </c>
      <c r="K11" s="176">
        <f>'TAB 1'!K11/'TAB 1 Б'!K11*1000</f>
        <v>0.7483957261827041</v>
      </c>
      <c r="L11" s="176">
        <f>'TAB 1'!L11/'TAB 1 Б'!L11*1000</f>
        <v>0.8651303625872979</v>
      </c>
      <c r="M11" s="176">
        <f>'TAB 1'!M11/'TAB 1 Б'!M11*1000</f>
        <v>0.9896864256693405</v>
      </c>
      <c r="N11" s="176">
        <f>'TAB 1'!N11/'TAB 1 Б'!N11*1000</f>
        <v>0.7847507239325427</v>
      </c>
      <c r="O11" s="176">
        <f>'TAB 1'!O11/'TAB 1 Б'!O11*1000</f>
        <v>0.5656538367371061</v>
      </c>
      <c r="P11" s="176">
        <f>'TAB 1'!P11/'TAB 1 Б'!P11*1000</f>
        <v>0.3488712327533818</v>
      </c>
    </row>
    <row r="12" spans="1:16" ht="12.75" customHeight="1">
      <c r="A12" s="154">
        <v>5</v>
      </c>
      <c r="B12" s="175" t="s">
        <v>3</v>
      </c>
      <c r="C12" s="176">
        <f>'TAB 1'!C12/'TAB 1 Б'!C12*1000</f>
        <v>0.14717786444918685</v>
      </c>
      <c r="D12" s="176">
        <f>'TAB 1'!D12/'TAB 1 Б'!D12*1000</f>
        <v>0.08355149557177075</v>
      </c>
      <c r="E12" s="176">
        <f>'TAB 1'!E12/'TAB 1 Б'!E12*1000</f>
        <v>0.1608325449385052</v>
      </c>
      <c r="F12" s="176">
        <f>'TAB 1'!F12/'TAB 1 Б'!F12*1000</f>
        <v>0.21038337588815254</v>
      </c>
      <c r="G12" s="176">
        <f>'TAB 1'!G12/'TAB 1 Б'!G12*1000</f>
        <v>0.097700138734197</v>
      </c>
      <c r="H12" s="176">
        <f>'TAB 1'!H12/'TAB 1 Б'!H12*1000</f>
        <v>0.27037707202429234</v>
      </c>
      <c r="I12" s="176">
        <f>'TAB 1'!I12/'TAB 1 Б'!I12*1000</f>
        <v>0.20922909539800605</v>
      </c>
      <c r="J12" s="176">
        <f>'TAB 1'!J12/'TAB 1 Б'!J12*1000</f>
        <v>0.15194797301403998</v>
      </c>
      <c r="K12" s="176">
        <f>'TAB 1'!K12/'TAB 1 Б'!K12*1000</f>
        <v>0.18217701533323213</v>
      </c>
      <c r="L12" s="176">
        <f>'TAB 1'!L12/'TAB 1 Б'!L12*1000</f>
        <v>0.32015522677661895</v>
      </c>
      <c r="M12" s="176">
        <f>'TAB 1'!M12/'TAB 1 Б'!M12*1000</f>
        <v>0.26100655312881604</v>
      </c>
      <c r="N12" s="176">
        <f>'TAB 1'!N12/'TAB 1 Б'!N12*1000</f>
        <v>0.2556261420334586</v>
      </c>
      <c r="O12" s="176">
        <f>'TAB 1'!O12/'TAB 1 Б'!O12*1000</f>
        <v>0.40728831725616294</v>
      </c>
      <c r="P12" s="176">
        <f>'TAB 1'!P12/'TAB 1 Б'!P12*1000</f>
        <v>0.01417213474865719</v>
      </c>
    </row>
    <row r="13" spans="1:18" ht="12.75" customHeight="1">
      <c r="A13" s="154">
        <v>6</v>
      </c>
      <c r="B13" s="175" t="s">
        <v>11</v>
      </c>
      <c r="C13" s="176">
        <f>'TAB 1'!C13/'TAB 1 Б'!C13*1000</f>
        <v>0.11815093782306897</v>
      </c>
      <c r="D13" s="176">
        <f>'TAB 1'!D13/'TAB 1 Б'!D13*1000</f>
        <v>0</v>
      </c>
      <c r="E13" s="176">
        <f>'TAB 1'!E13/'TAB 1 Б'!E13*1000</f>
        <v>0</v>
      </c>
      <c r="F13" s="176">
        <f>'TAB 1'!F13/'TAB 1 Б'!F13*1000</f>
        <v>0.01530901241560907</v>
      </c>
      <c r="G13" s="176">
        <f>'TAB 1'!G13/'TAB 1 Б'!G13*1000</f>
        <v>0.0587958607714017</v>
      </c>
      <c r="H13" s="176">
        <f>'TAB 1'!H13/'TAB 1 Б'!H13*1000</f>
        <v>0.0991375037176564</v>
      </c>
      <c r="I13" s="176">
        <f>'TAB 1'!I13/'TAB 1 Б'!I13*1000</f>
        <v>0.04812551133355792</v>
      </c>
      <c r="J13" s="176">
        <f>'TAB 1'!J13/'TAB 1 Б'!J13*1000</f>
        <v>0</v>
      </c>
      <c r="K13" s="176">
        <f>'TAB 1'!K13/'TAB 1 Б'!K13*1000</f>
        <v>0.015340481997944378</v>
      </c>
      <c r="L13" s="176">
        <f>'TAB 1'!L13/'TAB 1 Б'!L13*1000</f>
        <v>0.12258094172808481</v>
      </c>
      <c r="M13" s="176">
        <f>'TAB 1'!M13/'TAB 1 Б'!M13*1000</f>
        <v>0.2643856920684292</v>
      </c>
      <c r="N13" s="176">
        <f>'TAB 1'!N13/'TAB 1 Б'!N13*1000</f>
        <v>0.5360732633459906</v>
      </c>
      <c r="O13" s="176">
        <f>'TAB 1'!O13/'TAB 1 Б'!O13*1000</f>
        <v>0.3399722356007593</v>
      </c>
      <c r="P13" s="176">
        <f>'TAB 1'!P13/'TAB 1 Б'!P13*1000</f>
        <v>0.250925286995797</v>
      </c>
      <c r="Q13" s="228" t="s">
        <v>49</v>
      </c>
      <c r="R13" s="228"/>
    </row>
    <row r="14" spans="1:18" ht="12.75" customHeight="1">
      <c r="A14" s="154">
        <v>7</v>
      </c>
      <c r="B14" s="177" t="s">
        <v>4</v>
      </c>
      <c r="C14" s="176">
        <f>'TAB 1'!C14/'TAB 1 Б'!C14*1000</f>
        <v>0</v>
      </c>
      <c r="D14" s="176">
        <f>'TAB 1'!D14/'TAB 1 Б'!D14*1000</f>
        <v>0</v>
      </c>
      <c r="E14" s="176">
        <f>'TAB 1'!E14/'TAB 1 Б'!E14*1000</f>
        <v>0</v>
      </c>
      <c r="F14" s="176">
        <f>'TAB 1'!F14/'TAB 1 Б'!F14*1000</f>
        <v>0</v>
      </c>
      <c r="G14" s="176">
        <f>'TAB 1'!G14/'TAB 1 Б'!G14*1000</f>
        <v>0.07646234229641902</v>
      </c>
      <c r="H14" s="176">
        <f>'TAB 1'!H14/'TAB 1 Б'!H14*1000</f>
        <v>0.03873166701094815</v>
      </c>
      <c r="I14" s="176">
        <f>'TAB 1'!I14/'TAB 1 Б'!I14*1000</f>
        <v>0.05068295278882948</v>
      </c>
      <c r="J14" s="176">
        <f>'TAB 1'!J14/'TAB 1 Б'!J14*1000</f>
        <v>0</v>
      </c>
      <c r="K14" s="176">
        <f>'TAB 1'!K14/'TAB 1 Б'!K14*1000</f>
        <v>0.08647651441995878</v>
      </c>
      <c r="L14" s="176">
        <f>'TAB 1'!L14/'TAB 1 Б'!L14*1000</f>
        <v>0.10953352410422115</v>
      </c>
      <c r="M14" s="176">
        <f>'TAB 1'!M14/'TAB 1 Б'!M14*1000</f>
        <v>0</v>
      </c>
      <c r="N14" s="176">
        <f>'TAB 1'!N14/'TAB 1 Б'!N14*1000</f>
        <v>0</v>
      </c>
      <c r="O14" s="176">
        <f>'TAB 1'!O14/'TAB 1 Б'!O14*1000</f>
        <v>0.05478851632697787</v>
      </c>
      <c r="P14" s="176">
        <f>'TAB 1'!P14/'TAB 1 Б'!P14*1000</f>
        <v>0</v>
      </c>
      <c r="Q14" s="228"/>
      <c r="R14" s="228"/>
    </row>
    <row r="15" spans="1:18" ht="12.75" customHeight="1">
      <c r="A15" s="154">
        <v>8</v>
      </c>
      <c r="B15" s="177" t="s">
        <v>87</v>
      </c>
      <c r="C15" s="176" t="e">
        <f>'TAB 1'!C15/'TAB 1 Б'!C15*1000</f>
        <v>#DIV/0!</v>
      </c>
      <c r="D15" s="176" t="e">
        <f>'TAB 1'!D15/'TAB 1 Б'!D15*1000</f>
        <v>#DIV/0!</v>
      </c>
      <c r="E15" s="176" t="e">
        <f>'TAB 1'!E15/'TAB 1 Б'!E15*1000</f>
        <v>#DIV/0!</v>
      </c>
      <c r="F15" s="176" t="e">
        <f>'TAB 1'!F15/'TAB 1 Б'!F15*1000</f>
        <v>#DIV/0!</v>
      </c>
      <c r="G15" s="176" t="e">
        <f>'TAB 1'!G15/'TAB 1 Б'!G15*1000</f>
        <v>#DIV/0!</v>
      </c>
      <c r="H15" s="176" t="e">
        <f>'TAB 1'!H15/'TAB 1 Б'!H15*1000</f>
        <v>#DIV/0!</v>
      </c>
      <c r="I15" s="176" t="e">
        <f>'TAB 1'!I15/'TAB 1 Б'!I15*1000</f>
        <v>#DIV/0!</v>
      </c>
      <c r="J15" s="176" t="e">
        <f>'TAB 1'!J15/'TAB 1 Б'!J15*1000</f>
        <v>#DIV/0!</v>
      </c>
      <c r="K15" s="176" t="e">
        <f>'TAB 1'!K15/'TAB 1 Б'!K15*1000</f>
        <v>#DIV/0!</v>
      </c>
      <c r="L15" s="176" t="e">
        <f>'TAB 1'!L15/'TAB 1 Б'!L15*1000</f>
        <v>#DIV/0!</v>
      </c>
      <c r="M15" s="176" t="e">
        <f>'TAB 1'!M15/'TAB 1 Б'!M15*1000</f>
        <v>#DIV/0!</v>
      </c>
      <c r="N15" s="176" t="e">
        <f>'TAB 1'!N15/'TAB 1 Б'!N15*1000</f>
        <v>#DIV/0!</v>
      </c>
      <c r="O15" s="176" t="e">
        <f>'TAB 1'!O15/'TAB 1 Б'!O15*1000</f>
        <v>#DIV/0!</v>
      </c>
      <c r="P15" s="176" t="e">
        <f>'TAB 1'!P15/'TAB 1 Б'!P15*1000</f>
        <v>#DIV/0!</v>
      </c>
      <c r="Q15" s="228"/>
      <c r="R15" s="228"/>
    </row>
    <row r="16" spans="1:18" ht="12.75" customHeight="1">
      <c r="A16" s="154">
        <v>9</v>
      </c>
      <c r="B16" s="175" t="s">
        <v>5</v>
      </c>
      <c r="C16" s="176">
        <f>'TAB 1'!C16/'TAB 1 Б'!C16*1000</f>
        <v>0</v>
      </c>
      <c r="D16" s="176">
        <f>'TAB 1'!D16/'TAB 1 Б'!D16*1000</f>
        <v>0</v>
      </c>
      <c r="E16" s="176">
        <f>'TAB 1'!E16/'TAB 1 Б'!E16*1000</f>
        <v>0</v>
      </c>
      <c r="F16" s="176">
        <f>'TAB 1'!F16/'TAB 1 Б'!F16*1000</f>
        <v>0</v>
      </c>
      <c r="G16" s="176">
        <f>'TAB 1'!G16/'TAB 1 Б'!G16*1000</f>
        <v>0</v>
      </c>
      <c r="H16" s="176">
        <f>'TAB 1'!H16/'TAB 1 Б'!H16*1000</f>
        <v>0</v>
      </c>
      <c r="I16" s="176">
        <f>'TAB 1'!I16/'TAB 1 Б'!I16*1000</f>
        <v>0</v>
      </c>
      <c r="J16" s="176">
        <f>'TAB 1'!J16/'TAB 1 Б'!J16*1000</f>
        <v>0</v>
      </c>
      <c r="K16" s="176">
        <f>'TAB 1'!K16/'TAB 1 Б'!K16*1000</f>
        <v>0</v>
      </c>
      <c r="L16" s="176">
        <f>'TAB 1'!L16/'TAB 1 Б'!L16*1000</f>
        <v>0</v>
      </c>
      <c r="M16" s="176">
        <f>'TAB 1'!M16/'TAB 1 Б'!M16*1000</f>
        <v>0</v>
      </c>
      <c r="N16" s="176">
        <f>'TAB 1'!N16/'TAB 1 Б'!N16*1000</f>
        <v>0</v>
      </c>
      <c r="O16" s="176">
        <f>'TAB 1'!O16/'TAB 1 Б'!O16*1000</f>
        <v>0.04720618086261427</v>
      </c>
      <c r="P16" s="176">
        <f>'TAB 1'!P16/'TAB 1 Б'!P16*1000</f>
        <v>0</v>
      </c>
      <c r="Q16" s="228"/>
      <c r="R16" s="228"/>
    </row>
    <row r="17" spans="1:18" ht="24.75" customHeight="1">
      <c r="A17" s="154">
        <v>10</v>
      </c>
      <c r="B17" s="175" t="s">
        <v>55</v>
      </c>
      <c r="C17" s="176">
        <f>'TAB 1'!C17/'TAB 1 Б'!C17*1000</f>
        <v>0.3087928771776331</v>
      </c>
      <c r="D17" s="176">
        <f>'TAB 1'!D17/'TAB 1 Б'!D17*1000</f>
        <v>0.03034471597345849</v>
      </c>
      <c r="E17" s="176">
        <f>'TAB 1'!E17/'TAB 1 Б'!E17*1000</f>
        <v>0.021345400599805754</v>
      </c>
      <c r="F17" s="176">
        <f>'TAB 1'!F17/'TAB 1 Б'!F17*1000</f>
        <v>0</v>
      </c>
      <c r="G17" s="176">
        <f>'TAB 1'!G17/'TAB 1 Б'!G17*1000</f>
        <v>0.1312163758037003</v>
      </c>
      <c r="H17" s="176">
        <f>'TAB 1'!H17/'TAB 1 Б'!H17*1000</f>
        <v>0.1282969647076433</v>
      </c>
      <c r="I17" s="176">
        <f>'TAB 1'!I17/'TAB 1 Б'!I17*1000</f>
        <v>0.061117222833394456</v>
      </c>
      <c r="J17" s="176">
        <f>'TAB 1'!J17/'TAB 1 Б'!J17*1000</f>
        <v>0.02061324400927596</v>
      </c>
      <c r="K17" s="176">
        <f>'TAB 1'!K17/'TAB 1 Б'!K17*1000</f>
        <v>0.06539509536784742</v>
      </c>
      <c r="L17" s="176">
        <f>'TAB 1'!L17/'TAB 1 Б'!L17*1000</f>
        <v>0.09737098344693282</v>
      </c>
      <c r="M17" s="176">
        <f>'TAB 1'!M17/'TAB 1 Б'!M17*1000</f>
        <v>0.01933955422327515</v>
      </c>
      <c r="N17" s="176">
        <f>'TAB 1'!N17/'TAB 1 Б'!N17*1000</f>
        <v>0.010386157329511227</v>
      </c>
      <c r="O17" s="176">
        <f>'TAB 1'!O17/'TAB 1 Б'!O17*1000</f>
        <v>0.02216827940899367</v>
      </c>
      <c r="P17" s="176">
        <f>'TAB 1'!P17/'TAB 1 Б'!P17*1000</f>
        <v>0.01725834009284987</v>
      </c>
      <c r="Q17" s="228"/>
      <c r="R17" s="228"/>
    </row>
    <row r="18" spans="1:16" ht="12.75" customHeight="1">
      <c r="A18" s="154">
        <v>11</v>
      </c>
      <c r="B18" s="175" t="s">
        <v>103</v>
      </c>
      <c r="C18" s="176">
        <f>'TAB 1'!C18/'TAB 1 Б'!C18*1000</f>
        <v>1.823909799369922</v>
      </c>
      <c r="D18" s="176">
        <f>'TAB 1'!D18/'TAB 1 Б'!D18*1000</f>
        <v>0</v>
      </c>
      <c r="E18" s="176">
        <f>'TAB 1'!E18/'TAB 1 Б'!E18*1000</f>
        <v>0</v>
      </c>
      <c r="F18" s="176">
        <f>'TAB 1'!F18/'TAB 1 Б'!F18*1000</f>
        <v>0</v>
      </c>
      <c r="G18" s="176">
        <f>'TAB 1'!G18/'TAB 1 Б'!G18*1000</f>
        <v>0</v>
      </c>
      <c r="H18" s="176">
        <f>'TAB 1'!H18/'TAB 1 Б'!H18*1000</f>
        <v>0</v>
      </c>
      <c r="I18" s="176">
        <f>'TAB 1'!I18/'TAB 1 Б'!I18*1000</f>
        <v>0</v>
      </c>
      <c r="J18" s="176">
        <f>'TAB 1'!J18/'TAB 1 Б'!J18*1000</f>
        <v>0</v>
      </c>
      <c r="K18" s="176">
        <f>'TAB 1'!K18/'TAB 1 Б'!K18*1000</f>
        <v>0</v>
      </c>
      <c r="L18" s="176">
        <f>'TAB 1'!L18/'TAB 1 Б'!L18*1000</f>
        <v>0</v>
      </c>
      <c r="M18" s="176">
        <f>'TAB 1'!M18/'TAB 1 Б'!M18*1000</f>
        <v>0</v>
      </c>
      <c r="N18" s="176">
        <f>'TAB 1'!N18/'TAB 1 Б'!N18*1000</f>
        <v>0</v>
      </c>
      <c r="O18" s="176">
        <f>'TAB 1'!O18/'TAB 1 Б'!O18*1000</f>
        <v>0</v>
      </c>
      <c r="P18" s="176">
        <f>'TAB 1'!P18/'TAB 1 Б'!P18*1000</f>
        <v>0</v>
      </c>
    </row>
    <row r="19" spans="1:16" ht="12.75" customHeight="1">
      <c r="A19" s="154">
        <v>12</v>
      </c>
      <c r="B19" s="175" t="s">
        <v>20</v>
      </c>
      <c r="C19" s="176">
        <f>'TAB 1'!C19/'TAB 1 Б'!C19*1000</f>
        <v>0.11991486044908116</v>
      </c>
      <c r="D19" s="176">
        <f>'TAB 1'!D19/'TAB 1 Б'!D19*1000</f>
        <v>0.3302696127790174</v>
      </c>
      <c r="E19" s="176">
        <f>'TAB 1'!E19/'TAB 1 Б'!E19*1000</f>
        <v>0.14802972436865325</v>
      </c>
      <c r="F19" s="176">
        <f>'TAB 1'!F19/'TAB 1 Б'!F19*1000</f>
        <v>0.4976030098913769</v>
      </c>
      <c r="G19" s="176">
        <f>'TAB 1'!G19/'TAB 1 Б'!G19*1000</f>
        <v>0.18436861431622292</v>
      </c>
      <c r="H19" s="176">
        <f>'TAB 1'!H19/'TAB 1 Б'!H19*1000</f>
        <v>0.32603855207074245</v>
      </c>
      <c r="I19" s="176">
        <f>'TAB 1'!I19/'TAB 1 Б'!I19*1000</f>
        <v>0.18953902529556244</v>
      </c>
      <c r="J19" s="176">
        <f>'TAB 1'!J19/'TAB 1 Б'!J19*1000</f>
        <v>0.1946979844864646</v>
      </c>
      <c r="K19" s="176">
        <f>'TAB 1'!K19/'TAB 1 Б'!K19*1000</f>
        <v>0.19667869542166203</v>
      </c>
      <c r="L19" s="176">
        <f>'TAB 1'!L19/'TAB 1 Б'!L19*1000</f>
        <v>0.21092983373226584</v>
      </c>
      <c r="M19" s="176">
        <f>'TAB 1'!M19/'TAB 1 Б'!M19*1000</f>
        <v>0.2257238355688675</v>
      </c>
      <c r="N19" s="176">
        <f>'TAB 1'!N19/'TAB 1 Б'!N19*1000</f>
        <v>0.38279605173215214</v>
      </c>
      <c r="O19" s="176">
        <f>'TAB 1'!O19/'TAB 1 Б'!O19*1000</f>
        <v>0.47514254276282886</v>
      </c>
      <c r="P19" s="176">
        <f>'TAB 1'!P19/'TAB 1 Б'!P19*1000</f>
        <v>0.384849748244123</v>
      </c>
    </row>
    <row r="20" spans="1:16" ht="12.75" customHeight="1">
      <c r="A20" s="154">
        <v>13</v>
      </c>
      <c r="B20" s="175" t="s">
        <v>6</v>
      </c>
      <c r="C20" s="176">
        <f>'TAB 1'!C20/'TAB 1 Б'!C20*1000</f>
        <v>0</v>
      </c>
      <c r="D20" s="176">
        <f>'TAB 1'!D20/'TAB 1 Б'!D20*1000</f>
        <v>0</v>
      </c>
      <c r="E20" s="176">
        <f>'TAB 1'!E20/'TAB 1 Б'!E20*1000</f>
        <v>0.02688822564598962</v>
      </c>
      <c r="F20" s="176">
        <f>'TAB 1'!F20/'TAB 1 Б'!F20*1000</f>
        <v>0</v>
      </c>
      <c r="G20" s="176">
        <f>'TAB 1'!G20/'TAB 1 Б'!G20*1000</f>
        <v>0</v>
      </c>
      <c r="H20" s="176">
        <f>'TAB 1'!H20/'TAB 1 Б'!H20*1000</f>
        <v>0</v>
      </c>
      <c r="I20" s="176">
        <f>'TAB 1'!I20/'TAB 1 Б'!I20*1000</f>
        <v>0</v>
      </c>
      <c r="J20" s="176">
        <f>'TAB 1'!J20/'TAB 1 Б'!J20*1000</f>
        <v>0</v>
      </c>
      <c r="K20" s="176">
        <f>'TAB 1'!K20/'TAB 1 Б'!K20*1000</f>
        <v>0</v>
      </c>
      <c r="L20" s="176">
        <f>'TAB 1'!L20/'TAB 1 Б'!L20*1000</f>
        <v>0</v>
      </c>
      <c r="M20" s="176">
        <f>'TAB 1'!M20/'TAB 1 Б'!M20*1000</f>
        <v>0</v>
      </c>
      <c r="N20" s="176">
        <f>'TAB 1'!N20/'TAB 1 Б'!N20*1000</f>
        <v>0</v>
      </c>
      <c r="O20" s="176">
        <f>'TAB 1'!O20/'TAB 1 Б'!O20*1000</f>
        <v>0</v>
      </c>
      <c r="P20" s="176">
        <f>'TAB 1'!P20/'TAB 1 Б'!P20*1000</f>
        <v>0</v>
      </c>
    </row>
    <row r="21" spans="1:16" ht="12.75" customHeight="1">
      <c r="A21" s="154">
        <v>14</v>
      </c>
      <c r="B21" s="175" t="s">
        <v>7</v>
      </c>
      <c r="C21" s="176">
        <f>'TAB 1'!C21/'TAB 1 Б'!C21*1000</f>
        <v>0</v>
      </c>
      <c r="D21" s="176">
        <f>'TAB 1'!D21/'TAB 1 Б'!D21*1000</f>
        <v>0</v>
      </c>
      <c r="E21" s="176">
        <f>'TAB 1'!E21/'TAB 1 Б'!E21*1000</f>
        <v>0.131207767499836</v>
      </c>
      <c r="F21" s="176">
        <f>'TAB 1'!F21/'TAB 1 Б'!F21*1000</f>
        <v>0.058110817328645724</v>
      </c>
      <c r="G21" s="176">
        <f>'TAB 1'!G21/'TAB 1 Б'!G21*1000</f>
        <v>0.10927170409222532</v>
      </c>
      <c r="H21" s="176">
        <f>'TAB 1'!H21/'TAB 1 Б'!H21*1000</f>
        <v>0.08582954252853832</v>
      </c>
      <c r="I21" s="176">
        <f>'TAB 1'!I21/'TAB 1 Б'!I21*1000</f>
        <v>0.1459683540608396</v>
      </c>
      <c r="J21" s="176">
        <f>'TAB 1'!J21/'TAB 1 Б'!J21*1000</f>
        <v>0.12204796485018612</v>
      </c>
      <c r="K21" s="176">
        <f>'TAB 1'!K21/'TAB 1 Б'!K21*1000</f>
        <v>0.11945647304763327</v>
      </c>
      <c r="L21" s="176">
        <f>'TAB 1'!L21/'TAB 1 Б'!L21*1000</f>
        <v>0.12175448208687183</v>
      </c>
      <c r="M21" s="176">
        <f>'TAB 1'!M21/'TAB 1 Б'!M21*1000</f>
        <v>0.22176461270394424</v>
      </c>
      <c r="N21" s="176">
        <f>'TAB 1'!N21/'TAB 1 Б'!N21*1000</f>
        <v>0.15067956483741674</v>
      </c>
      <c r="O21" s="176">
        <f>'TAB 1'!O21/'TAB 1 Б'!O21*1000</f>
        <v>0.23668639053254437</v>
      </c>
      <c r="P21" s="176">
        <f>'TAB 1'!P21/'TAB 1 Б'!P21*1000</f>
        <v>0.26365745623286224</v>
      </c>
    </row>
    <row r="22" spans="1:16" ht="24.75" customHeight="1">
      <c r="A22" s="154">
        <v>15</v>
      </c>
      <c r="B22" s="175" t="s">
        <v>22</v>
      </c>
      <c r="C22" s="176">
        <f>'TAB 1'!C22/'TAB 1 Б'!C22*1000</f>
        <v>1.2742573468900156</v>
      </c>
      <c r="D22" s="176">
        <f>'TAB 1'!D22/'TAB 1 Б'!D22*1000</f>
        <v>1.07095046854083</v>
      </c>
      <c r="E22" s="176">
        <f>'TAB 1'!E22/'TAB 1 Б'!E22*1000</f>
        <v>0.24810274372445998</v>
      </c>
      <c r="F22" s="176">
        <f>'TAB 1'!F22/'TAB 1 Б'!F22*1000</f>
        <v>0.15694480774261052</v>
      </c>
      <c r="G22" s="176">
        <f>'TAB 1'!G22/'TAB 1 Б'!G22*1000</f>
        <v>0.11455803510058196</v>
      </c>
      <c r="H22" s="176">
        <f>'TAB 1'!H22/'TAB 1 Б'!H22*1000</f>
        <v>0.20435967302452318</v>
      </c>
      <c r="I22" s="176">
        <f>'TAB 1'!I22/'TAB 1 Б'!I22*1000</f>
        <v>0.08858180529719195</v>
      </c>
      <c r="J22" s="176">
        <f>'TAB 1'!J22/'TAB 1 Б'!J22*1000</f>
        <v>0.01414027149321267</v>
      </c>
      <c r="K22" s="176">
        <f>'TAB 1'!K22/'TAB 1 Б'!K22*1000</f>
        <v>0.013720808978897396</v>
      </c>
      <c r="L22" s="176">
        <f>'TAB 1'!L22/'TAB 1 Б'!L22*1000</f>
        <v>0.013443028445448191</v>
      </c>
      <c r="M22" s="176">
        <f>'TAB 1'!M22/'TAB 1 Б'!M22*1000</f>
        <v>0.04514740628150913</v>
      </c>
      <c r="N22" s="176">
        <f>'TAB 1'!N22/'TAB 1 Б'!N22*1000</f>
        <v>0.06582195162086556</v>
      </c>
      <c r="O22" s="176">
        <f>'TAB 1'!O22/'TAB 1 Б'!O22*1000</f>
        <v>0.08088651621774649</v>
      </c>
      <c r="P22" s="176">
        <f>'TAB 1'!P22/'TAB 1 Б'!P22*1000</f>
        <v>0.05882814338379481</v>
      </c>
    </row>
    <row r="23" spans="1:16" ht="24.75" customHeight="1">
      <c r="A23" s="154">
        <v>16</v>
      </c>
      <c r="B23" s="175" t="s">
        <v>58</v>
      </c>
      <c r="C23" s="176">
        <f>'TAB 1'!C23/'TAB 1 Б'!C23*1000</f>
        <v>0.14722119985277882</v>
      </c>
      <c r="D23" s="176">
        <f>'TAB 1'!D23/'TAB 1 Б'!D23*1000</f>
        <v>0.4465821821030361</v>
      </c>
      <c r="E23" s="176">
        <f>'TAB 1'!E23/'TAB 1 Б'!E23*1000</f>
        <v>0.18399264029438822</v>
      </c>
      <c r="F23" s="176">
        <f>'TAB 1'!F23/'TAB 1 Б'!F23*1000</f>
        <v>0.13490088157726113</v>
      </c>
      <c r="G23" s="176">
        <f>'TAB 1'!G23/'TAB 1 Б'!G23*1000</f>
        <v>0</v>
      </c>
      <c r="H23" s="176">
        <f>'TAB 1'!H23/'TAB 1 Б'!H23*1000</f>
        <v>0</v>
      </c>
      <c r="I23" s="176">
        <f>'TAB 1'!I23/'TAB 1 Б'!I23*1000</f>
        <v>0</v>
      </c>
      <c r="J23" s="176">
        <f>'TAB 1'!J23/'TAB 1 Б'!J23*1000</f>
        <v>0</v>
      </c>
      <c r="K23" s="176">
        <f>'TAB 1'!K23/'TAB 1 Б'!K23*1000</f>
        <v>0</v>
      </c>
      <c r="L23" s="176">
        <f>'TAB 1'!L23/'TAB 1 Б'!L23*1000</f>
        <v>0</v>
      </c>
      <c r="M23" s="176">
        <f>'TAB 1'!M23/'TAB 1 Б'!M23*1000</f>
        <v>0</v>
      </c>
      <c r="N23" s="176">
        <f>'TAB 1'!N23/'TAB 1 Б'!N23*1000</f>
        <v>0</v>
      </c>
      <c r="O23" s="176">
        <f>'TAB 1'!O23/'TAB 1 Б'!O23*1000</f>
        <v>0.22091902313624678</v>
      </c>
      <c r="P23" s="176">
        <f>'TAB 1'!P23/'TAB 1 Б'!P23*1000</f>
        <v>0.12964937048027889</v>
      </c>
    </row>
    <row r="24" spans="1:16" ht="12.75" customHeight="1">
      <c r="A24" s="154">
        <v>17</v>
      </c>
      <c r="B24" s="175" t="s">
        <v>17</v>
      </c>
      <c r="C24" s="176">
        <f>'TAB 1'!C24/'TAB 1 Б'!C24*1000</f>
        <v>0</v>
      </c>
      <c r="D24" s="176">
        <f>'TAB 1'!D24/'TAB 1 Б'!D24*1000</f>
        <v>0</v>
      </c>
      <c r="E24" s="176">
        <f>'TAB 1'!E24/'TAB 1 Б'!E24*1000</f>
        <v>0</v>
      </c>
      <c r="F24" s="176">
        <f>'TAB 1'!F24/'TAB 1 Б'!F24*1000</f>
        <v>0.0670912049021307</v>
      </c>
      <c r="G24" s="176">
        <f>'TAB 1'!G24/'TAB 1 Б'!G24*1000</f>
        <v>0.2713031990185902</v>
      </c>
      <c r="H24" s="176">
        <f>'TAB 1'!H24/'TAB 1 Б'!H24*1000</f>
        <v>0.1177717583323519</v>
      </c>
      <c r="I24" s="176">
        <f>'TAB 1'!I24/'TAB 1 Б'!I24*1000</f>
        <v>0.28542303771661565</v>
      </c>
      <c r="J24" s="176">
        <f>'TAB 1'!J24/'TAB 1 Б'!J24*1000</f>
        <v>0.4421269816762929</v>
      </c>
      <c r="K24" s="176">
        <f>'TAB 1'!K24/'TAB 1 Б'!K24*1000</f>
        <v>0.421971059277196</v>
      </c>
      <c r="L24" s="176">
        <f>'TAB 1'!L24/'TAB 1 Б'!L24*1000</f>
        <v>0.49332948066500815</v>
      </c>
      <c r="M24" s="176">
        <f>'TAB 1'!M24/'TAB 1 Б'!M24*1000</f>
        <v>0.41038194319449944</v>
      </c>
      <c r="N24" s="176">
        <f>'TAB 1'!N24/'TAB 1 Б'!N24*1000</f>
        <v>0.384402628938955</v>
      </c>
      <c r="O24" s="176">
        <f>'TAB 1'!O24/'TAB 1 Б'!O24*1000</f>
        <v>0.3190653838602003</v>
      </c>
      <c r="P24" s="176">
        <f>'TAB 1'!P24/'TAB 1 Б'!P24*1000</f>
        <v>0.3694126339120798</v>
      </c>
    </row>
    <row r="25" spans="1:16" ht="12.75" customHeight="1">
      <c r="A25" s="154">
        <v>18</v>
      </c>
      <c r="B25" s="175" t="s">
        <v>8</v>
      </c>
      <c r="C25" s="176">
        <f>'TAB 1'!C25/'TAB 1 Б'!C25*1000</f>
        <v>0</v>
      </c>
      <c r="D25" s="176">
        <f>'TAB 1'!D25/'TAB 1 Б'!D25*1000</f>
        <v>0</v>
      </c>
      <c r="E25" s="176">
        <f>'TAB 1'!E25/'TAB 1 Б'!E25*1000</f>
        <v>0</v>
      </c>
      <c r="F25" s="176">
        <f>'TAB 1'!F25/'TAB 1 Б'!F25*1000</f>
        <v>0</v>
      </c>
      <c r="G25" s="176">
        <f>'TAB 1'!G25/'TAB 1 Б'!G25*1000</f>
        <v>0</v>
      </c>
      <c r="H25" s="176">
        <f>'TAB 1'!H25/'TAB 1 Б'!H25*1000</f>
        <v>0</v>
      </c>
      <c r="I25" s="176">
        <f>'TAB 1'!I25/'TAB 1 Б'!I25*1000</f>
        <v>0</v>
      </c>
      <c r="J25" s="176">
        <f>'TAB 1'!J25/'TAB 1 Б'!J25*1000</f>
        <v>0</v>
      </c>
      <c r="K25" s="176">
        <f>'TAB 1'!K25/'TAB 1 Б'!K25*1000</f>
        <v>0</v>
      </c>
      <c r="L25" s="176">
        <f>'TAB 1'!L25/'TAB 1 Б'!L25*1000</f>
        <v>0</v>
      </c>
      <c r="M25" s="176">
        <f>'TAB 1'!M25/'TAB 1 Б'!M25*1000</f>
        <v>0</v>
      </c>
      <c r="N25" s="176">
        <f>'TAB 1'!N25/'TAB 1 Б'!N25*1000</f>
        <v>0</v>
      </c>
      <c r="O25" s="176">
        <f>'TAB 1'!O25/'TAB 1 Б'!O25*1000</f>
        <v>0</v>
      </c>
      <c r="P25" s="176">
        <f>'TAB 1'!P25/'TAB 1 Б'!P25*1000</f>
        <v>0</v>
      </c>
    </row>
    <row r="26" spans="1:16" ht="12.75" customHeight="1">
      <c r="A26" s="154">
        <v>19</v>
      </c>
      <c r="B26" s="175" t="s">
        <v>16</v>
      </c>
      <c r="C26" s="176">
        <f>'TAB 1'!C26/'TAB 1 Б'!C26*1000</f>
        <v>0.22366360993066428</v>
      </c>
      <c r="D26" s="176">
        <f>'TAB 1'!D26/'TAB 1 Б'!D26*1000</f>
        <v>0.16582372937567366</v>
      </c>
      <c r="E26" s="176">
        <f>'TAB 1'!E26/'TAB 1 Б'!E26*1000</f>
        <v>0.11433471487780478</v>
      </c>
      <c r="F26" s="176">
        <f>'TAB 1'!F26/'TAB 1 Б'!F26*1000</f>
        <v>0.055691690799732685</v>
      </c>
      <c r="G26" s="176">
        <f>'TAB 1'!G26/'TAB 1 Б'!G26*1000</f>
        <v>0.282103362672083</v>
      </c>
      <c r="H26" s="176">
        <f>'TAB 1'!H26/'TAB 1 Б'!H26*1000</f>
        <v>0.2685925749074848</v>
      </c>
      <c r="I26" s="176">
        <f>'TAB 1'!I26/'TAB 1 Б'!I26*1000</f>
        <v>0.2398369109005876</v>
      </c>
      <c r="J26" s="176">
        <f>'TAB 1'!J26/'TAB 1 Б'!J26*1000</f>
        <v>0.6646246315667804</v>
      </c>
      <c r="K26" s="176">
        <f>'TAB 1'!K26/'TAB 1 Б'!K26*1000</f>
        <v>0.7105344454742045</v>
      </c>
      <c r="L26" s="176">
        <f>'TAB 1'!L26/'TAB 1 Б'!L26*1000</f>
        <v>0.4368992635126701</v>
      </c>
      <c r="M26" s="176">
        <f>'TAB 1'!M26/'TAB 1 Б'!M26*1000</f>
        <v>0.6780536631041942</v>
      </c>
      <c r="N26" s="176">
        <f>'TAB 1'!N26/'TAB 1 Б'!N26*1000</f>
        <v>0.7427261278134788</v>
      </c>
      <c r="O26" s="176">
        <f>'TAB 1'!O26/'TAB 1 Б'!O26*1000</f>
        <v>0.8843180924931219</v>
      </c>
      <c r="P26" s="176">
        <f>'TAB 1'!P26/'TAB 1 Б'!P26*1000</f>
        <v>0.21701388888888887</v>
      </c>
    </row>
    <row r="27" spans="1:17" ht="12.75" customHeight="1">
      <c r="A27" s="154">
        <v>20</v>
      </c>
      <c r="B27" s="175" t="s">
        <v>13</v>
      </c>
      <c r="C27" s="176">
        <f>'TAB 1'!C27/'TAB 1 Б'!C27*1000</f>
        <v>0</v>
      </c>
      <c r="D27" s="176">
        <f>'TAB 1'!D27/'TAB 1 Б'!D27*1000</f>
        <v>0</v>
      </c>
      <c r="E27" s="176">
        <f>'TAB 1'!E27/'TAB 1 Б'!E27*1000</f>
        <v>0</v>
      </c>
      <c r="F27" s="176">
        <f>'TAB 1'!F27/'TAB 1 Б'!F27*1000</f>
        <v>0</v>
      </c>
      <c r="G27" s="176">
        <f>'TAB 1'!G27/'TAB 1 Б'!G27*1000</f>
        <v>0</v>
      </c>
      <c r="H27" s="176">
        <f>'TAB 1'!H27/'TAB 1 Б'!H27*1000</f>
        <v>0</v>
      </c>
      <c r="I27" s="176">
        <f>'TAB 1'!I27/'TAB 1 Б'!I27*1000</f>
        <v>0</v>
      </c>
      <c r="J27" s="176">
        <f>'TAB 1'!J27/'TAB 1 Б'!J27*1000</f>
        <v>0</v>
      </c>
      <c r="K27" s="176">
        <f>'TAB 1'!K27/'TAB 1 Б'!K27*1000</f>
        <v>0.1988862370723946</v>
      </c>
      <c r="L27" s="176">
        <f>'TAB 1'!L27/'TAB 1 Б'!L27*1000</f>
        <v>0.3531073446327684</v>
      </c>
      <c r="M27" s="176">
        <f>'TAB 1'!M27/'TAB 1 Б'!M27*1000</f>
        <v>0.07060650992021465</v>
      </c>
      <c r="N27" s="176">
        <f>'TAB 1'!N27/'TAB 1 Б'!N27*1000</f>
        <v>0.07077641729775638</v>
      </c>
      <c r="O27" s="176">
        <f>'TAB 1'!O27/'TAB 1 Б'!O27*1000</f>
        <v>0</v>
      </c>
      <c r="P27" s="176">
        <f>'TAB 1'!P27/'TAB 1 Б'!P27*1000</f>
        <v>0</v>
      </c>
      <c r="Q27" s="166" t="s">
        <v>128</v>
      </c>
    </row>
    <row r="28" spans="1:16" ht="12.75" customHeight="1">
      <c r="A28" s="154">
        <v>21</v>
      </c>
      <c r="B28" s="175" t="s">
        <v>9</v>
      </c>
      <c r="C28" s="176">
        <f>'TAB 1'!C28/'TAB 1 Б'!C28*1000</f>
        <v>0.012393877424552271</v>
      </c>
      <c r="D28" s="176">
        <f>'TAB 1'!D28/'TAB 1 Б'!D28*1000</f>
        <v>0.11016248967226659</v>
      </c>
      <c r="E28" s="176">
        <f>'TAB 1'!E28/'TAB 1 Б'!E28*1000</f>
        <v>0.12206403864932928</v>
      </c>
      <c r="F28" s="176">
        <f>'TAB 1'!F28/'TAB 1 Б'!F28*1000</f>
        <v>0.05375477073590281</v>
      </c>
      <c r="G28" s="176">
        <f>'TAB 1'!G28/'TAB 1 Б'!G28*1000</f>
        <v>0.0666659259341563</v>
      </c>
      <c r="H28" s="176">
        <f>'TAB 1'!H28/'TAB 1 Б'!H28*1000</f>
        <v>0.1294262299904107</v>
      </c>
      <c r="I28" s="176">
        <f>'TAB 1'!I28/'TAB 1 Б'!I28*1000</f>
        <v>0.18326495382905517</v>
      </c>
      <c r="J28" s="176">
        <f>'TAB 1'!J28/'TAB 1 Б'!J28*1000</f>
        <v>0.21282381734987055</v>
      </c>
      <c r="K28" s="176">
        <f>'TAB 1'!K28/'TAB 1 Б'!K28*1000</f>
        <v>0.2872073637166034</v>
      </c>
      <c r="L28" s="176">
        <f>'TAB 1'!L28/'TAB 1 Б'!L28*1000</f>
        <v>0.4318785974370239</v>
      </c>
      <c r="M28" s="176">
        <f>'TAB 1'!M28/'TAB 1 Б'!M28*1000</f>
        <v>0.7056188737709194</v>
      </c>
      <c r="N28" s="176">
        <f>'TAB 1'!N28/'TAB 1 Б'!N28*1000</f>
        <v>0.7883502655104195</v>
      </c>
      <c r="O28" s="176">
        <f>'TAB 1'!O28/'TAB 1 Б'!O28*1000</f>
        <v>0.5861282969716705</v>
      </c>
      <c r="P28" s="176">
        <f>'TAB 1'!P28/'TAB 1 Б'!P28*1000</f>
        <v>0.4229292732123105</v>
      </c>
    </row>
    <row r="29" spans="1:16" ht="12.75" customHeight="1">
      <c r="A29" s="154">
        <v>22</v>
      </c>
      <c r="B29" s="175" t="s">
        <v>15</v>
      </c>
      <c r="C29" s="176">
        <f>'TAB 1'!C29/'TAB 1 Б'!C29*1000</f>
        <v>0.7043566530629156</v>
      </c>
      <c r="D29" s="176">
        <f>'TAB 1'!D29/'TAB 1 Б'!D29*1000</f>
        <v>0.02026445108668119</v>
      </c>
      <c r="E29" s="176">
        <f>'TAB 1'!E29/'TAB 1 Б'!E29*1000</f>
        <v>0.10785688372047418</v>
      </c>
      <c r="F29" s="176">
        <f>'TAB 1'!F29/'TAB 1 Б'!F29*1000</f>
        <v>0.14966612940363805</v>
      </c>
      <c r="G29" s="176">
        <f>'TAB 1'!G29/'TAB 1 Б'!G29*1000</f>
        <v>0.8802128158985995</v>
      </c>
      <c r="H29" s="176">
        <f>'TAB 1'!H29/'TAB 1 Б'!H29*1000</f>
        <v>0.86827465748584</v>
      </c>
      <c r="I29" s="176">
        <f>'TAB 1'!I29/'TAB 1 Б'!I29*1000</f>
        <v>0.6593939393939393</v>
      </c>
      <c r="J29" s="176">
        <f>'TAB 1'!J29/'TAB 1 Б'!J29*1000</f>
        <v>0.6748407946012737</v>
      </c>
      <c r="K29" s="176">
        <f>'TAB 1'!K29/'TAB 1 Б'!K29*1000</f>
        <v>1.120437540354742</v>
      </c>
      <c r="L29" s="176">
        <f>'TAB 1'!L29/'TAB 1 Б'!L29*1000</f>
        <v>1.5142517814726841</v>
      </c>
      <c r="M29" s="176">
        <f>'TAB 1'!M29/'TAB 1 Б'!M29*1000</f>
        <v>1.05242008782924</v>
      </c>
      <c r="N29" s="176">
        <f>'TAB 1'!N29/'TAB 1 Б'!N29*1000</f>
        <v>1.3992492304129234</v>
      </c>
      <c r="O29" s="176">
        <f>'TAB 1'!O29/'TAB 1 Б'!O29*1000</f>
        <v>0.9837811493090968</v>
      </c>
      <c r="P29" s="176">
        <f>'TAB 1'!P29/'TAB 1 Б'!P29*1000</f>
        <v>1.472726242848781</v>
      </c>
    </row>
    <row r="30" spans="1:16" ht="24.75" customHeight="1">
      <c r="A30" s="154">
        <v>23</v>
      </c>
      <c r="B30" s="175" t="s">
        <v>23</v>
      </c>
      <c r="C30" s="176">
        <f>'TAB 1'!C30/'TAB 1 Б'!C30*1000</f>
        <v>0</v>
      </c>
      <c r="D30" s="176">
        <f>'TAB 1'!D30/'TAB 1 Б'!D30*1000</f>
        <v>0</v>
      </c>
      <c r="E30" s="176">
        <f>'TAB 1'!E30/'TAB 1 Б'!E30*1000</f>
        <v>0</v>
      </c>
      <c r="F30" s="176">
        <f>'TAB 1'!F30/'TAB 1 Б'!F30*1000</f>
        <v>0</v>
      </c>
      <c r="G30" s="176">
        <f>'TAB 1'!G30/'TAB 1 Б'!G30*1000</f>
        <v>0</v>
      </c>
      <c r="H30" s="176">
        <f>'TAB 1'!H30/'TAB 1 Б'!H30*1000</f>
        <v>0.2796420581655481</v>
      </c>
      <c r="I30" s="176">
        <f>'TAB 1'!I30/'TAB 1 Б'!I30*1000</f>
        <v>0.20777925531914893</v>
      </c>
      <c r="J30" s="176">
        <f>'TAB 1'!J30/'TAB 1 Б'!J30*1000</f>
        <v>0.1585162875485456</v>
      </c>
      <c r="K30" s="176">
        <f>'TAB 1'!K30/'TAB 1 Б'!K30*1000</f>
        <v>0.17268920260760695</v>
      </c>
      <c r="L30" s="176">
        <f>'TAB 1'!L30/'TAB 1 Б'!L30*1000</f>
        <v>0.33352789126990745</v>
      </c>
      <c r="M30" s="176">
        <f>'TAB 1'!M30/'TAB 1 Б'!M30*1000</f>
        <v>0.18978933383943822</v>
      </c>
      <c r="N30" s="176">
        <f>'TAB 1'!N30/'TAB 1 Б'!N30*1000</f>
        <v>0.13956084852995906</v>
      </c>
      <c r="O30" s="176">
        <f>'TAB 1'!O30/'TAB 1 Б'!O30*1000</f>
        <v>0.14266692029674719</v>
      </c>
      <c r="P30" s="176">
        <f>'TAB 1'!P30/'TAB 1 Б'!P30*1000</f>
        <v>0.23779327837666456</v>
      </c>
    </row>
    <row r="31" spans="1:16" ht="24.75" customHeight="1">
      <c r="A31" s="154">
        <v>24</v>
      </c>
      <c r="B31" s="175" t="s">
        <v>14</v>
      </c>
      <c r="C31" s="176">
        <f>'TAB 1'!C31/'TAB 1 Б'!C31*1000</f>
        <v>0</v>
      </c>
      <c r="D31" s="176">
        <f>'TAB 1'!D31/'TAB 1 Б'!D31*1000</f>
        <v>0.06074842054106593</v>
      </c>
      <c r="E31" s="176">
        <f>'TAB 1'!E31/'TAB 1 Б'!E31*1000</f>
        <v>0.06836516111389636</v>
      </c>
      <c r="F31" s="176">
        <f>'TAB 1'!F31/'TAB 1 Б'!F31*1000</f>
        <v>0.12153867968480969</v>
      </c>
      <c r="G31" s="176">
        <f>'TAB 1'!G31/'TAB 1 Б'!G31*1000</f>
        <v>0.4402215781943578</v>
      </c>
      <c r="H31" s="176">
        <f>'TAB 1'!H31/'TAB 1 Б'!H31*1000</f>
        <v>1.0187498484003203</v>
      </c>
      <c r="I31" s="176">
        <f>'TAB 1'!I31/'TAB 1 Б'!I31*1000</f>
        <v>0.5695443645083933</v>
      </c>
      <c r="J31" s="176">
        <f>'TAB 1'!J31/'TAB 1 Б'!J31*1000</f>
        <v>1.024621040894434</v>
      </c>
      <c r="K31" s="176">
        <f>'TAB 1'!K31/'TAB 1 Б'!K31*1000</f>
        <v>2.140545055863005</v>
      </c>
      <c r="L31" s="176">
        <f>'TAB 1'!L31/'TAB 1 Б'!L31*1000</f>
        <v>1.6697318749395025</v>
      </c>
      <c r="M31" s="176">
        <f>'TAB 1'!M31/'TAB 1 Б'!M31*1000</f>
        <v>0.7713631433048089</v>
      </c>
      <c r="N31" s="176">
        <f>'TAB 1'!N31/'TAB 1 Б'!N31*1000</f>
        <v>1.8166573504751258</v>
      </c>
      <c r="O31" s="176">
        <f>'TAB 1'!O31/'TAB 1 Б'!O31*1000</f>
        <v>1.7738359201773837</v>
      </c>
      <c r="P31" s="176">
        <f>'TAB 1'!P31/'TAB 1 Б'!P31*1000</f>
        <v>1.9379108561006193</v>
      </c>
    </row>
    <row r="32" spans="1:16" ht="12.75" customHeight="1">
      <c r="A32" s="154">
        <v>25</v>
      </c>
      <c r="B32" s="175" t="s">
        <v>24</v>
      </c>
      <c r="C32" s="176">
        <f>'TAB 1'!C32/'TAB 1 Б'!C32*1000</f>
        <v>0</v>
      </c>
      <c r="D32" s="176">
        <f>'TAB 1'!D32/'TAB 1 Б'!D32*1000</f>
        <v>0</v>
      </c>
      <c r="E32" s="176">
        <f>'TAB 1'!E32/'TAB 1 Б'!E32*1000</f>
        <v>0</v>
      </c>
      <c r="F32" s="176">
        <f>'TAB 1'!F32/'TAB 1 Б'!F32*1000</f>
        <v>0.1280737704918033</v>
      </c>
      <c r="G32" s="176">
        <f>'TAB 1'!G32/'TAB 1 Б'!G32*1000</f>
        <v>0</v>
      </c>
      <c r="H32" s="176">
        <f>'TAB 1'!H32/'TAB 1 Б'!H32*1000</f>
        <v>0</v>
      </c>
      <c r="I32" s="176">
        <f>'TAB 1'!I32/'TAB 1 Б'!I32*1000</f>
        <v>0</v>
      </c>
      <c r="J32" s="176">
        <f>'TAB 1'!J32/'TAB 1 Б'!J32*1000</f>
        <v>0</v>
      </c>
      <c r="K32" s="176">
        <f>'TAB 1'!K32/'TAB 1 Б'!K32*1000</f>
        <v>0</v>
      </c>
      <c r="L32" s="176">
        <f>'TAB 1'!L32/'TAB 1 Б'!L32*1000</f>
        <v>0</v>
      </c>
      <c r="M32" s="176">
        <f>'TAB 1'!M32/'TAB 1 Б'!M32*1000</f>
        <v>0</v>
      </c>
      <c r="N32" s="176">
        <f>'TAB 1'!N32/'TAB 1 Б'!N32*1000</f>
        <v>0</v>
      </c>
      <c r="O32" s="176">
        <f>'TAB 1'!O32/'TAB 1 Б'!O32*1000</f>
        <v>0</v>
      </c>
      <c r="P32" s="176">
        <f>'TAB 1'!P32/'TAB 1 Б'!P32*1000</f>
        <v>0</v>
      </c>
    </row>
    <row r="33" spans="1:16" ht="12.75" customHeight="1">
      <c r="A33" s="154">
        <v>26</v>
      </c>
      <c r="B33" s="175" t="s">
        <v>21</v>
      </c>
      <c r="C33" s="176">
        <f>'TAB 1'!C33/'TAB 1 Б'!C33*1000</f>
        <v>0</v>
      </c>
      <c r="D33" s="176">
        <f>'TAB 1'!D33/'TAB 1 Б'!D33*1000</f>
        <v>0</v>
      </c>
      <c r="E33" s="176">
        <f>'TAB 1'!E33/'TAB 1 Б'!E33*1000</f>
        <v>0</v>
      </c>
      <c r="F33" s="176">
        <f>'TAB 1'!F33/'TAB 1 Б'!F33*1000</f>
        <v>0</v>
      </c>
      <c r="G33" s="176">
        <f>'TAB 1'!G33/'TAB 1 Б'!G33*1000</f>
        <v>0</v>
      </c>
      <c r="H33" s="176" t="e">
        <f>'TAB 1'!H33/'TAB 1 Б'!H33*1000</f>
        <v>#DIV/0!</v>
      </c>
      <c r="I33" s="176">
        <f>'TAB 1'!I33/'TAB 1 Б'!I33*1000</f>
        <v>0</v>
      </c>
      <c r="J33" s="176">
        <f>'TAB 1'!J33/'TAB 1 Б'!J33*1000</f>
        <v>0</v>
      </c>
      <c r="K33" s="176">
        <f>'TAB 1'!K33/'TAB 1 Б'!K33*1000</f>
        <v>0</v>
      </c>
      <c r="L33" s="176">
        <f>'TAB 1'!L33/'TAB 1 Б'!L33*1000</f>
        <v>0</v>
      </c>
      <c r="M33" s="176">
        <f>'TAB 1'!M33/'TAB 1 Б'!M33*1000</f>
        <v>0</v>
      </c>
      <c r="N33" s="176">
        <f>'TAB 1'!N33/'TAB 1 Б'!N33*1000</f>
        <v>0</v>
      </c>
      <c r="O33" s="176">
        <f>'TAB 1'!O33/'TAB 1 Б'!O33*1000</f>
        <v>0</v>
      </c>
      <c r="P33" s="176">
        <f>'TAB 1'!P33/'TAB 1 Б'!P33*1000</f>
        <v>0</v>
      </c>
    </row>
    <row r="34" spans="1:16" ht="12.75" customHeight="1">
      <c r="A34" s="154">
        <v>27</v>
      </c>
      <c r="B34" s="175" t="s">
        <v>35</v>
      </c>
      <c r="C34" s="176">
        <f>'TAB 1'!C34/'TAB 1 Б'!C34*1000</f>
        <v>3.1789282470481384</v>
      </c>
      <c r="D34" s="176">
        <f>'TAB 1'!D34/'TAB 1 Б'!D34*1000</f>
        <v>2.7303754266211606</v>
      </c>
      <c r="E34" s="176">
        <f>'TAB 1'!E34/'TAB 1 Б'!E34*1000</f>
        <v>3.7419208527043883</v>
      </c>
      <c r="F34" s="176">
        <f>'TAB 1'!F34/'TAB 1 Б'!F34*1000</f>
        <v>3.6772216547497445</v>
      </c>
      <c r="G34" s="176">
        <f>'TAB 1'!G34/'TAB 1 Б'!G34*1000</f>
        <v>1.970055161544523</v>
      </c>
      <c r="H34" s="176">
        <f>'TAB 1'!H34/'TAB 1 Б'!H34*1000</f>
        <v>1.9095477386934674</v>
      </c>
      <c r="I34" s="176">
        <f>'TAB 1'!I34/'TAB 1 Б'!I34*1000</f>
        <v>1.4385729356478374</v>
      </c>
      <c r="J34" s="176">
        <f>'TAB 1'!J34/'TAB 1 Б'!J34*1000</f>
        <v>0.7434944237918215</v>
      </c>
      <c r="K34" s="176">
        <f>'TAB 1'!K34/'TAB 1 Б'!K34*1000</f>
        <v>1.8084817795460713</v>
      </c>
      <c r="L34" s="176">
        <f>'TAB 1'!L34/'TAB 1 Б'!L34*1000</f>
        <v>3.1966389624623255</v>
      </c>
      <c r="M34" s="176">
        <f>'TAB 1'!M34/'TAB 1 Б'!M34*1000</f>
        <v>1.5893792071802542</v>
      </c>
      <c r="N34" s="176">
        <f>'TAB 1'!N34/'TAB 1 Б'!N34*1000</f>
        <v>1.8258696905631366</v>
      </c>
      <c r="O34" s="176">
        <f>'TAB 1'!O34/'TAB 1 Б'!O34*1000</f>
        <v>1.2816720891255053</v>
      </c>
      <c r="P34" s="176">
        <f>'TAB 1'!P34/'TAB 1 Б'!P34*1000</f>
        <v>1.6988744956466342</v>
      </c>
    </row>
    <row r="35" spans="1:16" ht="12.75" customHeight="1">
      <c r="A35" s="154">
        <v>28</v>
      </c>
      <c r="B35" s="177" t="s">
        <v>88</v>
      </c>
      <c r="C35" s="176" t="e">
        <f>'TAB 1'!C35/'TAB 1 Б'!C35*1000</f>
        <v>#DIV/0!</v>
      </c>
      <c r="D35" s="176" t="e">
        <f>'TAB 1'!D35/'TAB 1 Б'!D35*1000</f>
        <v>#DIV/0!</v>
      </c>
      <c r="E35" s="176" t="e">
        <f>'TAB 1'!E35/'TAB 1 Б'!E35*1000</f>
        <v>#DIV/0!</v>
      </c>
      <c r="F35" s="176" t="e">
        <f>'TAB 1'!F35/'TAB 1 Б'!F35*1000</f>
        <v>#DIV/0!</v>
      </c>
      <c r="G35" s="176" t="e">
        <f>'TAB 1'!G35/'TAB 1 Б'!G35*1000</f>
        <v>#DIV/0!</v>
      </c>
      <c r="H35" s="176" t="e">
        <f>'TAB 1'!H35/'TAB 1 Б'!H35*1000</f>
        <v>#DIV/0!</v>
      </c>
      <c r="I35" s="176" t="e">
        <f>'TAB 1'!I35/'TAB 1 Б'!I35*1000</f>
        <v>#DIV/0!</v>
      </c>
      <c r="J35" s="176" t="e">
        <f>'TAB 1'!J35/'TAB 1 Б'!J35*1000</f>
        <v>#DIV/0!</v>
      </c>
      <c r="K35" s="176" t="e">
        <f>'TAB 1'!K35/'TAB 1 Б'!K35*1000</f>
        <v>#DIV/0!</v>
      </c>
      <c r="L35" s="176" t="e">
        <f>'TAB 1'!L35/'TAB 1 Б'!L35*1000</f>
        <v>#DIV/0!</v>
      </c>
      <c r="M35" s="176" t="e">
        <f>'TAB 1'!M35/'TAB 1 Б'!M35*1000</f>
        <v>#DIV/0!</v>
      </c>
      <c r="N35" s="176" t="e">
        <f>'TAB 1'!N35/'TAB 1 Б'!N35*1000</f>
        <v>#DIV/0!</v>
      </c>
      <c r="O35" s="176" t="e">
        <f>'TAB 1'!O35/'TAB 1 Б'!O35*1000</f>
        <v>#DIV/0!</v>
      </c>
      <c r="P35" s="176" t="e">
        <f>'TAB 1'!P35/'TAB 1 Б'!P35*1000</f>
        <v>#DIV/0!</v>
      </c>
    </row>
    <row r="36" spans="1:16" ht="12.75" customHeight="1">
      <c r="A36" s="154">
        <v>29</v>
      </c>
      <c r="B36" s="177" t="s">
        <v>89</v>
      </c>
      <c r="C36" s="176" t="e">
        <f>'TAB 1'!C36/'TAB 1 Б'!C36*1000</f>
        <v>#DIV/0!</v>
      </c>
      <c r="D36" s="176" t="e">
        <f>'TAB 1'!D36/'TAB 1 Б'!D36*1000</f>
        <v>#DIV/0!</v>
      </c>
      <c r="E36" s="176" t="e">
        <f>'TAB 1'!E36/'TAB 1 Б'!E36*1000</f>
        <v>#DIV/0!</v>
      </c>
      <c r="F36" s="176" t="e">
        <f>'TAB 1'!F36/'TAB 1 Б'!F36*1000</f>
        <v>#DIV/0!</v>
      </c>
      <c r="G36" s="176" t="e">
        <f>'TAB 1'!G36/'TAB 1 Б'!G36*1000</f>
        <v>#DIV/0!</v>
      </c>
      <c r="H36" s="176" t="e">
        <f>'TAB 1'!H36/'TAB 1 Б'!H36*1000</f>
        <v>#DIV/0!</v>
      </c>
      <c r="I36" s="176" t="e">
        <f>'TAB 1'!I36/'TAB 1 Б'!I36*1000</f>
        <v>#DIV/0!</v>
      </c>
      <c r="J36" s="176" t="e">
        <f>'TAB 1'!J36/'TAB 1 Б'!J36*1000</f>
        <v>#DIV/0!</v>
      </c>
      <c r="K36" s="176" t="e">
        <f>'TAB 1'!K36/'TAB 1 Б'!K36*1000</f>
        <v>#DIV/0!</v>
      </c>
      <c r="L36" s="176" t="e">
        <f>'TAB 1'!L36/'TAB 1 Б'!L36*1000</f>
        <v>#DIV/0!</v>
      </c>
      <c r="M36" s="176" t="e">
        <f>'TAB 1'!M36/'TAB 1 Б'!M36*1000</f>
        <v>#DIV/0!</v>
      </c>
      <c r="N36" s="176" t="e">
        <f>'TAB 1'!N36/'TAB 1 Б'!N36*1000</f>
        <v>#DIV/0!</v>
      </c>
      <c r="O36" s="176" t="e">
        <f>'TAB 1'!O36/'TAB 1 Б'!O36*1000</f>
        <v>#DIV/0!</v>
      </c>
      <c r="P36" s="176" t="e">
        <f>'TAB 1'!P36/'TAB 1 Б'!P36*1000</f>
        <v>#DIV/0!</v>
      </c>
    </row>
    <row r="37" spans="1:16" s="179" customFormat="1" ht="15" customHeight="1">
      <c r="A37" s="224" t="s">
        <v>0</v>
      </c>
      <c r="B37" s="225"/>
      <c r="C37" s="178">
        <f>'TAB 1'!C37/'TAB 1 Б'!C37*1000</f>
        <v>0.17448900893732705</v>
      </c>
      <c r="D37" s="178">
        <f>'TAB 1'!D37/'TAB 1 Б'!D37*1000</f>
        <v>0.16938452896666742</v>
      </c>
      <c r="E37" s="178">
        <f>'TAB 1'!E37/'TAB 1 Б'!E37*1000</f>
        <v>0.16899351722090883</v>
      </c>
      <c r="F37" s="178">
        <f>'TAB 1'!F37/'TAB 1 Б'!F37*1000</f>
        <v>0.16360816516804574</v>
      </c>
      <c r="G37" s="178">
        <f>'TAB 1'!G37/'TAB 1 Б'!G37*1000</f>
        <v>0.24424541895315546</v>
      </c>
      <c r="H37" s="178">
        <f>'TAB 1'!H37/'TAB 1 Б'!H37*1000</f>
        <v>0.27541867594826347</v>
      </c>
      <c r="I37" s="178">
        <f>'TAB 1'!I37/'TAB 1 Б'!I37*1000</f>
        <v>0.23487888803835938</v>
      </c>
      <c r="J37" s="178">
        <f>'TAB 1'!J37/'TAB 1 Б'!J37*1000</f>
        <v>0.2484138543955366</v>
      </c>
      <c r="K37" s="178">
        <f>'TAB 1'!K37/'TAB 1 Б'!K37*1000</f>
        <v>0.284701701338098</v>
      </c>
      <c r="L37" s="178">
        <f>'TAB 1'!L37/'TAB 1 Б'!L37*1000</f>
        <v>0.32174726574187085</v>
      </c>
      <c r="M37" s="178">
        <f>'TAB 1'!M37/'TAB 1 Б'!M37*1000</f>
        <v>0.2825992774043793</v>
      </c>
      <c r="N37" s="178">
        <f>'TAB 1'!N37/'TAB 1 Б'!N37*1000</f>
        <v>0.320871534262085</v>
      </c>
      <c r="O37" s="178">
        <f>'TAB 1'!O37/'TAB 1 Б'!O37*1000</f>
        <v>0.29202161299496177</v>
      </c>
      <c r="P37" s="178">
        <f>'TAB 1'!P37/'TAB 1 Б'!P37*1000</f>
        <v>0.23466578861526913</v>
      </c>
    </row>
    <row r="38" spans="1:13" ht="12.7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6" ht="12.75" customHeight="1">
      <c r="A39" s="212" t="s">
        <v>60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18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21">
    <mergeCell ref="L5:L6"/>
    <mergeCell ref="A5:A6"/>
    <mergeCell ref="B5:B6"/>
    <mergeCell ref="Q5:R10"/>
    <mergeCell ref="Q13:R17"/>
    <mergeCell ref="N5:N6"/>
    <mergeCell ref="P5:P6"/>
    <mergeCell ref="C5:C6"/>
    <mergeCell ref="D5:D6"/>
    <mergeCell ref="E5:E6"/>
    <mergeCell ref="J5:J6"/>
    <mergeCell ref="A2:O2"/>
    <mergeCell ref="O5:O6"/>
    <mergeCell ref="K5:K6"/>
    <mergeCell ref="M5:M6"/>
    <mergeCell ref="A39:O39"/>
    <mergeCell ref="A37:B37"/>
    <mergeCell ref="F5:F6"/>
    <mergeCell ref="G5:G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9.75" customHeight="1"/>
    <row r="2" spans="1:15" s="5" customFormat="1" ht="24.75" customHeight="1">
      <c r="A2" s="217" t="s">
        <v>253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3" s="5" customFormat="1" ht="9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" ht="9.75" customHeight="1">
      <c r="A4" s="2"/>
      <c r="B4" s="7"/>
      <c r="C4" s="7"/>
      <c r="D4" s="7"/>
      <c r="E4" s="7"/>
      <c r="F4" s="7"/>
      <c r="J4" s="9"/>
      <c r="K4" s="9"/>
      <c r="L4" s="9"/>
      <c r="M4" s="121"/>
      <c r="N4" s="87"/>
      <c r="O4" s="87"/>
      <c r="P4" s="87" t="s">
        <v>92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1">
        <v>26</v>
      </c>
      <c r="D8" s="41">
        <v>126</v>
      </c>
      <c r="E8" s="41">
        <v>188</v>
      </c>
      <c r="F8" s="41">
        <v>168</v>
      </c>
      <c r="G8" s="41">
        <v>152</v>
      </c>
      <c r="H8" s="41">
        <v>382</v>
      </c>
      <c r="I8" s="41">
        <v>292</v>
      </c>
      <c r="J8" s="41">
        <v>322</v>
      </c>
      <c r="K8" s="41">
        <v>301</v>
      </c>
      <c r="L8" s="41">
        <v>342</v>
      </c>
      <c r="M8" s="41">
        <v>281</v>
      </c>
      <c r="N8" s="41">
        <v>201</v>
      </c>
      <c r="O8" s="41">
        <v>188</v>
      </c>
      <c r="P8" s="41">
        <v>184</v>
      </c>
    </row>
    <row r="9" spans="1:16" ht="12.75" customHeight="1">
      <c r="A9" s="11">
        <v>2</v>
      </c>
      <c r="B9" s="20" t="s">
        <v>19</v>
      </c>
      <c r="C9" s="33">
        <v>26</v>
      </c>
      <c r="D9" s="33">
        <v>62</v>
      </c>
      <c r="E9" s="33">
        <v>103</v>
      </c>
      <c r="F9" s="33">
        <v>89</v>
      </c>
      <c r="G9" s="33">
        <v>31</v>
      </c>
      <c r="H9" s="33">
        <v>32</v>
      </c>
      <c r="I9" s="33">
        <v>24</v>
      </c>
      <c r="J9" s="33">
        <v>2</v>
      </c>
      <c r="K9" s="33">
        <v>6</v>
      </c>
      <c r="L9" s="33">
        <v>6</v>
      </c>
      <c r="M9" s="33">
        <v>7</v>
      </c>
      <c r="N9" s="33">
        <v>10</v>
      </c>
      <c r="O9" s="33">
        <v>25</v>
      </c>
      <c r="P9" s="33">
        <v>26</v>
      </c>
    </row>
    <row r="10" spans="1:16" ht="12.75" customHeight="1">
      <c r="A10" s="11">
        <v>3</v>
      </c>
      <c r="B10" s="21" t="s">
        <v>1</v>
      </c>
      <c r="C10" s="33">
        <v>30</v>
      </c>
      <c r="D10" s="33">
        <v>126</v>
      </c>
      <c r="E10" s="33">
        <v>118</v>
      </c>
      <c r="F10" s="33">
        <v>161</v>
      </c>
      <c r="G10" s="33">
        <v>46</v>
      </c>
      <c r="H10" s="33">
        <v>52</v>
      </c>
      <c r="I10" s="33">
        <v>9</v>
      </c>
      <c r="J10" s="33">
        <v>7</v>
      </c>
      <c r="K10" s="33">
        <v>5</v>
      </c>
      <c r="L10" s="33">
        <v>9</v>
      </c>
      <c r="M10" s="33">
        <v>13</v>
      </c>
      <c r="N10" s="33">
        <v>14</v>
      </c>
      <c r="O10" s="33">
        <v>27</v>
      </c>
      <c r="P10" s="33">
        <v>8</v>
      </c>
    </row>
    <row r="11" spans="1:16" ht="12.75" customHeight="1">
      <c r="A11" s="11">
        <v>4</v>
      </c>
      <c r="B11" s="21" t="s">
        <v>2</v>
      </c>
      <c r="C11" s="32">
        <v>58</v>
      </c>
      <c r="D11" s="32">
        <v>160</v>
      </c>
      <c r="E11" s="32">
        <v>212</v>
      </c>
      <c r="F11" s="32">
        <v>243</v>
      </c>
      <c r="G11" s="32">
        <v>113</v>
      </c>
      <c r="H11" s="32">
        <v>159</v>
      </c>
      <c r="I11" s="32">
        <v>131</v>
      </c>
      <c r="J11" s="32">
        <v>111</v>
      </c>
      <c r="K11" s="32">
        <v>147</v>
      </c>
      <c r="L11" s="32">
        <v>123</v>
      </c>
      <c r="M11" s="32">
        <v>93</v>
      </c>
      <c r="N11" s="32">
        <v>54</v>
      </c>
      <c r="O11" s="32">
        <v>102</v>
      </c>
      <c r="P11" s="32">
        <v>41</v>
      </c>
    </row>
    <row r="12" spans="1:16" ht="12.75" customHeight="1">
      <c r="A12" s="11">
        <v>5</v>
      </c>
      <c r="B12" s="20" t="s">
        <v>3</v>
      </c>
      <c r="C12" s="33">
        <v>12</v>
      </c>
      <c r="D12" s="33">
        <v>19</v>
      </c>
      <c r="E12" s="33">
        <v>51</v>
      </c>
      <c r="F12" s="33">
        <v>69</v>
      </c>
      <c r="G12" s="33">
        <v>25</v>
      </c>
      <c r="H12" s="33">
        <v>52</v>
      </c>
      <c r="I12" s="33">
        <v>37</v>
      </c>
      <c r="J12" s="33">
        <v>51</v>
      </c>
      <c r="K12" s="33">
        <v>41</v>
      </c>
      <c r="L12" s="33">
        <v>49</v>
      </c>
      <c r="M12" s="33">
        <v>39</v>
      </c>
      <c r="N12" s="33">
        <v>45</v>
      </c>
      <c r="O12" s="33">
        <v>41</v>
      </c>
      <c r="P12" s="33">
        <v>3</v>
      </c>
    </row>
    <row r="13" spans="1:16" ht="12.75" customHeight="1">
      <c r="A13" s="11">
        <v>6</v>
      </c>
      <c r="B13" s="20" t="s">
        <v>11</v>
      </c>
      <c r="C13" s="33">
        <v>20</v>
      </c>
      <c r="D13" s="33">
        <v>29</v>
      </c>
      <c r="E13" s="33">
        <v>27</v>
      </c>
      <c r="F13" s="33">
        <v>24</v>
      </c>
      <c r="G13" s="33">
        <v>6</v>
      </c>
      <c r="H13" s="33">
        <v>14</v>
      </c>
      <c r="I13" s="33">
        <v>14</v>
      </c>
      <c r="J13" s="33">
        <v>15</v>
      </c>
      <c r="K13" s="33">
        <v>12</v>
      </c>
      <c r="L13" s="33">
        <v>12</v>
      </c>
      <c r="M13" s="33">
        <v>5</v>
      </c>
      <c r="N13" s="33">
        <v>15</v>
      </c>
      <c r="O13" s="33">
        <v>11</v>
      </c>
      <c r="P13" s="33">
        <v>5</v>
      </c>
    </row>
    <row r="14" spans="1:16" ht="12.75" customHeight="1">
      <c r="A14" s="11">
        <v>7</v>
      </c>
      <c r="B14" s="21" t="s">
        <v>4</v>
      </c>
      <c r="C14" s="33"/>
      <c r="D14" s="33"/>
      <c r="E14" s="33"/>
      <c r="F14" s="33"/>
      <c r="G14" s="33"/>
      <c r="H14" s="33"/>
      <c r="I14" s="33"/>
      <c r="J14" s="33"/>
      <c r="K14" s="33"/>
      <c r="L14" s="33">
        <v>1</v>
      </c>
      <c r="M14" s="33"/>
      <c r="N14" s="33"/>
      <c r="O14" s="33"/>
      <c r="P14" s="33"/>
    </row>
    <row r="15" spans="1:16" ht="12.75" customHeight="1">
      <c r="A15" s="11">
        <v>8</v>
      </c>
      <c r="B15" s="21" t="s">
        <v>87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2.75" customHeight="1">
      <c r="A16" s="11">
        <v>9</v>
      </c>
      <c r="B16" s="20" t="s">
        <v>5</v>
      </c>
      <c r="C16" s="33">
        <v>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4.75" customHeight="1">
      <c r="A17" s="11">
        <v>10</v>
      </c>
      <c r="B17" s="20" t="s">
        <v>55</v>
      </c>
      <c r="C17" s="33">
        <v>5</v>
      </c>
      <c r="D17" s="33">
        <v>8</v>
      </c>
      <c r="E17" s="33">
        <v>10</v>
      </c>
      <c r="F17" s="33">
        <v>9</v>
      </c>
      <c r="G17" s="33">
        <v>4</v>
      </c>
      <c r="H17" s="33">
        <v>3</v>
      </c>
      <c r="I17" s="33">
        <v>2</v>
      </c>
      <c r="J17" s="33">
        <v>2</v>
      </c>
      <c r="K17" s="33">
        <v>4</v>
      </c>
      <c r="L17" s="33">
        <v>2</v>
      </c>
      <c r="M17" s="33">
        <v>4</v>
      </c>
      <c r="N17" s="33">
        <v>2</v>
      </c>
      <c r="O17" s="33">
        <v>4</v>
      </c>
      <c r="P17" s="33">
        <v>2</v>
      </c>
    </row>
    <row r="18" spans="1:16" ht="12.75" customHeight="1">
      <c r="A18" s="11">
        <v>11</v>
      </c>
      <c r="B18" s="20" t="s">
        <v>103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.75" customHeight="1">
      <c r="A19" s="11">
        <v>12</v>
      </c>
      <c r="B19" s="20" t="s">
        <v>20</v>
      </c>
      <c r="C19" s="33">
        <v>2</v>
      </c>
      <c r="D19" s="33">
        <v>3</v>
      </c>
      <c r="E19" s="33">
        <v>14</v>
      </c>
      <c r="F19" s="33">
        <v>6</v>
      </c>
      <c r="G19" s="33"/>
      <c r="H19" s="33">
        <v>2</v>
      </c>
      <c r="I19" s="33"/>
      <c r="J19" s="33">
        <v>2</v>
      </c>
      <c r="K19" s="33">
        <v>2</v>
      </c>
      <c r="L19" s="33">
        <v>1</v>
      </c>
      <c r="M19" s="33">
        <v>11</v>
      </c>
      <c r="N19" s="33">
        <v>9</v>
      </c>
      <c r="O19" s="33">
        <v>9</v>
      </c>
      <c r="P19" s="33">
        <v>9</v>
      </c>
    </row>
    <row r="20" spans="1:16" ht="12.75" customHeight="1">
      <c r="A20" s="11">
        <v>13</v>
      </c>
      <c r="B20" s="20" t="s">
        <v>6</v>
      </c>
      <c r="C20" s="33"/>
      <c r="D20" s="10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.75" customHeight="1">
      <c r="A21" s="11">
        <v>14</v>
      </c>
      <c r="B21" s="20" t="s">
        <v>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1</v>
      </c>
      <c r="O21" s="33"/>
      <c r="P21" s="33"/>
    </row>
    <row r="22" spans="1:16" ht="24.75" customHeight="1">
      <c r="A22" s="11">
        <v>15</v>
      </c>
      <c r="B22" s="20" t="s">
        <v>22</v>
      </c>
      <c r="C22" s="33">
        <v>63</v>
      </c>
      <c r="D22" s="33">
        <v>60</v>
      </c>
      <c r="E22" s="33">
        <v>57</v>
      </c>
      <c r="F22" s="33">
        <v>30</v>
      </c>
      <c r="G22" s="33">
        <v>45</v>
      </c>
      <c r="H22" s="33">
        <v>33</v>
      </c>
      <c r="I22" s="33">
        <v>11</v>
      </c>
      <c r="J22" s="33">
        <v>11</v>
      </c>
      <c r="K22" s="33">
        <v>12</v>
      </c>
      <c r="L22" s="33">
        <v>11</v>
      </c>
      <c r="M22" s="33">
        <v>6</v>
      </c>
      <c r="N22" s="33">
        <v>7</v>
      </c>
      <c r="O22" s="33">
        <v>11</v>
      </c>
      <c r="P22" s="33"/>
    </row>
    <row r="23" spans="1:16" ht="24.75" customHeight="1">
      <c r="A23" s="11">
        <v>16</v>
      </c>
      <c r="B23" s="20" t="s">
        <v>58</v>
      </c>
      <c r="C23" s="33">
        <v>6</v>
      </c>
      <c r="D23" s="33">
        <v>8</v>
      </c>
      <c r="E23" s="33">
        <v>4</v>
      </c>
      <c r="F23" s="33"/>
      <c r="G23" s="33">
        <v>5</v>
      </c>
      <c r="H23" s="33">
        <v>5</v>
      </c>
      <c r="I23" s="33">
        <v>5</v>
      </c>
      <c r="J23" s="33">
        <v>4</v>
      </c>
      <c r="K23" s="33"/>
      <c r="L23" s="33"/>
      <c r="M23" s="33"/>
      <c r="N23" s="33">
        <v>5</v>
      </c>
      <c r="O23" s="33"/>
      <c r="P23" s="33"/>
    </row>
    <row r="24" spans="1:16" ht="12.75" customHeight="1">
      <c r="A24" s="11">
        <v>17</v>
      </c>
      <c r="B24" s="20" t="s">
        <v>17</v>
      </c>
      <c r="C24" s="33"/>
      <c r="D24" s="33"/>
      <c r="E24" s="33"/>
      <c r="F24" s="33">
        <v>46</v>
      </c>
      <c r="G24" s="33">
        <v>38</v>
      </c>
      <c r="H24" s="33">
        <v>81</v>
      </c>
      <c r="I24" s="33">
        <v>87</v>
      </c>
      <c r="J24" s="33">
        <v>47</v>
      </c>
      <c r="K24" s="33">
        <v>59</v>
      </c>
      <c r="L24" s="33">
        <v>33</v>
      </c>
      <c r="M24" s="33">
        <v>31</v>
      </c>
      <c r="N24" s="33">
        <v>27</v>
      </c>
      <c r="O24" s="33">
        <v>27</v>
      </c>
      <c r="P24" s="33"/>
    </row>
    <row r="25" spans="1:16" ht="12.75" customHeight="1">
      <c r="A25" s="11">
        <v>18</v>
      </c>
      <c r="B25" s="20" t="s">
        <v>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 customHeight="1">
      <c r="A26" s="11">
        <v>19</v>
      </c>
      <c r="B26" s="20" t="s">
        <v>16</v>
      </c>
      <c r="C26" s="32"/>
      <c r="D26" s="32">
        <v>2</v>
      </c>
      <c r="E26" s="32"/>
      <c r="F26" s="32">
        <v>9</v>
      </c>
      <c r="G26" s="32"/>
      <c r="H26" s="32">
        <v>6</v>
      </c>
      <c r="I26" s="32">
        <v>5</v>
      </c>
      <c r="J26" s="32">
        <v>1</v>
      </c>
      <c r="K26" s="32">
        <v>1</v>
      </c>
      <c r="L26" s="32">
        <v>1</v>
      </c>
      <c r="M26" s="32">
        <v>3</v>
      </c>
      <c r="N26" s="32">
        <v>1</v>
      </c>
      <c r="O26" s="32">
        <v>1</v>
      </c>
      <c r="P26" s="32">
        <v>6</v>
      </c>
    </row>
    <row r="27" spans="1:16" ht="12.75" customHeight="1">
      <c r="A27" s="11">
        <v>20</v>
      </c>
      <c r="B27" s="20" t="s">
        <v>13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 customHeight="1">
      <c r="A28" s="11">
        <v>21</v>
      </c>
      <c r="B28" s="20" t="s">
        <v>9</v>
      </c>
      <c r="C28" s="33">
        <v>2</v>
      </c>
      <c r="D28" s="33">
        <v>3</v>
      </c>
      <c r="E28" s="33">
        <v>6</v>
      </c>
      <c r="F28" s="33">
        <v>3</v>
      </c>
      <c r="G28" s="33"/>
      <c r="H28" s="33">
        <v>1</v>
      </c>
      <c r="I28" s="33"/>
      <c r="J28" s="33">
        <v>6</v>
      </c>
      <c r="K28" s="33">
        <v>5</v>
      </c>
      <c r="L28" s="33">
        <v>1</v>
      </c>
      <c r="M28" s="33"/>
      <c r="N28" s="33"/>
      <c r="O28" s="33"/>
      <c r="P28" s="33">
        <v>5</v>
      </c>
    </row>
    <row r="29" spans="1:16" ht="12.75" customHeight="1">
      <c r="A29" s="11">
        <v>22</v>
      </c>
      <c r="B29" s="20" t="s">
        <v>15</v>
      </c>
      <c r="C29" s="33">
        <v>1</v>
      </c>
      <c r="D29" s="33">
        <v>3</v>
      </c>
      <c r="E29" s="33">
        <v>94</v>
      </c>
      <c r="F29" s="33">
        <v>106</v>
      </c>
      <c r="G29" s="33">
        <v>7</v>
      </c>
      <c r="H29" s="33">
        <v>118</v>
      </c>
      <c r="I29" s="33"/>
      <c r="J29" s="33"/>
      <c r="K29" s="33">
        <v>216</v>
      </c>
      <c r="L29" s="33">
        <v>96</v>
      </c>
      <c r="M29" s="33">
        <v>88</v>
      </c>
      <c r="N29" s="33">
        <v>170</v>
      </c>
      <c r="O29" s="33">
        <v>35</v>
      </c>
      <c r="P29" s="33">
        <v>9</v>
      </c>
    </row>
    <row r="30" spans="1:16" ht="24.75" customHeight="1">
      <c r="A30" s="11">
        <v>23</v>
      </c>
      <c r="B30" s="20" t="s">
        <v>23</v>
      </c>
      <c r="C30" s="33"/>
      <c r="D30" s="33"/>
      <c r="E30" s="33"/>
      <c r="F30" s="33"/>
      <c r="G30" s="33"/>
      <c r="H30" s="33"/>
      <c r="I30" s="33">
        <v>1</v>
      </c>
      <c r="J30" s="33">
        <v>1</v>
      </c>
      <c r="K30" s="33"/>
      <c r="L30" s="33"/>
      <c r="M30" s="33"/>
      <c r="N30" s="33"/>
      <c r="O30" s="33"/>
      <c r="P30" s="33"/>
    </row>
    <row r="31" spans="1:16" ht="24.75" customHeight="1">
      <c r="A31" s="11">
        <v>24</v>
      </c>
      <c r="B31" s="20" t="s">
        <v>14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 customHeight="1">
      <c r="A32" s="11">
        <v>25</v>
      </c>
      <c r="B32" s="20" t="s">
        <v>24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 customHeight="1">
      <c r="A33" s="11">
        <v>26</v>
      </c>
      <c r="B33" s="20" t="s">
        <v>21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2.75" customHeight="1">
      <c r="A34" s="11">
        <v>27</v>
      </c>
      <c r="B34" s="20" t="s">
        <v>35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2.75" customHeight="1">
      <c r="A35" s="11">
        <v>28</v>
      </c>
      <c r="B35" s="22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3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2.75" customHeight="1">
      <c r="A37" s="216" t="s">
        <v>0</v>
      </c>
      <c r="B37" s="216"/>
      <c r="C37" s="102">
        <f aca="true" t="shared" si="0" ref="C37:I37">SUM(C8:C36)</f>
        <v>252</v>
      </c>
      <c r="D37" s="102">
        <f t="shared" si="0"/>
        <v>609</v>
      </c>
      <c r="E37" s="102">
        <f t="shared" si="0"/>
        <v>884</v>
      </c>
      <c r="F37" s="102">
        <f t="shared" si="0"/>
        <v>963</v>
      </c>
      <c r="G37" s="102">
        <f t="shared" si="0"/>
        <v>472</v>
      </c>
      <c r="H37" s="102">
        <f t="shared" si="0"/>
        <v>940</v>
      </c>
      <c r="I37" s="102">
        <f t="shared" si="0"/>
        <v>618</v>
      </c>
      <c r="J37" s="102">
        <f aca="true" t="shared" si="1" ref="J37:O37">SUM(J8:J36)</f>
        <v>582</v>
      </c>
      <c r="K37" s="102">
        <f t="shared" si="1"/>
        <v>811</v>
      </c>
      <c r="L37" s="102">
        <f t="shared" si="1"/>
        <v>687</v>
      </c>
      <c r="M37" s="102">
        <f t="shared" si="1"/>
        <v>581</v>
      </c>
      <c r="N37" s="102">
        <f t="shared" si="1"/>
        <v>561</v>
      </c>
      <c r="O37" s="120">
        <f t="shared" si="1"/>
        <v>481</v>
      </c>
      <c r="P37" s="155">
        <f>SUM(P8:P36)</f>
        <v>298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2" ht="12.7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5" ht="12.75" customHeight="1">
      <c r="A40" s="212" t="s">
        <v>61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ht="12.75" customHeight="1"/>
    <row r="42" ht="12.75" customHeight="1"/>
    <row r="43" ht="12.75" customHeight="1"/>
    <row r="44" ht="12.75" customHeight="1"/>
  </sheetData>
  <sheetProtection/>
  <mergeCells count="20">
    <mergeCell ref="M5:M6"/>
    <mergeCell ref="A37:B37"/>
    <mergeCell ref="N5:N6"/>
    <mergeCell ref="A5:A6"/>
    <mergeCell ref="B5:B6"/>
    <mergeCell ref="C5:C6"/>
    <mergeCell ref="D5:D6"/>
    <mergeCell ref="E5:E6"/>
    <mergeCell ref="F5:F6"/>
    <mergeCell ref="G5:G6"/>
    <mergeCell ref="P5:P6"/>
    <mergeCell ref="O5:O6"/>
    <mergeCell ref="A2:O2"/>
    <mergeCell ref="A40:O40"/>
    <mergeCell ref="H5:H6"/>
    <mergeCell ref="I5:I6"/>
    <mergeCell ref="A39:L39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8" width="8.7109375" style="6" customWidth="1"/>
    <col min="19" max="16384" width="9.140625" style="6" customWidth="1"/>
  </cols>
  <sheetData>
    <row r="1" ht="12.75" customHeight="1"/>
    <row r="2" spans="1:16" s="5" customFormat="1" ht="12.75" customHeight="1">
      <c r="A2" s="221" t="s">
        <v>254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57"/>
    </row>
    <row r="3" spans="1:13" s="5" customFormat="1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6" ht="12.75" customHeight="1">
      <c r="A4" s="2"/>
      <c r="B4" s="7"/>
      <c r="C4" s="7"/>
      <c r="D4" s="7"/>
      <c r="E4" s="7"/>
      <c r="F4" s="7"/>
      <c r="J4" s="9"/>
      <c r="K4" s="9"/>
      <c r="L4" s="9"/>
      <c r="M4" s="24"/>
      <c r="N4" s="24"/>
      <c r="O4" s="24" t="s">
        <v>93</v>
      </c>
      <c r="P4" s="24"/>
    </row>
    <row r="5" spans="1:19" ht="19.5" customHeight="1">
      <c r="A5" s="230" t="s">
        <v>10</v>
      </c>
      <c r="B5" s="233" t="s">
        <v>36</v>
      </c>
      <c r="C5" s="230" t="s">
        <v>40</v>
      </c>
      <c r="D5" s="230" t="s">
        <v>41</v>
      </c>
      <c r="E5" s="230" t="s">
        <v>42</v>
      </c>
      <c r="F5" s="230" t="s">
        <v>57</v>
      </c>
      <c r="G5" s="230" t="s">
        <v>46</v>
      </c>
      <c r="H5" s="230" t="s">
        <v>56</v>
      </c>
      <c r="I5" s="230" t="s">
        <v>81</v>
      </c>
      <c r="J5" s="230" t="s">
        <v>82</v>
      </c>
      <c r="K5" s="230" t="s">
        <v>83</v>
      </c>
      <c r="L5" s="230" t="s">
        <v>84</v>
      </c>
      <c r="M5" s="230" t="s">
        <v>86</v>
      </c>
      <c r="N5" s="230" t="s">
        <v>129</v>
      </c>
      <c r="O5" s="230" t="s">
        <v>168</v>
      </c>
      <c r="P5" s="230" t="s">
        <v>198</v>
      </c>
      <c r="Q5" s="90"/>
      <c r="R5" s="91"/>
      <c r="S5" s="91"/>
    </row>
    <row r="6" spans="1:19" ht="19.5" customHeight="1">
      <c r="A6" s="230"/>
      <c r="B6" s="216"/>
      <c r="C6" s="230"/>
      <c r="D6" s="230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90"/>
      <c r="R6" s="91"/>
      <c r="S6" s="91"/>
    </row>
    <row r="7" spans="1:19" s="10" customFormat="1" ht="12" customHeight="1">
      <c r="A7" s="16">
        <v>0</v>
      </c>
      <c r="B7" s="16">
        <v>1</v>
      </c>
      <c r="C7" s="93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93">
        <v>11</v>
      </c>
      <c r="M7" s="16">
        <v>12</v>
      </c>
      <c r="N7" s="16">
        <v>13</v>
      </c>
      <c r="O7" s="16">
        <v>14</v>
      </c>
      <c r="P7" s="16">
        <v>15</v>
      </c>
      <c r="Q7" s="227" t="s">
        <v>165</v>
      </c>
      <c r="R7" s="227"/>
      <c r="S7" s="91"/>
    </row>
    <row r="8" spans="1:19" ht="12.75" customHeight="1">
      <c r="A8" s="16">
        <v>1</v>
      </c>
      <c r="B8" s="88" t="s">
        <v>18</v>
      </c>
      <c r="C8" s="89">
        <f>'TAB 3'!C8/'TAB 1 А'!C8*1000</f>
        <v>0.5666710256745565</v>
      </c>
      <c r="D8" s="99">
        <f>'TAB 3'!D8/'TAB 1 А'!D8*1000</f>
        <v>1.3938515658705488</v>
      </c>
      <c r="E8" s="1">
        <f>'TAB 3'!E8/'TAB 1 А'!E8*1000</f>
        <v>2.1089709792131743</v>
      </c>
      <c r="F8" s="1">
        <f>'TAB 3'!F8/'TAB 1 А'!F8*1000</f>
        <v>1.894387875917594</v>
      </c>
      <c r="G8" s="1">
        <f>'TAB 3'!G8/'TAB 1 А'!G8*1000</f>
        <v>3.2379004771642808</v>
      </c>
      <c r="H8" s="1">
        <f>'TAB 3'!H8/'TAB 1 А'!H8*1000</f>
        <v>4.289146886438661</v>
      </c>
      <c r="I8" s="1">
        <f>'TAB 3'!I8/'TAB 1 А'!I8*1000</f>
        <v>3.1747412368443944</v>
      </c>
      <c r="J8" s="1">
        <f>'TAB 3'!J8/'TAB 1 А'!J8*1000</f>
        <v>3.4558997145126322</v>
      </c>
      <c r="K8" s="1">
        <f>'TAB 3'!K8/'TAB 1 А'!K8*1000</f>
        <v>3.2244242099625064</v>
      </c>
      <c r="L8" s="89">
        <f>'TAB 3'!L8/'TAB 1 А'!L8*1000</f>
        <v>3.6233419502479127</v>
      </c>
      <c r="M8" s="1">
        <f>'TAB 3'!M8/'TAB 1 А'!M8*1000</f>
        <v>3.06260353997733</v>
      </c>
      <c r="N8" s="1">
        <f>'TAB 3'!N8/'TAB 1 А'!N8*1000</f>
        <v>2.117818120515441</v>
      </c>
      <c r="O8" s="1">
        <f>'TAB 3'!O8/'TAB 1 А'!O8*1000</f>
        <v>2.070416175677015</v>
      </c>
      <c r="P8" s="1">
        <f>'TAB 3'!P8/'TAB 1 А'!P8*1000</f>
        <v>2.5549168263489683</v>
      </c>
      <c r="Q8" s="227"/>
      <c r="R8" s="227"/>
      <c r="S8" s="185"/>
    </row>
    <row r="9" spans="1:19" ht="12.75" customHeight="1">
      <c r="A9" s="16">
        <v>2</v>
      </c>
      <c r="B9" s="84" t="s">
        <v>19</v>
      </c>
      <c r="C9" s="94">
        <f>'TAB 3'!C9/'TAB 1 А'!C9*1000</f>
        <v>3.3500837520938025</v>
      </c>
      <c r="D9" s="1">
        <f>'TAB 3'!D9/'TAB 1 А'!D9*1000</f>
        <v>5.532256625323459</v>
      </c>
      <c r="E9" s="1">
        <f>'TAB 3'!E9/'TAB 1 А'!E9*1000</f>
        <v>8.2864038616251</v>
      </c>
      <c r="F9" s="1">
        <f>'TAB 3'!F9/'TAB 1 А'!F9*1000</f>
        <v>7.14974293059126</v>
      </c>
      <c r="G9" s="1">
        <f>'TAB 3'!G9/'TAB 1 А'!G9*1000</f>
        <v>4.618593563766389</v>
      </c>
      <c r="H9" s="1">
        <f>'TAB 3'!H9/'TAB 1 А'!H9*1000</f>
        <v>2.2219136231079015</v>
      </c>
      <c r="I9" s="1">
        <f>'TAB 3'!I9/'TAB 1 А'!I9*1000</f>
        <v>1.563110590074248</v>
      </c>
      <c r="J9" s="1">
        <f>'TAB 3'!J9/'TAB 1 А'!J9*1000</f>
        <v>0.13289919595986446</v>
      </c>
      <c r="K9" s="1">
        <f>'TAB 3'!K9/'TAB 1 А'!K9*1000</f>
        <v>0.422892585283338</v>
      </c>
      <c r="L9" s="94">
        <f>'TAB 3'!L9/'TAB 1 А'!L9*1000</f>
        <v>0.42759407069555305</v>
      </c>
      <c r="M9" s="1">
        <f>'TAB 3'!M9/'TAB 1 А'!M9*1000</f>
        <v>0.5107252298263535</v>
      </c>
      <c r="N9" s="1">
        <f>'TAB 3'!N9/'TAB 1 А'!N9*1000</f>
        <v>0.729235032450959</v>
      </c>
      <c r="O9" s="1">
        <f>'TAB 3'!O9/'TAB 1 А'!O9*1000</f>
        <v>1.3997760358342666</v>
      </c>
      <c r="P9" s="1">
        <f>'TAB 3'!P9/'TAB 1 А'!P9*1000</f>
        <v>2.9174147217235187</v>
      </c>
      <c r="Q9" s="227"/>
      <c r="R9" s="227"/>
      <c r="S9" s="185"/>
    </row>
    <row r="10" spans="1:19" ht="12.75" customHeight="1">
      <c r="A10" s="16">
        <v>3</v>
      </c>
      <c r="B10" s="85" t="s">
        <v>1</v>
      </c>
      <c r="C10" s="1">
        <f>'TAB 3'!C10/'TAB 1 А'!C10*1000</f>
        <v>3.029385034837928</v>
      </c>
      <c r="D10" s="1">
        <f>'TAB 3'!D10/'TAB 1 А'!D10*1000</f>
        <v>4.773088870368967</v>
      </c>
      <c r="E10" s="1">
        <f>'TAB 3'!E10/'TAB 1 А'!E10*1000</f>
        <v>4.875428665867868</v>
      </c>
      <c r="F10" s="1">
        <f>'TAB 3'!F10/'TAB 1 А'!F10*1000</f>
        <v>6.814526369254212</v>
      </c>
      <c r="G10" s="1">
        <f>'TAB 3'!G10/'TAB 1 А'!G10*1000</f>
        <v>4.0888888888888895</v>
      </c>
      <c r="H10" s="1">
        <f>'TAB 3'!H10/'TAB 1 А'!H10*1000</f>
        <v>2.1804763502180475</v>
      </c>
      <c r="I10" s="1">
        <f>'TAB 3'!I10/'TAB 1 А'!I10*1000</f>
        <v>0.36262540795358394</v>
      </c>
      <c r="J10" s="1">
        <f>'TAB 3'!J10/'TAB 1 А'!J10*1000</f>
        <v>0.2606688016682803</v>
      </c>
      <c r="K10" s="1">
        <f>'TAB 3'!K10/'TAB 1 А'!K10*1000</f>
        <v>0.19282684149633628</v>
      </c>
      <c r="L10" s="94">
        <f>'TAB 3'!L10/'TAB 1 А'!L10*1000</f>
        <v>0.3507814631484585</v>
      </c>
      <c r="M10" s="1">
        <f>'TAB 3'!M10/'TAB 1 А'!M10*1000</f>
        <v>0.5020661954968525</v>
      </c>
      <c r="N10" s="1">
        <f>'TAB 3'!N10/'TAB 1 А'!N10*1000</f>
        <v>0.5277840609213602</v>
      </c>
      <c r="O10" s="1">
        <f>'TAB 3'!O10/'TAB 1 А'!O10*1000</f>
        <v>0.9985207100591715</v>
      </c>
      <c r="P10" s="1">
        <f>'TAB 3'!P10/'TAB 1 А'!P10*1000</f>
        <v>0.4992199687987519</v>
      </c>
      <c r="Q10" s="227"/>
      <c r="R10" s="227"/>
      <c r="S10" s="185"/>
    </row>
    <row r="11" spans="1:18" ht="12.75" customHeight="1">
      <c r="A11" s="16">
        <v>4</v>
      </c>
      <c r="B11" s="85" t="s">
        <v>2</v>
      </c>
      <c r="C11" s="1">
        <f>'TAB 3'!C11/'TAB 1 А'!C11*1000</f>
        <v>8.89161428790434</v>
      </c>
      <c r="D11" s="1">
        <f>'TAB 3'!D11/'TAB 1 А'!D11*1000</f>
        <v>10.499376599514404</v>
      </c>
      <c r="E11" s="1">
        <f>'TAB 3'!E11/'TAB 1 А'!E11*1000</f>
        <v>13.447510307643514</v>
      </c>
      <c r="F11" s="1">
        <f>'TAB 3'!F11/'TAB 1 А'!F11*1000</f>
        <v>14.337129034161308</v>
      </c>
      <c r="G11" s="1">
        <f>'TAB 3'!G11/'TAB 1 А'!G11*1000</f>
        <v>12.961688460656113</v>
      </c>
      <c r="H11" s="1">
        <f>'TAB 3'!H11/'TAB 1 А'!H11*1000</f>
        <v>8.991686930950632</v>
      </c>
      <c r="I11" s="1">
        <f>'TAB 3'!I11/'TAB 1 А'!I11*1000</f>
        <v>6.674819117497198</v>
      </c>
      <c r="J11" s="1">
        <f>'TAB 3'!J11/'TAB 1 А'!J11*1000</f>
        <v>5.618830675778284</v>
      </c>
      <c r="K11" s="1">
        <f>'TAB 3'!K11/'TAB 1 А'!K11*1000</f>
        <v>7.672634271099745</v>
      </c>
      <c r="L11" s="94">
        <f>'TAB 3'!L11/'TAB 1 А'!L11*1000</f>
        <v>6.018790369935409</v>
      </c>
      <c r="M11" s="1">
        <f>'TAB 3'!M11/'TAB 1 А'!M11*1000</f>
        <v>4.704335070059184</v>
      </c>
      <c r="N11" s="1">
        <f>'TAB 3'!N11/'TAB 1 А'!N11*1000</f>
        <v>2.7938741721854305</v>
      </c>
      <c r="O11" s="1">
        <f>'TAB 3'!O11/'TAB 1 А'!O11*1000</f>
        <v>5.798090040927694</v>
      </c>
      <c r="P11" s="1">
        <f>'TAB 3'!P11/'TAB 1 А'!P11*1000</f>
        <v>3.3786567779151215</v>
      </c>
      <c r="Q11" s="227"/>
      <c r="R11" s="227"/>
    </row>
    <row r="12" spans="1:18" ht="12.75" customHeight="1">
      <c r="A12" s="16">
        <v>5</v>
      </c>
      <c r="B12" s="84" t="s">
        <v>3</v>
      </c>
      <c r="C12" s="1">
        <f>'TAB 3'!C12/'TAB 1 А'!C12*1000</f>
        <v>1.8900614269963774</v>
      </c>
      <c r="D12" s="1">
        <f>'TAB 3'!D12/'TAB 1 А'!D12*1000</f>
        <v>1.4038717304566277</v>
      </c>
      <c r="E12" s="1">
        <f>'TAB 3'!E12/'TAB 1 А'!E12*1000</f>
        <v>3.3587987355110647</v>
      </c>
      <c r="F12" s="1">
        <f>'TAB 3'!F12/'TAB 1 А'!F12*1000</f>
        <v>4.4651523975927</v>
      </c>
      <c r="G12" s="1">
        <f>'TAB 3'!G12/'TAB 1 А'!G12*1000</f>
        <v>3.3665499596014006</v>
      </c>
      <c r="H12" s="1">
        <f>'TAB 3'!H12/'TAB 1 А'!H12*1000</f>
        <v>3.606352729038075</v>
      </c>
      <c r="I12" s="1">
        <f>'TAB 3'!I12/'TAB 1 А'!I12*1000</f>
        <v>2.600323283435238</v>
      </c>
      <c r="J12" s="1">
        <f>'TAB 3'!J12/'TAB 1 А'!J12*1000</f>
        <v>3.243243243243243</v>
      </c>
      <c r="K12" s="1">
        <f>'TAB 3'!K12/'TAB 1 А'!K12*1000</f>
        <v>2.500762427569381</v>
      </c>
      <c r="L12" s="94">
        <f>'TAB 3'!L12/'TAB 1 А'!L12*1000</f>
        <v>2.8588098016336057</v>
      </c>
      <c r="M12" s="1">
        <f>'TAB 3'!M12/'TAB 1 А'!M12*1000</f>
        <v>2.245508982035928</v>
      </c>
      <c r="N12" s="1">
        <f>'TAB 3'!N12/'TAB 1 А'!N12*1000</f>
        <v>2.229157378510923</v>
      </c>
      <c r="O12" s="1">
        <f>'TAB 3'!O12/'TAB 1 А'!O12*1000</f>
        <v>3.270841643398484</v>
      </c>
      <c r="P12" s="1">
        <f>'TAB 3'!P12/'TAB 1 А'!P12*1000</f>
        <v>0.36465297192172114</v>
      </c>
      <c r="Q12" s="227"/>
      <c r="R12" s="227"/>
    </row>
    <row r="13" spans="1:16" ht="12.75" customHeight="1">
      <c r="A13" s="16">
        <v>6</v>
      </c>
      <c r="B13" s="84" t="s">
        <v>11</v>
      </c>
      <c r="C13" s="1">
        <f>'TAB 3'!C13/'TAB 1 А'!C13*1000</f>
        <v>3.7601052829479227</v>
      </c>
      <c r="D13" s="1">
        <f>'TAB 3'!D13/'TAB 1 А'!D13*1000</f>
        <v>2.8761281364673215</v>
      </c>
      <c r="E13" s="1">
        <f>'TAB 3'!E13/'TAB 1 А'!E13*1000</f>
        <v>2.663772691397001</v>
      </c>
      <c r="F13" s="1">
        <f>'TAB 3'!F13/'TAB 1 А'!F13*1000</f>
        <v>2.4628014366341713</v>
      </c>
      <c r="G13" s="1">
        <f>'TAB 3'!G13/'TAB 1 А'!G13*1000</f>
        <v>1.299545159194282</v>
      </c>
      <c r="H13" s="1">
        <f>'TAB 3'!H13/'TAB 1 А'!H13*1000</f>
        <v>1.5938069216757742</v>
      </c>
      <c r="I13" s="1">
        <f>'TAB 3'!I13/'TAB 1 А'!I13*1000</f>
        <v>1.5649452269170578</v>
      </c>
      <c r="J13" s="1">
        <f>'TAB 3'!J13/'TAB 1 А'!J13*1000</f>
        <v>1.684068710003368</v>
      </c>
      <c r="K13" s="1">
        <f>'TAB 3'!K13/'TAB 1 А'!K13*1000</f>
        <v>1.3403328493242488</v>
      </c>
      <c r="L13" s="94">
        <f>'TAB 3'!L13/'TAB 1 А'!L13*1000</f>
        <v>1.2998266897746968</v>
      </c>
      <c r="M13" s="1">
        <f>'TAB 3'!M13/'TAB 1 А'!M13*1000</f>
        <v>0.5221932114882506</v>
      </c>
      <c r="N13" s="1">
        <f>'TAB 3'!N13/'TAB 1 А'!N13*1000</f>
        <v>1.5143866733972742</v>
      </c>
      <c r="O13" s="1">
        <f>'TAB 3'!O13/'TAB 1 А'!O13*1000</f>
        <v>0.999727347087158</v>
      </c>
      <c r="P13" s="1">
        <f>'TAB 3'!P13/'TAB 1 А'!P13*1000</f>
        <v>0.881057268722467</v>
      </c>
    </row>
    <row r="14" spans="1:18" ht="12.75" customHeight="1">
      <c r="A14" s="16">
        <v>7</v>
      </c>
      <c r="B14" s="85" t="s">
        <v>4</v>
      </c>
      <c r="C14" s="1">
        <f>'TAB 3'!C14/'TAB 1 А'!C14*1000</f>
        <v>0</v>
      </c>
      <c r="D14" s="1">
        <f>'TAB 3'!D14/'TAB 1 А'!D14*1000</f>
        <v>0</v>
      </c>
      <c r="E14" s="1">
        <f>'TAB 3'!E14/'TAB 1 А'!E14*1000</f>
        <v>0</v>
      </c>
      <c r="F14" s="1">
        <f>'TAB 3'!F14/'TAB 1 А'!F14*1000</f>
        <v>0</v>
      </c>
      <c r="G14" s="1">
        <f>'TAB 3'!G14/'TAB 1 А'!G14*1000</f>
        <v>0</v>
      </c>
      <c r="H14" s="1">
        <f>'TAB 3'!H14/'TAB 1 А'!H14*1000</f>
        <v>0</v>
      </c>
      <c r="I14" s="1">
        <f>'TAB 3'!I14/'TAB 1 А'!I14*1000</f>
        <v>0</v>
      </c>
      <c r="J14" s="1">
        <f>'TAB 3'!J14/'TAB 1 А'!J14*1000</f>
        <v>0</v>
      </c>
      <c r="K14" s="1">
        <f>'TAB 3'!K14/'TAB 1 А'!K14*1000</f>
        <v>0</v>
      </c>
      <c r="L14" s="94">
        <f>'TAB 3'!L14/'TAB 1 А'!L14*1000</f>
        <v>0.06369426751592357</v>
      </c>
      <c r="M14" s="1">
        <f>'TAB 3'!M14/'TAB 1 А'!M14*1000</f>
        <v>0</v>
      </c>
      <c r="N14" s="1">
        <f>'TAB 3'!N14/'TAB 1 А'!N14*1000</f>
        <v>0</v>
      </c>
      <c r="O14" s="1">
        <f>'TAB 3'!O14/'TAB 1 А'!O14*1000</f>
        <v>0</v>
      </c>
      <c r="P14" s="1">
        <f>'TAB 3'!P14/'TAB 1 А'!P14*1000</f>
        <v>0</v>
      </c>
      <c r="Q14" s="228" t="s">
        <v>53</v>
      </c>
      <c r="R14" s="228"/>
    </row>
    <row r="15" spans="1:18" ht="12.75" customHeight="1">
      <c r="A15" s="16">
        <v>8</v>
      </c>
      <c r="B15" s="85" t="s">
        <v>87</v>
      </c>
      <c r="C15" s="1" t="e">
        <f>'TAB 3'!C15/'TAB 1 А'!C15*1000</f>
        <v>#DIV/0!</v>
      </c>
      <c r="D15" s="1" t="e">
        <f>'TAB 3'!D15/'TAB 1 А'!D15*1000</f>
        <v>#DIV/0!</v>
      </c>
      <c r="E15" s="1" t="e">
        <f>'TAB 3'!E15/'TAB 1 А'!E15*1000</f>
        <v>#DIV/0!</v>
      </c>
      <c r="F15" s="1" t="e">
        <f>'TAB 3'!F15/'TAB 1 А'!F15*1000</f>
        <v>#DIV/0!</v>
      </c>
      <c r="G15" s="1" t="e">
        <f>'TAB 3'!G15/'TAB 1 А'!G15*1000</f>
        <v>#DIV/0!</v>
      </c>
      <c r="H15" s="1" t="e">
        <f>'TAB 3'!H15/'TAB 1 А'!H15*1000</f>
        <v>#DIV/0!</v>
      </c>
      <c r="I15" s="1" t="e">
        <f>'TAB 3'!I15/'TAB 1 А'!I15*1000</f>
        <v>#DIV/0!</v>
      </c>
      <c r="J15" s="1" t="e">
        <f>'TAB 3'!J15/'TAB 1 А'!J15*1000</f>
        <v>#DIV/0!</v>
      </c>
      <c r="K15" s="1" t="e">
        <f>'TAB 3'!K15/'TAB 1 А'!K15*1000</f>
        <v>#DIV/0!</v>
      </c>
      <c r="L15" s="94" t="e">
        <f>'TAB 3'!L15/'TAB 1 А'!L15*1000</f>
        <v>#DIV/0!</v>
      </c>
      <c r="M15" s="1" t="e">
        <f>'TAB 3'!M15/'TAB 1 А'!M15*1000</f>
        <v>#DIV/0!</v>
      </c>
      <c r="N15" s="1" t="e">
        <f>'TAB 3'!N15/'TAB 1 А'!N15*1000</f>
        <v>#DIV/0!</v>
      </c>
      <c r="O15" s="1" t="e">
        <f>'TAB 3'!O15/'TAB 1 А'!O15*1000</f>
        <v>#DIV/0!</v>
      </c>
      <c r="P15" s="1" t="e">
        <f>'TAB 3'!P15/'TAB 1 А'!P15*1000</f>
        <v>#DIV/0!</v>
      </c>
      <c r="Q15" s="228"/>
      <c r="R15" s="228"/>
    </row>
    <row r="16" spans="1:18" ht="12.75" customHeight="1">
      <c r="A16" s="16">
        <v>9</v>
      </c>
      <c r="B16" s="84" t="s">
        <v>5</v>
      </c>
      <c r="C16" s="1">
        <f>'TAB 3'!C16/'TAB 1 А'!C16*1000</f>
        <v>0.17364125716270185</v>
      </c>
      <c r="D16" s="1">
        <f>'TAB 3'!D16/'TAB 1 А'!D16*1000</f>
        <v>0</v>
      </c>
      <c r="E16" s="1">
        <f>'TAB 3'!E16/'TAB 1 А'!E16*1000</f>
        <v>0</v>
      </c>
      <c r="F16" s="1">
        <f>'TAB 3'!F16/'TAB 1 А'!F16*1000</f>
        <v>0</v>
      </c>
      <c r="G16" s="1">
        <f>'TAB 3'!G16/'TAB 1 А'!G16*1000</f>
        <v>0</v>
      </c>
      <c r="H16" s="1">
        <f>'TAB 3'!H16/'TAB 1 А'!H16*1000</f>
        <v>0</v>
      </c>
      <c r="I16" s="1">
        <f>'TAB 3'!I16/'TAB 1 А'!I16*1000</f>
        <v>0</v>
      </c>
      <c r="J16" s="1">
        <f>'TAB 3'!J16/'TAB 1 А'!J16*1000</f>
        <v>0</v>
      </c>
      <c r="K16" s="1">
        <f>'TAB 3'!K16/'TAB 1 А'!K16*1000</f>
        <v>0</v>
      </c>
      <c r="L16" s="94">
        <f>'TAB 3'!L16/'TAB 1 А'!L16*1000</f>
        <v>0</v>
      </c>
      <c r="M16" s="1">
        <f>'TAB 3'!M16/'TAB 1 А'!M16*1000</f>
        <v>0</v>
      </c>
      <c r="N16" s="1">
        <f>'TAB 3'!N16/'TAB 1 А'!N16*1000</f>
        <v>0</v>
      </c>
      <c r="O16" s="1">
        <f>'TAB 3'!O16/'TAB 1 А'!O16*1000</f>
        <v>0</v>
      </c>
      <c r="P16" s="1">
        <f>'TAB 3'!P16/'TAB 1 А'!P16*1000</f>
        <v>0</v>
      </c>
      <c r="Q16" s="228"/>
      <c r="R16" s="228"/>
    </row>
    <row r="17" spans="1:18" ht="24.75" customHeight="1">
      <c r="A17" s="16">
        <v>10</v>
      </c>
      <c r="B17" s="84" t="s">
        <v>55</v>
      </c>
      <c r="C17" s="1">
        <f>'TAB 3'!C17/'TAB 1 А'!C17*1000</f>
        <v>0.7102272727272727</v>
      </c>
      <c r="D17" s="1">
        <f>'TAB 3'!D17/'TAB 1 А'!D17*1000</f>
        <v>0.5424832169254763</v>
      </c>
      <c r="E17" s="1">
        <f>'TAB 3'!E17/'TAB 1 А'!E17*1000</f>
        <v>0.679532481652623</v>
      </c>
      <c r="F17" s="1">
        <f>'TAB 3'!F17/'TAB 1 А'!F17*1000</f>
        <v>0.5815456190230034</v>
      </c>
      <c r="G17" s="1">
        <f>'TAB 3'!G17/'TAB 1 А'!G17*1000</f>
        <v>0.40306328093510685</v>
      </c>
      <c r="H17" s="1">
        <f>'TAB 3'!H17/'TAB 1 А'!H17*1000</f>
        <v>0.1631321370309951</v>
      </c>
      <c r="I17" s="1">
        <f>'TAB 3'!I17/'TAB 1 А'!I17*1000</f>
        <v>0.10746332813927248</v>
      </c>
      <c r="J17" s="1">
        <f>'TAB 3'!J17/'TAB 1 А'!J17*1000</f>
        <v>0.11007760471132148</v>
      </c>
      <c r="K17" s="1">
        <f>'TAB 3'!K17/'TAB 1 А'!K17*1000</f>
        <v>0.21385799828913601</v>
      </c>
      <c r="L17" s="94">
        <f>'TAB 3'!L17/'TAB 1 А'!L17*1000</f>
        <v>0.1223540927444023</v>
      </c>
      <c r="M17" s="1">
        <f>'TAB 3'!M17/'TAB 1 А'!M17*1000</f>
        <v>0.20938023450586266</v>
      </c>
      <c r="N17" s="186">
        <f>'TAB 3'!N17/'TAB 1 А'!N17*1000</f>
        <v>0.10538518284329224</v>
      </c>
      <c r="O17" s="186">
        <f>'TAB 3'!O17/'TAB 1 А'!O17*1000</f>
        <v>0.19891590829976627</v>
      </c>
      <c r="P17" s="186">
        <f>'TAB 3'!P17/'TAB 1 А'!P17*1000</f>
        <v>0.18843037497644619</v>
      </c>
      <c r="Q17" s="228"/>
      <c r="R17" s="228"/>
    </row>
    <row r="18" spans="1:18" ht="12.75" customHeight="1">
      <c r="A18" s="16">
        <v>11</v>
      </c>
      <c r="B18" s="84" t="s">
        <v>103</v>
      </c>
      <c r="C18" s="1">
        <f>'TAB 3'!C18/'TAB 1 А'!C18*1000</f>
        <v>0</v>
      </c>
      <c r="D18" s="1">
        <f>'TAB 3'!D18/'TAB 1 А'!D18*1000</f>
        <v>0</v>
      </c>
      <c r="E18" s="1">
        <f>'TAB 3'!E18/'TAB 1 А'!E18*1000</f>
        <v>0</v>
      </c>
      <c r="F18" s="1">
        <f>'TAB 3'!F18/'TAB 1 А'!F18*1000</f>
        <v>0</v>
      </c>
      <c r="G18" s="1">
        <f>'TAB 3'!G18/'TAB 1 А'!G18*1000</f>
        <v>0</v>
      </c>
      <c r="H18" s="1">
        <f>'TAB 3'!H18/'TAB 1 А'!H18*1000</f>
        <v>0</v>
      </c>
      <c r="I18" s="1">
        <f>'TAB 3'!I18/'TAB 1 А'!I18*1000</f>
        <v>0</v>
      </c>
      <c r="J18" s="1">
        <f>'TAB 3'!J18/'TAB 1 А'!J18*1000</f>
        <v>0</v>
      </c>
      <c r="K18" s="1">
        <f>'TAB 3'!K18/'TAB 1 А'!K18*1000</f>
        <v>0</v>
      </c>
      <c r="L18" s="94">
        <f>'TAB 3'!L18/'TAB 1 А'!L18*1000</f>
        <v>0</v>
      </c>
      <c r="M18" s="1">
        <f>'TAB 3'!M18/'TAB 1 А'!M18*1000</f>
        <v>0</v>
      </c>
      <c r="N18" s="1">
        <f>'TAB 3'!N18/'TAB 1 А'!N18*1000</f>
        <v>0</v>
      </c>
      <c r="O18" s="1">
        <f>'TAB 3'!O18/'TAB 1 А'!O18*1000</f>
        <v>0</v>
      </c>
      <c r="P18" s="1">
        <f>'TAB 3'!P18/'TAB 1 А'!P18*1000</f>
        <v>0</v>
      </c>
      <c r="Q18" s="228"/>
      <c r="R18" s="228"/>
    </row>
    <row r="19" spans="1:16" ht="12.75" customHeight="1">
      <c r="A19" s="16">
        <v>12</v>
      </c>
      <c r="B19" s="84" t="s">
        <v>20</v>
      </c>
      <c r="C19" s="1">
        <f>'TAB 3'!C19/'TAB 1 А'!C19*1000</f>
        <v>0.3277613897082924</v>
      </c>
      <c r="D19" s="1">
        <f>'TAB 3'!D19/'TAB 1 А'!D19*1000</f>
        <v>0.25378563573301754</v>
      </c>
      <c r="E19" s="1">
        <f>'TAB 3'!E19/'TAB 1 А'!E19*1000</f>
        <v>1.06318347509113</v>
      </c>
      <c r="F19" s="1">
        <f>'TAB 3'!F19/'TAB 1 А'!F19*1000</f>
        <v>0.5203364842598213</v>
      </c>
      <c r="G19" s="1">
        <f>'TAB 3'!G19/'TAB 1 А'!G19*1000</f>
        <v>0</v>
      </c>
      <c r="H19" s="1">
        <f>'TAB 3'!H19/'TAB 1 А'!H19*1000</f>
        <v>0.15770383220312253</v>
      </c>
      <c r="I19" s="1">
        <f>'TAB 3'!I19/'TAB 1 А'!I19*1000</f>
        <v>0</v>
      </c>
      <c r="J19" s="1">
        <f>'TAB 3'!J19/'TAB 1 А'!J19*1000</f>
        <v>0.16208768943998703</v>
      </c>
      <c r="K19" s="1">
        <f>'TAB 3'!K19/'TAB 1 А'!K19*1000</f>
        <v>0.15749271596188677</v>
      </c>
      <c r="L19" s="94">
        <f>'TAB 3'!L19/'TAB 1 А'!L19*1000</f>
        <v>0.09161704076958314</v>
      </c>
      <c r="M19" s="1">
        <f>'TAB 3'!M19/'TAB 1 А'!M19*1000</f>
        <v>0.8486344699891991</v>
      </c>
      <c r="N19" s="1">
        <f>'TAB 3'!N19/'TAB 1 А'!N19*1000</f>
        <v>0.6589062156819679</v>
      </c>
      <c r="O19" s="1">
        <f>'TAB 3'!O19/'TAB 1 А'!O19*1000</f>
        <v>0.5788153579008296</v>
      </c>
      <c r="P19" s="1">
        <f>'TAB 3'!P19/'TAB 1 А'!P19*1000</f>
        <v>0.6468770214906922</v>
      </c>
    </row>
    <row r="20" spans="1:16" ht="12.75" customHeight="1">
      <c r="A20" s="16">
        <v>13</v>
      </c>
      <c r="B20" s="84" t="s">
        <v>6</v>
      </c>
      <c r="C20" s="1">
        <f>'TAB 3'!C20/'TAB 1 А'!C20*1000</f>
        <v>0</v>
      </c>
      <c r="D20" s="1">
        <f>'TAB 3'!D20/'TAB 1 А'!D20*1000</f>
        <v>0</v>
      </c>
      <c r="E20" s="1">
        <f>'TAB 3'!E20/'TAB 1 А'!E20*1000</f>
        <v>0</v>
      </c>
      <c r="F20" s="1">
        <f>'TAB 3'!F20/'TAB 1 А'!F20*1000</f>
        <v>0</v>
      </c>
      <c r="G20" s="1">
        <f>'TAB 3'!G20/'TAB 1 А'!G20*1000</f>
        <v>0</v>
      </c>
      <c r="H20" s="1">
        <f>'TAB 3'!H20/'TAB 1 А'!H20*1000</f>
        <v>0</v>
      </c>
      <c r="I20" s="1">
        <f>'TAB 3'!I20/'TAB 1 А'!I20*1000</f>
        <v>0</v>
      </c>
      <c r="J20" s="1">
        <f>'TAB 3'!J20/'TAB 1 А'!J20*1000</f>
        <v>0</v>
      </c>
      <c r="K20" s="1">
        <f>'TAB 3'!K20/'TAB 1 А'!K20*1000</f>
        <v>0</v>
      </c>
      <c r="L20" s="94">
        <f>'TAB 3'!L20/'TAB 1 А'!L20*1000</f>
        <v>0</v>
      </c>
      <c r="M20" s="1">
        <f>'TAB 3'!M20/'TAB 1 А'!M20*1000</f>
        <v>0</v>
      </c>
      <c r="N20" s="1">
        <f>'TAB 3'!N20/'TAB 1 А'!N20*1000</f>
        <v>0</v>
      </c>
      <c r="O20" s="1">
        <f>'TAB 3'!O20/'TAB 1 А'!O20*1000</f>
        <v>0</v>
      </c>
      <c r="P20" s="1">
        <f>'TAB 3'!P20/'TAB 1 А'!P20*1000</f>
        <v>0</v>
      </c>
    </row>
    <row r="21" spans="1:16" ht="12.75" customHeight="1">
      <c r="A21" s="16">
        <v>14</v>
      </c>
      <c r="B21" s="84" t="s">
        <v>7</v>
      </c>
      <c r="C21" s="1">
        <f>'TAB 3'!C21/'TAB 1 А'!C21*1000</f>
        <v>0</v>
      </c>
      <c r="D21" s="1">
        <f>'TAB 3'!D21/'TAB 1 А'!D21*1000</f>
        <v>0</v>
      </c>
      <c r="E21" s="1">
        <f>'TAB 3'!E21/'TAB 1 А'!E21*1000</f>
        <v>0</v>
      </c>
      <c r="F21" s="1">
        <f>'TAB 3'!F21/'TAB 1 А'!F21*1000</f>
        <v>0</v>
      </c>
      <c r="G21" s="1">
        <f>'TAB 3'!G21/'TAB 1 А'!G21*1000</f>
        <v>0</v>
      </c>
      <c r="H21" s="1">
        <f>'TAB 3'!H21/'TAB 1 А'!H21*1000</f>
        <v>0</v>
      </c>
      <c r="I21" s="1">
        <f>'TAB 3'!I21/'TAB 1 А'!I21*1000</f>
        <v>0</v>
      </c>
      <c r="J21" s="1">
        <f>'TAB 3'!J21/'TAB 1 А'!J21*1000</f>
        <v>0</v>
      </c>
      <c r="K21" s="1">
        <f>'TAB 3'!K21/'TAB 1 А'!K21*1000</f>
        <v>0</v>
      </c>
      <c r="L21" s="94">
        <f>'TAB 3'!L21/'TAB 1 А'!L21*1000</f>
        <v>0</v>
      </c>
      <c r="M21" s="1">
        <f>'TAB 3'!M21/'TAB 1 А'!M21*1000</f>
        <v>0</v>
      </c>
      <c r="N21" s="1">
        <f>'TAB 3'!N21/'TAB 1 А'!N21*1000</f>
        <v>0.11170688114387846</v>
      </c>
      <c r="O21" s="1">
        <f>'TAB 3'!O21/'TAB 1 А'!O21*1000</f>
        <v>0</v>
      </c>
      <c r="P21" s="1">
        <f>'TAB 3'!P21/'TAB 1 А'!P21*1000</f>
        <v>0</v>
      </c>
    </row>
    <row r="22" spans="1:16" ht="24.75" customHeight="1">
      <c r="A22" s="16">
        <v>15</v>
      </c>
      <c r="B22" s="84" t="s">
        <v>22</v>
      </c>
      <c r="C22" s="1">
        <f>'TAB 3'!C22/'TAB 1 А'!C22*1000</f>
        <v>14.43960577584231</v>
      </c>
      <c r="D22" s="1">
        <f>'TAB 3'!D22/'TAB 1 А'!D22*1000</f>
        <v>9.230769230769232</v>
      </c>
      <c r="E22" s="1">
        <f>'TAB 3'!E22/'TAB 1 А'!E22*1000</f>
        <v>8.27526132404181</v>
      </c>
      <c r="F22" s="1">
        <f>'TAB 3'!F22/'TAB 1 А'!F22*1000</f>
        <v>4.758883248730965</v>
      </c>
      <c r="G22" s="1">
        <f>'TAB 3'!G22/'TAB 1 А'!G22*1000</f>
        <v>13.566475731082305</v>
      </c>
      <c r="H22" s="1">
        <f>'TAB 3'!H22/'TAB 1 А'!H22*1000</f>
        <v>5.5193176116407425</v>
      </c>
      <c r="I22" s="1">
        <f>'TAB 3'!I22/'TAB 1 А'!I22*1000</f>
        <v>1.9143752175426383</v>
      </c>
      <c r="J22" s="1">
        <f>'TAB 3'!J22/'TAB 1 А'!J22*1000</f>
        <v>1.8845297241733767</v>
      </c>
      <c r="K22" s="1">
        <f>'TAB 3'!K22/'TAB 1 А'!K22*1000</f>
        <v>1.985440105890139</v>
      </c>
      <c r="L22" s="94">
        <f>'TAB 3'!L22/'TAB 1 А'!L22*1000</f>
        <v>1.774479754799161</v>
      </c>
      <c r="M22" s="1">
        <f>'TAB 3'!M22/'TAB 1 А'!M22*1000</f>
        <v>1.0777797736662476</v>
      </c>
      <c r="N22" s="1">
        <f>'TAB 3'!N22/'TAB 1 А'!N22*1000</f>
        <v>1.1046236389458735</v>
      </c>
      <c r="O22" s="1">
        <f>'TAB 3'!O22/'TAB 1 А'!O22*1000</f>
        <v>1.9952838744785053</v>
      </c>
      <c r="P22" s="1">
        <f>'TAB 3'!P22/'TAB 1 А'!P22*1000</f>
        <v>0</v>
      </c>
    </row>
    <row r="23" spans="1:16" ht="24.75" customHeight="1">
      <c r="A23" s="16">
        <v>16</v>
      </c>
      <c r="B23" s="84" t="s">
        <v>58</v>
      </c>
      <c r="C23" s="1">
        <f>'TAB 3'!C23/'TAB 1 А'!C23*1000</f>
        <v>4.285714285714286</v>
      </c>
      <c r="D23" s="1">
        <f>'TAB 3'!D23/'TAB 1 А'!D23*1000</f>
        <v>2.9006526468455403</v>
      </c>
      <c r="E23" s="1">
        <f>'TAB 3'!E23/'TAB 1 А'!E23*1000</f>
        <v>1.48975791433892</v>
      </c>
      <c r="F23" s="1">
        <f>'TAB 3'!F23/'TAB 1 А'!F23*1000</f>
        <v>0</v>
      </c>
      <c r="G23" s="1">
        <f>'TAB 3'!G23/'TAB 1 А'!G23*1000</f>
        <v>3.198976327575176</v>
      </c>
      <c r="H23" s="1">
        <f>'TAB 3'!H23/'TAB 1 А'!H23*1000</f>
        <v>1.7241379310344827</v>
      </c>
      <c r="I23" s="1">
        <f>'TAB 3'!I23/'TAB 1 А'!I23*1000</f>
        <v>1.6518004625041296</v>
      </c>
      <c r="J23" s="1">
        <f>'TAB 3'!J23/'TAB 1 А'!J23*1000</f>
        <v>1.2146978439113272</v>
      </c>
      <c r="K23" s="1">
        <f>'TAB 3'!K23/'TAB 1 А'!K23*1000</f>
        <v>0</v>
      </c>
      <c r="L23" s="94">
        <f>'TAB 3'!L23/'TAB 1 А'!L23*1000</f>
        <v>0</v>
      </c>
      <c r="M23" s="1">
        <f>'TAB 3'!M23/'TAB 1 А'!M23*1000</f>
        <v>0</v>
      </c>
      <c r="N23" s="1">
        <f>'TAB 3'!N23/'TAB 1 А'!N23*1000</f>
        <v>1.994415636218588</v>
      </c>
      <c r="O23" s="1">
        <f>'TAB 3'!O23/'TAB 1 А'!O23*1000</f>
        <v>0</v>
      </c>
      <c r="P23" s="1">
        <f>'TAB 3'!P23/'TAB 1 А'!P23*1000</f>
        <v>0</v>
      </c>
    </row>
    <row r="24" spans="1:16" ht="12.75" customHeight="1">
      <c r="A24" s="16">
        <v>17</v>
      </c>
      <c r="B24" s="84" t="s">
        <v>17</v>
      </c>
      <c r="C24" s="1">
        <f>'TAB 3'!C24/'TAB 1 А'!C24*1000</f>
        <v>0</v>
      </c>
      <c r="D24" s="1">
        <f>'TAB 3'!D24/'TAB 1 А'!D24*1000</f>
        <v>0</v>
      </c>
      <c r="E24" s="1">
        <f>'TAB 3'!E24/'TAB 1 А'!E24*1000</f>
        <v>0</v>
      </c>
      <c r="F24" s="1">
        <f>'TAB 3'!F24/'TAB 1 А'!F24*1000</f>
        <v>5.038335158817087</v>
      </c>
      <c r="G24" s="1">
        <f>'TAB 3'!G24/'TAB 1 А'!G24*1000</f>
        <v>7.700101317122594</v>
      </c>
      <c r="H24" s="1">
        <f>'TAB 3'!H24/'TAB 1 А'!H24*1000</f>
        <v>9.781427363844946</v>
      </c>
      <c r="I24" s="1">
        <f>'TAB 3'!I24/'TAB 1 А'!I24*1000</f>
        <v>9.533201840894149</v>
      </c>
      <c r="J24" s="1">
        <f>'TAB 3'!J24/'TAB 1 А'!J24*1000</f>
        <v>4.938012187434335</v>
      </c>
      <c r="K24" s="1">
        <f>'TAB 3'!K24/'TAB 1 А'!K24*1000</f>
        <v>6.1139896373057</v>
      </c>
      <c r="L24" s="94">
        <f>'TAB 3'!L24/'TAB 1 А'!L24*1000</f>
        <v>3.488372093023256</v>
      </c>
      <c r="M24" s="1">
        <f>'TAB 3'!M24/'TAB 1 А'!M24*1000</f>
        <v>3.2838983050847457</v>
      </c>
      <c r="N24" s="1">
        <f>'TAB 3'!N24/'TAB 1 А'!N24*1000</f>
        <v>2.6535626535626538</v>
      </c>
      <c r="O24" s="1">
        <f>'TAB 3'!O24/'TAB 1 А'!O24*1000</f>
        <v>3.1497900139990667</v>
      </c>
      <c r="P24" s="1">
        <f>'TAB 3'!P24/'TAB 1 А'!P24*1000</f>
        <v>0</v>
      </c>
    </row>
    <row r="25" spans="1:16" ht="12.75" customHeight="1">
      <c r="A25" s="16">
        <v>18</v>
      </c>
      <c r="B25" s="84" t="s">
        <v>8</v>
      </c>
      <c r="C25" s="1">
        <f>'TAB 3'!C25/'TAB 1 А'!C25*1000</f>
        <v>0</v>
      </c>
      <c r="D25" s="1">
        <f>'TAB 3'!D25/'TAB 1 А'!D25*1000</f>
        <v>0</v>
      </c>
      <c r="E25" s="1">
        <f>'TAB 3'!E25/'TAB 1 А'!E25*1000</f>
        <v>0</v>
      </c>
      <c r="F25" s="1">
        <f>'TAB 3'!F25/'TAB 1 А'!F25*1000</f>
        <v>0</v>
      </c>
      <c r="G25" s="1">
        <f>'TAB 3'!G25/'TAB 1 А'!G25*1000</f>
        <v>0</v>
      </c>
      <c r="H25" s="1">
        <f>'TAB 3'!H25/'TAB 1 А'!H25*1000</f>
        <v>0</v>
      </c>
      <c r="I25" s="1">
        <f>'TAB 3'!I25/'TAB 1 А'!I25*1000</f>
        <v>0</v>
      </c>
      <c r="J25" s="1">
        <f>'TAB 3'!J25/'TAB 1 А'!J25*1000</f>
        <v>0</v>
      </c>
      <c r="K25" s="1">
        <f>'TAB 3'!K25/'TAB 1 А'!K25*1000</f>
        <v>0</v>
      </c>
      <c r="L25" s="94">
        <f>'TAB 3'!L25/'TAB 1 А'!L25*1000</f>
        <v>0</v>
      </c>
      <c r="M25" s="1">
        <f>'TAB 3'!M25/'TAB 1 А'!M25*1000</f>
        <v>0</v>
      </c>
      <c r="N25" s="1">
        <f>'TAB 3'!N25/'TAB 1 А'!N25*1000</f>
        <v>0</v>
      </c>
      <c r="O25" s="1">
        <f>'TAB 3'!O25/'TAB 1 А'!O25*1000</f>
        <v>0</v>
      </c>
      <c r="P25" s="1">
        <f>'TAB 3'!P25/'TAB 1 А'!P25*1000</f>
        <v>0</v>
      </c>
    </row>
    <row r="26" spans="1:20" ht="12.75" customHeight="1">
      <c r="A26" s="16">
        <v>19</v>
      </c>
      <c r="B26" s="84" t="s">
        <v>16</v>
      </c>
      <c r="C26" s="1">
        <f>'TAB 3'!C26/'TAB 1 А'!C26*1000</f>
        <v>0</v>
      </c>
      <c r="D26" s="1">
        <f>'TAB 3'!D26/'TAB 1 А'!D26*1000</f>
        <v>0.5</v>
      </c>
      <c r="E26" s="1">
        <f>'TAB 3'!E26/'TAB 1 А'!E26*1000</f>
        <v>0</v>
      </c>
      <c r="F26" s="1">
        <f>'TAB 3'!F26/'TAB 1 А'!F26*1000</f>
        <v>2.2167487684729066</v>
      </c>
      <c r="G26" s="1">
        <f>'TAB 3'!G26/'TAB 1 А'!G26*1000</f>
        <v>0</v>
      </c>
      <c r="H26" s="1">
        <f>'TAB 3'!H26/'TAB 1 А'!H26*1000</f>
        <v>1.4170996693434106</v>
      </c>
      <c r="I26" s="1">
        <f>'TAB 3'!I26/'TAB 1 А'!I26*1000</f>
        <v>1.208313194780087</v>
      </c>
      <c r="J26" s="1">
        <f>'TAB 3'!J26/'TAB 1 А'!J26*1000</f>
        <v>0.21978021978021978</v>
      </c>
      <c r="K26" s="1">
        <f>'TAB 3'!K26/'TAB 1 А'!K26*1000</f>
        <v>0.22522522522522523</v>
      </c>
      <c r="L26" s="94">
        <f>'TAB 3'!L26/'TAB 1 А'!L26*1000</f>
        <v>0.2275830678197542</v>
      </c>
      <c r="M26" s="1">
        <f>'TAB 3'!M26/'TAB 1 А'!M26*1000</f>
        <v>0.7112375533428166</v>
      </c>
      <c r="N26" s="1">
        <f>'TAB 3'!N26/'TAB 1 А'!N26*1000</f>
        <v>0.24721878862793575</v>
      </c>
      <c r="O26" s="1">
        <f>'TAB 3'!O26/'TAB 1 А'!O26*1000</f>
        <v>0.24857071836937608</v>
      </c>
      <c r="P26" s="1">
        <f>'TAB 3'!P26/'TAB 1 А'!P26*1000</f>
        <v>2.6466696074106753</v>
      </c>
      <c r="Q26" s="90"/>
      <c r="R26" s="90"/>
      <c r="S26" s="91"/>
      <c r="T26" s="91"/>
    </row>
    <row r="27" spans="1:20" ht="12.75" customHeight="1">
      <c r="A27" s="16">
        <v>20</v>
      </c>
      <c r="B27" s="84" t="s">
        <v>13</v>
      </c>
      <c r="C27" s="1">
        <f>'TAB 3'!C27/'TAB 1 А'!C27*1000</f>
        <v>0</v>
      </c>
      <c r="D27" s="1">
        <f>'TAB 3'!D27/'TAB 1 А'!D27*1000</f>
        <v>0</v>
      </c>
      <c r="E27" s="1">
        <f>'TAB 3'!E27/'TAB 1 А'!E27*1000</f>
        <v>0</v>
      </c>
      <c r="F27" s="1">
        <f>'TAB 3'!F27/'TAB 1 А'!F27*1000</f>
        <v>0</v>
      </c>
      <c r="G27" s="1">
        <f>'TAB 3'!G27/'TAB 1 А'!G27*1000</f>
        <v>0</v>
      </c>
      <c r="H27" s="1">
        <f>'TAB 3'!H27/'TAB 1 А'!H27*1000</f>
        <v>0</v>
      </c>
      <c r="I27" s="1">
        <f>'TAB 3'!I27/'TAB 1 А'!I27*1000</f>
        <v>0</v>
      </c>
      <c r="J27" s="1">
        <f>'TAB 3'!J27/'TAB 1 А'!J27*1000</f>
        <v>0</v>
      </c>
      <c r="K27" s="1">
        <f>'TAB 3'!K27/'TAB 1 А'!K27*1000</f>
        <v>0</v>
      </c>
      <c r="L27" s="94">
        <f>'TAB 3'!L27/'TAB 1 А'!L27*1000</f>
        <v>0</v>
      </c>
      <c r="M27" s="1">
        <f>'TAB 3'!M27/'TAB 1 А'!M27*1000</f>
        <v>0</v>
      </c>
      <c r="N27" s="1">
        <f>'TAB 3'!N27/'TAB 1 А'!N27*1000</f>
        <v>0</v>
      </c>
      <c r="O27" s="1">
        <f>'TAB 3'!O27/'TAB 1 А'!O27*1000</f>
        <v>0</v>
      </c>
      <c r="P27" s="1">
        <f>'TAB 3'!P27/'TAB 1 А'!P27*1000</f>
        <v>0</v>
      </c>
      <c r="Q27" s="90"/>
      <c r="R27" s="90"/>
      <c r="S27" s="91"/>
      <c r="T27" s="91"/>
    </row>
    <row r="28" spans="1:20" ht="12.75" customHeight="1">
      <c r="A28" s="16">
        <v>21</v>
      </c>
      <c r="B28" s="84" t="s">
        <v>9</v>
      </c>
      <c r="C28" s="1">
        <f>'TAB 3'!C28/'TAB 1 А'!C28*1000</f>
        <v>0.41937513105472846</v>
      </c>
      <c r="D28" s="1">
        <f>'TAB 3'!D28/'TAB 1 А'!D28*1000</f>
        <v>0.3434852301351042</v>
      </c>
      <c r="E28" s="1">
        <f>'TAB 3'!E28/'TAB 1 А'!E28*1000</f>
        <v>0.8096073404398866</v>
      </c>
      <c r="F28" s="1">
        <f>'TAB 3'!F28/'TAB 1 А'!F28*1000</f>
        <v>0.3983005841741901</v>
      </c>
      <c r="G28" s="1">
        <f>'TAB 3'!G28/'TAB 1 А'!G28*1000</f>
        <v>0</v>
      </c>
      <c r="H28" s="1">
        <f>'TAB 3'!H28/'TAB 1 А'!H28*1000</f>
        <v>0.125250501002004</v>
      </c>
      <c r="I28" s="1">
        <f>'TAB 3'!I28/'TAB 1 А'!I28*1000</f>
        <v>0</v>
      </c>
      <c r="J28" s="1">
        <f>'TAB 3'!J28/'TAB 1 А'!J28*1000</f>
        <v>0.7795244900610627</v>
      </c>
      <c r="K28" s="1">
        <f>'TAB 3'!K28/'TAB 1 А'!K28*1000</f>
        <v>0.8901548869503294</v>
      </c>
      <c r="L28" s="94">
        <f>'TAB 3'!L28/'TAB 1 А'!L28*1000</f>
        <v>0.1960015680125441</v>
      </c>
      <c r="M28" s="1">
        <f>'TAB 3'!M28/'TAB 1 А'!M28*1000</f>
        <v>0</v>
      </c>
      <c r="N28" s="1">
        <f>'TAB 3'!N28/'TAB 1 А'!N28*1000</f>
        <v>0</v>
      </c>
      <c r="O28" s="1">
        <f>'TAB 3'!O28/'TAB 1 А'!O28*1000</f>
        <v>0</v>
      </c>
      <c r="P28" s="1">
        <f>'TAB 3'!P28/'TAB 1 А'!P28*1000</f>
        <v>1.2603982858583311</v>
      </c>
      <c r="Q28" s="90"/>
      <c r="R28" s="90"/>
      <c r="S28" s="91"/>
      <c r="T28" s="91"/>
    </row>
    <row r="29" spans="1:20" ht="12.75" customHeight="1">
      <c r="A29" s="16">
        <v>22</v>
      </c>
      <c r="B29" s="84" t="s">
        <v>15</v>
      </c>
      <c r="C29" s="1">
        <f>'TAB 3'!C29/'TAB 1 А'!C29*1000</f>
        <v>0.8960573476702509</v>
      </c>
      <c r="D29" s="1">
        <f>'TAB 3'!D29/'TAB 1 А'!D29*1000</f>
        <v>1.488095238095238</v>
      </c>
      <c r="E29" s="1">
        <f>'TAB 3'!E29/'TAB 1 А'!E29*1000</f>
        <v>43.68029739776952</v>
      </c>
      <c r="F29" s="1">
        <f>'TAB 3'!F29/'TAB 1 А'!F29*1000</f>
        <v>44.61279461279461</v>
      </c>
      <c r="G29" s="1">
        <f>'TAB 3'!G29/'TAB 1 А'!G29*1000</f>
        <v>5.804311774461028</v>
      </c>
      <c r="H29" s="1">
        <f>'TAB 3'!H29/'TAB 1 А'!H29*1000</f>
        <v>52.30496453900709</v>
      </c>
      <c r="I29" s="1">
        <f>'TAB 3'!I29/'TAB 1 А'!I29*1000</f>
        <v>0</v>
      </c>
      <c r="J29" s="1">
        <f>'TAB 3'!J29/'TAB 1 А'!J29*1000</f>
        <v>0</v>
      </c>
      <c r="K29" s="1">
        <f>'TAB 3'!K29/'TAB 1 А'!K29*1000</f>
        <v>90.15025041736227</v>
      </c>
      <c r="L29" s="94">
        <f>'TAB 3'!L29/'TAB 1 А'!L29*1000</f>
        <v>40.695209834675715</v>
      </c>
      <c r="M29" s="1">
        <f>'TAB 3'!M29/'TAB 1 А'!M29*1000</f>
        <v>36.139630390143736</v>
      </c>
      <c r="N29" s="1">
        <f>'TAB 3'!N29/'TAB 1 А'!N29*1000</f>
        <v>67.48709805478364</v>
      </c>
      <c r="O29" s="1">
        <f>'TAB 3'!O29/'TAB 1 А'!O29*1000</f>
        <v>13.801261829652995</v>
      </c>
      <c r="P29" s="1">
        <f>'TAB 3'!P29/'TAB 1 А'!P29*1000</f>
        <v>6.8807339449541285</v>
      </c>
      <c r="Q29" s="185"/>
      <c r="R29" s="185"/>
      <c r="S29" s="185"/>
      <c r="T29" s="185"/>
    </row>
    <row r="30" spans="1:20" ht="24.75" customHeight="1">
      <c r="A30" s="16">
        <v>23</v>
      </c>
      <c r="B30" s="84" t="s">
        <v>23</v>
      </c>
      <c r="C30" s="1">
        <f>'TAB 3'!C30/'TAB 1 А'!C30*1000</f>
        <v>0</v>
      </c>
      <c r="D30" s="1">
        <f>'TAB 3'!D30/'TAB 1 А'!D30*1000</f>
        <v>0</v>
      </c>
      <c r="E30" s="1">
        <f>'TAB 3'!E30/'TAB 1 А'!E30*1000</f>
        <v>0</v>
      </c>
      <c r="F30" s="1">
        <f>'TAB 3'!F30/'TAB 1 А'!F30*1000</f>
        <v>0</v>
      </c>
      <c r="G30" s="1">
        <f>'TAB 3'!G30/'TAB 1 А'!G30*1000</f>
        <v>0</v>
      </c>
      <c r="H30" s="1">
        <f>'TAB 3'!H30/'TAB 1 А'!H30*1000</f>
        <v>0</v>
      </c>
      <c r="I30" s="1">
        <f>'TAB 3'!I30/'TAB 1 А'!I30*1000</f>
        <v>3.558718861209964</v>
      </c>
      <c r="J30" s="1">
        <f>'TAB 3'!J30/'TAB 1 А'!J30*1000</f>
        <v>2.976190476190476</v>
      </c>
      <c r="K30" s="1">
        <f>'TAB 3'!K30/'TAB 1 А'!K30*1000</f>
        <v>0</v>
      </c>
      <c r="L30" s="94">
        <f>'TAB 3'!L30/'TAB 1 А'!L30*1000</f>
        <v>0</v>
      </c>
      <c r="M30" s="1">
        <f>'TAB 3'!M30/'TAB 1 А'!M30*1000</f>
        <v>0</v>
      </c>
      <c r="N30" s="1">
        <f>'TAB 3'!N30/'TAB 1 А'!N30*1000</f>
        <v>0</v>
      </c>
      <c r="O30" s="1">
        <f>'TAB 3'!O30/'TAB 1 А'!O30*1000</f>
        <v>0</v>
      </c>
      <c r="P30" s="1">
        <f>'TAB 3'!P30/'TAB 1 А'!P30*1000</f>
        <v>0</v>
      </c>
      <c r="Q30" s="185"/>
      <c r="R30" s="185"/>
      <c r="S30" s="185"/>
      <c r="T30" s="185"/>
    </row>
    <row r="31" spans="1:20" ht="24.75" customHeight="1">
      <c r="A31" s="16">
        <v>24</v>
      </c>
      <c r="B31" s="84" t="s">
        <v>14</v>
      </c>
      <c r="C31" s="1">
        <f>'TAB 3'!C31/'TAB 1 А'!C31*1000</f>
        <v>0</v>
      </c>
      <c r="D31" s="1">
        <f>'TAB 3'!D31/'TAB 1 А'!D31*1000</f>
        <v>0</v>
      </c>
      <c r="E31" s="1">
        <f>'TAB 3'!E31/'TAB 1 А'!E31*1000</f>
        <v>0</v>
      </c>
      <c r="F31" s="1">
        <f>'TAB 3'!F31/'TAB 1 А'!F31*1000</f>
        <v>0</v>
      </c>
      <c r="G31" s="1">
        <f>'TAB 3'!G31/'TAB 1 А'!G31*1000</f>
        <v>0</v>
      </c>
      <c r="H31" s="1">
        <f>'TAB 3'!H31/'TAB 1 А'!H31*1000</f>
        <v>0</v>
      </c>
      <c r="I31" s="1">
        <f>'TAB 3'!I31/'TAB 1 А'!I31*1000</f>
        <v>0</v>
      </c>
      <c r="J31" s="1">
        <f>'TAB 3'!J31/'TAB 1 А'!J31*1000</f>
        <v>0</v>
      </c>
      <c r="K31" s="1">
        <f>'TAB 3'!K31/'TAB 1 А'!K31*1000</f>
        <v>0</v>
      </c>
      <c r="L31" s="94">
        <f>'TAB 3'!L31/'TAB 1 А'!L31*1000</f>
        <v>0</v>
      </c>
      <c r="M31" s="1">
        <f>'TAB 3'!M31/'TAB 1 А'!M31*1000</f>
        <v>0</v>
      </c>
      <c r="N31" s="1">
        <f>'TAB 3'!N31/'TAB 1 А'!N31*1000</f>
        <v>0</v>
      </c>
      <c r="O31" s="1">
        <f>'TAB 3'!O31/'TAB 1 А'!O31*1000</f>
        <v>0</v>
      </c>
      <c r="P31" s="1">
        <f>'TAB 3'!P31/'TAB 1 А'!P31*1000</f>
        <v>0</v>
      </c>
      <c r="Q31" s="185"/>
      <c r="R31" s="185"/>
      <c r="S31" s="185"/>
      <c r="T31" s="185"/>
    </row>
    <row r="32" spans="1:16" ht="12.75" customHeight="1">
      <c r="A32" s="16">
        <v>25</v>
      </c>
      <c r="B32" s="84" t="s">
        <v>24</v>
      </c>
      <c r="C32" s="1">
        <f>'TAB 3'!C32/'TAB 1 А'!C32*1000</f>
        <v>0</v>
      </c>
      <c r="D32" s="1">
        <f>'TAB 3'!D32/'TAB 1 А'!D32*1000</f>
        <v>0</v>
      </c>
      <c r="E32" s="1">
        <f>'TAB 3'!E32/'TAB 1 А'!E32*1000</f>
        <v>0</v>
      </c>
      <c r="F32" s="1">
        <f>'TAB 3'!F32/'TAB 1 А'!F32*1000</f>
        <v>0</v>
      </c>
      <c r="G32" s="1">
        <f>'TAB 3'!G32/'TAB 1 А'!G32*1000</f>
        <v>0</v>
      </c>
      <c r="H32" s="1">
        <f>'TAB 3'!H32/'TAB 1 А'!H32*1000</f>
        <v>0</v>
      </c>
      <c r="I32" s="1">
        <f>'TAB 3'!I32/'TAB 1 А'!I32*1000</f>
        <v>0</v>
      </c>
      <c r="J32" s="1">
        <f>'TAB 3'!J32/'TAB 1 А'!J32*1000</f>
        <v>0</v>
      </c>
      <c r="K32" s="1">
        <f>'TAB 3'!K32/'TAB 1 А'!K32*1000</f>
        <v>0</v>
      </c>
      <c r="L32" s="94">
        <f>'TAB 3'!L32/'TAB 1 А'!L32*1000</f>
        <v>0</v>
      </c>
      <c r="M32" s="1">
        <f>'TAB 3'!M32/'TAB 1 А'!M32*1000</f>
        <v>0</v>
      </c>
      <c r="N32" s="1">
        <f>'TAB 3'!N32/'TAB 1 А'!N32*1000</f>
        <v>0</v>
      </c>
      <c r="O32" s="1">
        <f>'TAB 3'!O32/'TAB 1 А'!O32*1000</f>
        <v>0</v>
      </c>
      <c r="P32" s="1">
        <f>'TAB 3'!P32/'TAB 1 А'!P32*1000</f>
        <v>0</v>
      </c>
    </row>
    <row r="33" spans="1:16" ht="12.75" customHeight="1">
      <c r="A33" s="16">
        <v>26</v>
      </c>
      <c r="B33" s="84" t="s">
        <v>21</v>
      </c>
      <c r="C33" s="1">
        <f>'TAB 3'!C33/'TAB 1 А'!C33*1000</f>
        <v>0</v>
      </c>
      <c r="D33" s="1">
        <f>'TAB 3'!D33/'TAB 1 А'!D33*1000</f>
        <v>0</v>
      </c>
      <c r="E33" s="1">
        <f>'TAB 3'!E33/'TAB 1 А'!E33*1000</f>
        <v>0</v>
      </c>
      <c r="F33" s="1">
        <f>'TAB 3'!F33/'TAB 1 А'!F33*1000</f>
        <v>0</v>
      </c>
      <c r="G33" s="1">
        <f>'TAB 3'!G33/'TAB 1 А'!G33*1000</f>
        <v>0</v>
      </c>
      <c r="H33" s="1" t="e">
        <f>'TAB 3'!H33/'TAB 1 А'!H33*1000</f>
        <v>#DIV/0!</v>
      </c>
      <c r="I33" s="1">
        <f>'TAB 3'!I33/'TAB 1 А'!I33*1000</f>
        <v>0</v>
      </c>
      <c r="J33" s="1">
        <f>'TAB 3'!J33/'TAB 1 А'!J33*1000</f>
        <v>0</v>
      </c>
      <c r="K33" s="1">
        <f>'TAB 3'!K33/'TAB 1 А'!K33*1000</f>
        <v>0</v>
      </c>
      <c r="L33" s="94">
        <f>'TAB 3'!L33/'TAB 1 А'!L33*1000</f>
        <v>0</v>
      </c>
      <c r="M33" s="1">
        <f>'TAB 3'!M33/'TAB 1 А'!M33*1000</f>
        <v>0</v>
      </c>
      <c r="N33" s="1">
        <f>'TAB 3'!N33/'TAB 1 А'!N33*1000</f>
        <v>0</v>
      </c>
      <c r="O33" s="1">
        <f>'TAB 3'!O33/'TAB 1 А'!O33*1000</f>
        <v>0</v>
      </c>
      <c r="P33" s="1">
        <f>'TAB 3'!P33/'TAB 1 А'!P33*1000</f>
        <v>0</v>
      </c>
    </row>
    <row r="34" spans="1:16" ht="12.75" customHeight="1">
      <c r="A34" s="16">
        <v>27</v>
      </c>
      <c r="B34" s="84" t="s">
        <v>35</v>
      </c>
      <c r="C34" s="1">
        <f>'TAB 3'!C34/'TAB 1 А'!C34*1000</f>
        <v>0</v>
      </c>
      <c r="D34" s="1">
        <f>'TAB 3'!D34/'TAB 1 А'!D34*1000</f>
        <v>0</v>
      </c>
      <c r="E34" s="1">
        <f>'TAB 3'!E34/'TAB 1 А'!E34*1000</f>
        <v>0</v>
      </c>
      <c r="F34" s="1">
        <f>'TAB 3'!F34/'TAB 1 А'!F34*1000</f>
        <v>0</v>
      </c>
      <c r="G34" s="1">
        <f>'TAB 3'!G34/'TAB 1 А'!G34*1000</f>
        <v>0</v>
      </c>
      <c r="H34" s="1">
        <f>'TAB 3'!H34/'TAB 1 А'!H34*1000</f>
        <v>0</v>
      </c>
      <c r="I34" s="1">
        <f>'TAB 3'!I34/'TAB 1 А'!I34*1000</f>
        <v>0</v>
      </c>
      <c r="J34" s="1">
        <f>'TAB 3'!J34/'TAB 1 А'!J34*1000</f>
        <v>0</v>
      </c>
      <c r="K34" s="1">
        <f>'TAB 3'!K34/'TAB 1 А'!K34*1000</f>
        <v>0</v>
      </c>
      <c r="L34" s="94">
        <f>'TAB 3'!L34/'TAB 1 А'!L34*1000</f>
        <v>0</v>
      </c>
      <c r="M34" s="1">
        <f>'TAB 3'!M34/'TAB 1 А'!M34*1000</f>
        <v>0</v>
      </c>
      <c r="N34" s="1">
        <f>'TAB 3'!N34/'TAB 1 А'!N34*1000</f>
        <v>0</v>
      </c>
      <c r="O34" s="1">
        <f>'TAB 3'!O34/'TAB 1 А'!O34*1000</f>
        <v>0</v>
      </c>
      <c r="P34" s="1">
        <f>'TAB 3'!P34/'TAB 1 А'!P34*1000</f>
        <v>0</v>
      </c>
    </row>
    <row r="35" spans="1:16" ht="12.75" customHeight="1">
      <c r="A35" s="16">
        <v>28</v>
      </c>
      <c r="B35" s="85" t="s">
        <v>88</v>
      </c>
      <c r="C35" s="1" t="e">
        <f>'TAB 3'!C35/'TAB 1 А'!C35*1000</f>
        <v>#DIV/0!</v>
      </c>
      <c r="D35" s="1" t="e">
        <f>'TAB 3'!D35/'TAB 1 А'!D35*1000</f>
        <v>#DIV/0!</v>
      </c>
      <c r="E35" s="1" t="e">
        <f>'TAB 3'!E35/'TAB 1 А'!E35*1000</f>
        <v>#DIV/0!</v>
      </c>
      <c r="F35" s="1" t="e">
        <f>'TAB 3'!F35/'TAB 1 А'!F35*1000</f>
        <v>#DIV/0!</v>
      </c>
      <c r="G35" s="1" t="e">
        <f>'TAB 3'!G35/'TAB 1 А'!G35*1000</f>
        <v>#DIV/0!</v>
      </c>
      <c r="H35" s="1" t="e">
        <f>'TAB 3'!H35/'TAB 1 А'!H35*1000</f>
        <v>#DIV/0!</v>
      </c>
      <c r="I35" s="1" t="e">
        <f>'TAB 3'!I35/'TAB 1 А'!I35*1000</f>
        <v>#DIV/0!</v>
      </c>
      <c r="J35" s="1" t="e">
        <f>'TAB 3'!J35/'TAB 1 А'!J35*1000</f>
        <v>#DIV/0!</v>
      </c>
      <c r="K35" s="1" t="e">
        <f>'TAB 3'!K35/'TAB 1 А'!K35*1000</f>
        <v>#DIV/0!</v>
      </c>
      <c r="L35" s="94" t="e">
        <f>'TAB 3'!L35/'TAB 1 А'!L35*1000</f>
        <v>#DIV/0!</v>
      </c>
      <c r="M35" s="1" t="e">
        <f>'TAB 3'!M35/'TAB 1 А'!M35*1000</f>
        <v>#DIV/0!</v>
      </c>
      <c r="N35" s="1" t="e">
        <f>'TAB 3'!N35/'TAB 1 А'!N35*1000</f>
        <v>#DIV/0!</v>
      </c>
      <c r="O35" s="1" t="e">
        <f>'TAB 3'!O35/'TAB 1 А'!O35*1000</f>
        <v>#DIV/0!</v>
      </c>
      <c r="P35" s="1" t="e">
        <f>'TAB 3'!P35/'TAB 1 А'!P35*1000</f>
        <v>#DIV/0!</v>
      </c>
    </row>
    <row r="36" spans="1:16" ht="12.75" customHeight="1">
      <c r="A36" s="16">
        <v>29</v>
      </c>
      <c r="B36" s="85" t="s">
        <v>89</v>
      </c>
      <c r="C36" s="1" t="e">
        <f>'TAB 3'!C36/'TAB 1 А'!C36*1000</f>
        <v>#DIV/0!</v>
      </c>
      <c r="D36" s="1" t="e">
        <f>'TAB 3'!D36/'TAB 1 А'!D36*1000</f>
        <v>#DIV/0!</v>
      </c>
      <c r="E36" s="1" t="e">
        <f>'TAB 3'!E36/'TAB 1 А'!E36*1000</f>
        <v>#DIV/0!</v>
      </c>
      <c r="F36" s="1" t="e">
        <f>'TAB 3'!F36/'TAB 1 А'!F36*1000</f>
        <v>#DIV/0!</v>
      </c>
      <c r="G36" s="1" t="e">
        <f>'TAB 3'!G36/'TAB 1 А'!G36*1000</f>
        <v>#DIV/0!</v>
      </c>
      <c r="H36" s="1" t="e">
        <f>'TAB 3'!H36/'TAB 1 А'!H36*1000</f>
        <v>#DIV/0!</v>
      </c>
      <c r="I36" s="1" t="e">
        <f>'TAB 3'!I36/'TAB 1 А'!I36*1000</f>
        <v>#DIV/0!</v>
      </c>
      <c r="J36" s="1" t="e">
        <f>'TAB 3'!J36/'TAB 1 А'!J36*1000</f>
        <v>#DIV/0!</v>
      </c>
      <c r="K36" s="1" t="e">
        <f>'TAB 3'!K36/'TAB 1 А'!K36*1000</f>
        <v>#DIV/0!</v>
      </c>
      <c r="L36" s="94" t="e">
        <f>'TAB 3'!L36/'TAB 1 А'!L36*1000</f>
        <v>#DIV/0!</v>
      </c>
      <c r="M36" s="1" t="e">
        <f>'TAB 3'!M36/'TAB 1 А'!M36*1000</f>
        <v>#DIV/0!</v>
      </c>
      <c r="N36" s="1" t="e">
        <f>'TAB 3'!N36/'TAB 1 А'!N36*1000</f>
        <v>#DIV/0!</v>
      </c>
      <c r="O36" s="1" t="e">
        <f>'TAB 3'!O36/'TAB 1 А'!O36*1000</f>
        <v>#DIV/0!</v>
      </c>
      <c r="P36" s="1" t="e">
        <f>'TAB 3'!P36/'TAB 1 А'!P36*1000</f>
        <v>#DIV/0!</v>
      </c>
    </row>
    <row r="37" spans="1:16" s="14" customFormat="1" ht="15" customHeight="1">
      <c r="A37" s="216" t="s">
        <v>0</v>
      </c>
      <c r="B37" s="232"/>
      <c r="C37" s="89">
        <f>'TAB 3'!C37/'TAB 1 А'!C37*1000</f>
        <v>1.8934840105794664</v>
      </c>
      <c r="D37" s="1">
        <f>'TAB 3'!D37/'TAB 1 А'!D37*1000</f>
        <v>2.2785776287826636</v>
      </c>
      <c r="E37" s="1">
        <f>'TAB 3'!E37/'TAB 1 А'!E37*1000</f>
        <v>3.273431511592169</v>
      </c>
      <c r="F37" s="1">
        <f>'TAB 3'!F37/'TAB 1 А'!F37*1000</f>
        <v>3.5552241120246317</v>
      </c>
      <c r="G37" s="1">
        <f>'TAB 3'!G37/'TAB 1 А'!G37*1000</f>
        <v>3.3311219952856153</v>
      </c>
      <c r="H37" s="1">
        <f>'TAB 3'!H37/'TAB 1 А'!H37*1000</f>
        <v>3.437733144136105</v>
      </c>
      <c r="I37" s="1">
        <f>'TAB 3'!I37/'TAB 1 А'!I37*1000</f>
        <v>2.199311736424232</v>
      </c>
      <c r="J37" s="1">
        <f>'TAB 3'!J37/'TAB 1 А'!J37*1000</f>
        <v>2.047392564658205</v>
      </c>
      <c r="K37" s="1">
        <f>'TAB 3'!K37/'TAB 1 А'!K37*1000</f>
        <v>2.898519646316271</v>
      </c>
      <c r="L37" s="89">
        <f>'TAB 3'!L37/'TAB 1 А'!L37*1000</f>
        <v>2.445257552891597</v>
      </c>
      <c r="M37" s="1">
        <f>'TAB 3'!M37/'TAB 1 А'!M37*1000</f>
        <v>2.059049718431153</v>
      </c>
      <c r="N37" s="1">
        <f>'TAB 3'!N37/'TAB 1 А'!N37*1000</f>
        <v>1.9205028225571785</v>
      </c>
      <c r="O37" s="1">
        <f>'TAB 3'!O37/'TAB 1 А'!O37*1000</f>
        <v>1.6944435637565214</v>
      </c>
      <c r="P37" s="1">
        <f>'TAB 3'!P37/'TAB 1 А'!P37*1000</f>
        <v>1.5137276814060399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31"/>
    </row>
    <row r="39" spans="1:16" ht="12.75" customHeight="1">
      <c r="A39" s="229" t="s">
        <v>62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156"/>
    </row>
    <row r="40" spans="1:13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21">
    <mergeCell ref="Q7:R12"/>
    <mergeCell ref="Q14:R18"/>
    <mergeCell ref="P5:P6"/>
    <mergeCell ref="O5:O6"/>
    <mergeCell ref="C5:C6"/>
    <mergeCell ref="D5:D6"/>
    <mergeCell ref="E5:E6"/>
    <mergeCell ref="J5:J6"/>
    <mergeCell ref="A5:A6"/>
    <mergeCell ref="K5:K6"/>
    <mergeCell ref="H5:H6"/>
    <mergeCell ref="A39:O39"/>
    <mergeCell ref="I5:I6"/>
    <mergeCell ref="N5:N6"/>
    <mergeCell ref="A2:O2"/>
    <mergeCell ref="L5:L6"/>
    <mergeCell ref="M5:M6"/>
    <mergeCell ref="A37:B37"/>
    <mergeCell ref="F5:F6"/>
    <mergeCell ref="G5:G6"/>
    <mergeCell ref="B5:B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O5" sqref="O5:P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4"/>
      <c r="O4" s="24"/>
      <c r="P4" s="24" t="s">
        <v>94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>
        <v>1</v>
      </c>
      <c r="B8" s="20" t="s">
        <v>18</v>
      </c>
      <c r="C8" s="46">
        <v>13</v>
      </c>
      <c r="D8" s="46">
        <v>74</v>
      </c>
      <c r="E8" s="46">
        <v>83</v>
      </c>
      <c r="F8" s="41">
        <v>54</v>
      </c>
      <c r="G8" s="41">
        <v>84</v>
      </c>
      <c r="H8" s="43">
        <v>254</v>
      </c>
      <c r="I8" s="43">
        <v>288</v>
      </c>
      <c r="J8" s="43">
        <v>294</v>
      </c>
      <c r="K8" s="43">
        <v>393</v>
      </c>
      <c r="L8" s="43">
        <v>322</v>
      </c>
      <c r="M8" s="43">
        <v>288</v>
      </c>
      <c r="N8" s="43">
        <v>312</v>
      </c>
      <c r="O8" s="43">
        <v>230</v>
      </c>
      <c r="P8" s="43">
        <v>152</v>
      </c>
    </row>
    <row r="9" spans="1:16" ht="12.75" customHeight="1">
      <c r="A9" s="11">
        <v>2</v>
      </c>
      <c r="B9" s="20" t="s">
        <v>19</v>
      </c>
      <c r="C9" s="32">
        <v>16</v>
      </c>
      <c r="D9" s="32"/>
      <c r="E9" s="32">
        <v>2</v>
      </c>
      <c r="F9" s="33">
        <v>21</v>
      </c>
      <c r="G9" s="33">
        <v>8</v>
      </c>
      <c r="H9" s="44">
        <v>8</v>
      </c>
      <c r="I9" s="33">
        <v>50</v>
      </c>
      <c r="J9" s="33">
        <v>44</v>
      </c>
      <c r="K9" s="33">
        <v>51</v>
      </c>
      <c r="L9" s="44">
        <v>61</v>
      </c>
      <c r="M9" s="44">
        <v>37</v>
      </c>
      <c r="N9" s="44">
        <v>61</v>
      </c>
      <c r="O9" s="44">
        <v>42</v>
      </c>
      <c r="P9" s="44">
        <v>2</v>
      </c>
    </row>
    <row r="10" spans="1:16" ht="12.75" customHeight="1">
      <c r="A10" s="11">
        <v>3</v>
      </c>
      <c r="B10" s="21" t="s">
        <v>1</v>
      </c>
      <c r="C10" s="32">
        <v>46</v>
      </c>
      <c r="D10" s="32">
        <v>103</v>
      </c>
      <c r="E10" s="32">
        <v>46</v>
      </c>
      <c r="F10" s="33">
        <v>69</v>
      </c>
      <c r="G10" s="33">
        <v>68</v>
      </c>
      <c r="H10" s="44">
        <v>66</v>
      </c>
      <c r="I10" s="33">
        <v>57</v>
      </c>
      <c r="J10" s="33">
        <v>44</v>
      </c>
      <c r="K10" s="33">
        <v>47</v>
      </c>
      <c r="L10" s="44">
        <v>50</v>
      </c>
      <c r="M10" s="44">
        <v>23</v>
      </c>
      <c r="N10" s="44">
        <v>41</v>
      </c>
      <c r="O10" s="44">
        <v>36</v>
      </c>
      <c r="P10" s="44">
        <v>11</v>
      </c>
    </row>
    <row r="11" spans="1:16" ht="12.75" customHeight="1">
      <c r="A11" s="11">
        <v>4</v>
      </c>
      <c r="B11" s="21" t="s">
        <v>2</v>
      </c>
      <c r="C11" s="32">
        <v>23</v>
      </c>
      <c r="D11" s="32">
        <v>28</v>
      </c>
      <c r="E11" s="32">
        <v>21</v>
      </c>
      <c r="F11" s="32">
        <v>40</v>
      </c>
      <c r="G11" s="32">
        <v>25</v>
      </c>
      <c r="H11" s="45">
        <v>38</v>
      </c>
      <c r="I11" s="32">
        <v>14</v>
      </c>
      <c r="J11" s="32">
        <v>22</v>
      </c>
      <c r="K11" s="32">
        <v>16</v>
      </c>
      <c r="L11" s="44">
        <v>7</v>
      </c>
      <c r="M11" s="44">
        <v>11</v>
      </c>
      <c r="N11" s="44">
        <v>20</v>
      </c>
      <c r="O11" s="44">
        <v>10</v>
      </c>
      <c r="P11" s="44">
        <v>0</v>
      </c>
    </row>
    <row r="12" spans="1:16" ht="12.75" customHeight="1">
      <c r="A12" s="11">
        <v>5</v>
      </c>
      <c r="B12" s="20" t="s">
        <v>3</v>
      </c>
      <c r="C12" s="32">
        <v>3</v>
      </c>
      <c r="D12" s="32">
        <v>4</v>
      </c>
      <c r="E12" s="32"/>
      <c r="F12" s="33">
        <v>47</v>
      </c>
      <c r="G12" s="33">
        <v>28</v>
      </c>
      <c r="H12" s="44">
        <v>25</v>
      </c>
      <c r="I12" s="33">
        <v>63</v>
      </c>
      <c r="J12" s="33">
        <v>34</v>
      </c>
      <c r="K12" s="33">
        <v>58</v>
      </c>
      <c r="L12" s="44">
        <v>41</v>
      </c>
      <c r="M12" s="44"/>
      <c r="N12" s="44">
        <v>23</v>
      </c>
      <c r="O12" s="44">
        <v>16</v>
      </c>
      <c r="P12" s="44">
        <v>4</v>
      </c>
    </row>
    <row r="13" spans="1:16" ht="12.75" customHeight="1">
      <c r="A13" s="11">
        <v>6</v>
      </c>
      <c r="B13" s="20" t="s">
        <v>11</v>
      </c>
      <c r="C13" s="32">
        <v>78</v>
      </c>
      <c r="D13" s="32">
        <v>140</v>
      </c>
      <c r="E13" s="32">
        <v>109</v>
      </c>
      <c r="F13" s="33">
        <v>106</v>
      </c>
      <c r="G13" s="33">
        <v>64</v>
      </c>
      <c r="H13" s="44">
        <v>62</v>
      </c>
      <c r="I13" s="33">
        <v>72</v>
      </c>
      <c r="J13" s="33">
        <v>48</v>
      </c>
      <c r="K13" s="33">
        <v>64</v>
      </c>
      <c r="L13" s="44">
        <v>93</v>
      </c>
      <c r="M13" s="44">
        <v>79</v>
      </c>
      <c r="N13" s="44">
        <v>122</v>
      </c>
      <c r="O13" s="44">
        <v>75</v>
      </c>
      <c r="P13" s="44">
        <v>61</v>
      </c>
    </row>
    <row r="14" spans="1:16" ht="12.75" customHeight="1">
      <c r="A14" s="11">
        <v>7</v>
      </c>
      <c r="B14" s="21" t="s">
        <v>4</v>
      </c>
      <c r="C14" s="32">
        <v>12</v>
      </c>
      <c r="D14" s="32">
        <v>22</v>
      </c>
      <c r="E14" s="32">
        <v>17</v>
      </c>
      <c r="F14" s="33">
        <v>205</v>
      </c>
      <c r="G14" s="33">
        <v>46</v>
      </c>
      <c r="H14" s="44">
        <v>28</v>
      </c>
      <c r="I14" s="33">
        <v>21</v>
      </c>
      <c r="J14" s="33">
        <v>46</v>
      </c>
      <c r="K14" s="33">
        <v>2</v>
      </c>
      <c r="L14" s="44">
        <v>8</v>
      </c>
      <c r="M14" s="44">
        <v>8</v>
      </c>
      <c r="N14" s="44">
        <v>5</v>
      </c>
      <c r="O14" s="44">
        <v>4</v>
      </c>
      <c r="P14" s="44">
        <v>3</v>
      </c>
    </row>
    <row r="15" spans="1:16" ht="12.75" customHeight="1">
      <c r="A15" s="11">
        <v>8</v>
      </c>
      <c r="B15" s="21" t="s">
        <v>87</v>
      </c>
      <c r="C15" s="32"/>
      <c r="D15" s="32"/>
      <c r="E15" s="32"/>
      <c r="F15" s="33"/>
      <c r="G15" s="33"/>
      <c r="H15" s="44"/>
      <c r="I15" s="33"/>
      <c r="J15" s="33"/>
      <c r="K15" s="33"/>
      <c r="L15" s="44"/>
      <c r="M15" s="44"/>
      <c r="N15" s="44"/>
      <c r="O15" s="44"/>
      <c r="P15" s="44"/>
    </row>
    <row r="16" spans="1:16" ht="12.75" customHeight="1">
      <c r="A16" s="11">
        <v>9</v>
      </c>
      <c r="B16" s="20" t="s">
        <v>5</v>
      </c>
      <c r="C16" s="32"/>
      <c r="D16" s="32"/>
      <c r="E16" s="32"/>
      <c r="F16" s="33"/>
      <c r="G16" s="33"/>
      <c r="H16" s="44">
        <v>90</v>
      </c>
      <c r="I16" s="33">
        <v>32</v>
      </c>
      <c r="J16" s="33">
        <v>30</v>
      </c>
      <c r="K16" s="33">
        <v>5</v>
      </c>
      <c r="L16" s="44"/>
      <c r="M16" s="44">
        <v>3</v>
      </c>
      <c r="N16" s="44">
        <v>3</v>
      </c>
      <c r="O16" s="44">
        <v>2</v>
      </c>
      <c r="P16" s="44">
        <v>0</v>
      </c>
    </row>
    <row r="17" spans="1:16" ht="24.75" customHeight="1">
      <c r="A17" s="11">
        <v>10</v>
      </c>
      <c r="B17" s="20" t="s">
        <v>55</v>
      </c>
      <c r="C17" s="32"/>
      <c r="D17" s="32">
        <v>55</v>
      </c>
      <c r="E17" s="32">
        <v>45</v>
      </c>
      <c r="F17" s="33">
        <v>79</v>
      </c>
      <c r="G17" s="33">
        <v>30</v>
      </c>
      <c r="H17" s="44">
        <v>34</v>
      </c>
      <c r="I17" s="33">
        <v>46</v>
      </c>
      <c r="J17" s="33">
        <v>28</v>
      </c>
      <c r="K17" s="33">
        <v>26</v>
      </c>
      <c r="L17" s="44">
        <v>11</v>
      </c>
      <c r="M17" s="44">
        <v>16</v>
      </c>
      <c r="N17" s="44">
        <v>9</v>
      </c>
      <c r="O17" s="44">
        <v>18</v>
      </c>
      <c r="P17" s="44">
        <v>9</v>
      </c>
    </row>
    <row r="18" spans="1:16" ht="12.75" customHeight="1">
      <c r="A18" s="11">
        <v>11</v>
      </c>
      <c r="B18" s="20" t="s">
        <v>103</v>
      </c>
      <c r="C18" s="32"/>
      <c r="D18" s="32"/>
      <c r="E18" s="32"/>
      <c r="F18" s="33"/>
      <c r="G18" s="33"/>
      <c r="H18" s="33"/>
      <c r="I18" s="33"/>
      <c r="J18" s="33"/>
      <c r="K18" s="33"/>
      <c r="L18" s="44"/>
      <c r="M18" s="44"/>
      <c r="N18" s="44"/>
      <c r="O18" s="44"/>
      <c r="P18" s="44"/>
    </row>
    <row r="19" spans="1:16" ht="12.75" customHeight="1">
      <c r="A19" s="11">
        <v>12</v>
      </c>
      <c r="B19" s="20" t="s">
        <v>20</v>
      </c>
      <c r="C19" s="32"/>
      <c r="D19" s="32">
        <v>11</v>
      </c>
      <c r="E19" s="32">
        <v>14</v>
      </c>
      <c r="F19" s="33">
        <v>7</v>
      </c>
      <c r="G19" s="33">
        <v>2</v>
      </c>
      <c r="H19" s="44">
        <v>20</v>
      </c>
      <c r="I19" s="33"/>
      <c r="J19" s="117">
        <v>16</v>
      </c>
      <c r="K19" s="117">
        <v>54</v>
      </c>
      <c r="L19" s="44">
        <v>22</v>
      </c>
      <c r="M19" s="44">
        <v>19</v>
      </c>
      <c r="N19" s="44">
        <v>12</v>
      </c>
      <c r="O19" s="44">
        <v>19</v>
      </c>
      <c r="P19" s="44">
        <v>34</v>
      </c>
    </row>
    <row r="20" spans="1:16" ht="12.75" customHeight="1">
      <c r="A20" s="11">
        <v>13</v>
      </c>
      <c r="B20" s="20" t="s">
        <v>6</v>
      </c>
      <c r="C20" s="32"/>
      <c r="D20" s="38"/>
      <c r="E20" s="32"/>
      <c r="F20" s="33"/>
      <c r="G20" s="33"/>
      <c r="H20" s="33"/>
      <c r="I20" s="33"/>
      <c r="J20" s="33"/>
      <c r="K20" s="33"/>
      <c r="L20" s="44"/>
      <c r="M20" s="44"/>
      <c r="N20" s="44"/>
      <c r="O20" s="44"/>
      <c r="P20" s="44"/>
    </row>
    <row r="21" spans="1:16" ht="12.75" customHeight="1">
      <c r="A21" s="11">
        <v>14</v>
      </c>
      <c r="B21" s="20" t="s">
        <v>7</v>
      </c>
      <c r="C21" s="32"/>
      <c r="D21" s="32"/>
      <c r="E21" s="32"/>
      <c r="F21" s="33"/>
      <c r="G21" s="33"/>
      <c r="H21" s="33"/>
      <c r="I21" s="33"/>
      <c r="J21" s="44"/>
      <c r="K21" s="44"/>
      <c r="L21" s="44"/>
      <c r="M21" s="44"/>
      <c r="N21" s="44"/>
      <c r="O21" s="44"/>
      <c r="P21" s="44"/>
    </row>
    <row r="22" spans="1:16" ht="24.75" customHeight="1">
      <c r="A22" s="11">
        <v>15</v>
      </c>
      <c r="B22" s="20" t="s">
        <v>22</v>
      </c>
      <c r="C22" s="32"/>
      <c r="D22" s="32"/>
      <c r="E22" s="32"/>
      <c r="F22" s="33"/>
      <c r="G22" s="33"/>
      <c r="H22" s="33"/>
      <c r="I22" s="33"/>
      <c r="J22" s="33"/>
      <c r="K22" s="33"/>
      <c r="L22" s="44"/>
      <c r="M22" s="44"/>
      <c r="N22" s="44"/>
      <c r="O22" s="44"/>
      <c r="P22" s="44"/>
    </row>
    <row r="23" spans="1:16" ht="24.75" customHeight="1">
      <c r="A23" s="11">
        <v>16</v>
      </c>
      <c r="B23" s="20" t="s">
        <v>58</v>
      </c>
      <c r="C23" s="32"/>
      <c r="D23" s="32"/>
      <c r="E23" s="32"/>
      <c r="F23" s="33"/>
      <c r="G23" s="33"/>
      <c r="H23" s="33"/>
      <c r="I23" s="33"/>
      <c r="J23" s="33"/>
      <c r="K23" s="33"/>
      <c r="L23" s="44"/>
      <c r="M23" s="44"/>
      <c r="N23" s="44"/>
      <c r="O23" s="44"/>
      <c r="P23" s="44"/>
    </row>
    <row r="24" spans="1:16" ht="12.75" customHeight="1">
      <c r="A24" s="11">
        <v>17</v>
      </c>
      <c r="B24" s="20" t="s">
        <v>17</v>
      </c>
      <c r="C24" s="32"/>
      <c r="D24" s="32"/>
      <c r="E24" s="32"/>
      <c r="F24" s="33">
        <v>60</v>
      </c>
      <c r="G24" s="33">
        <v>20</v>
      </c>
      <c r="H24" s="44">
        <v>31</v>
      </c>
      <c r="I24" s="33">
        <v>14</v>
      </c>
      <c r="J24" s="117">
        <v>209</v>
      </c>
      <c r="K24" s="117">
        <v>222</v>
      </c>
      <c r="L24" s="44">
        <v>243</v>
      </c>
      <c r="M24" s="44">
        <v>167</v>
      </c>
      <c r="N24" s="44">
        <v>131</v>
      </c>
      <c r="O24" s="44">
        <v>75</v>
      </c>
      <c r="P24" s="44">
        <v>8</v>
      </c>
    </row>
    <row r="25" spans="1:16" ht="12.75" customHeight="1">
      <c r="A25" s="11">
        <v>18</v>
      </c>
      <c r="B25" s="20" t="s">
        <v>8</v>
      </c>
      <c r="C25" s="32"/>
      <c r="D25" s="32"/>
      <c r="E25" s="32"/>
      <c r="F25" s="33"/>
      <c r="G25" s="33"/>
      <c r="H25" s="33"/>
      <c r="I25" s="33"/>
      <c r="J25" s="33"/>
      <c r="K25" s="33"/>
      <c r="L25" s="44"/>
      <c r="M25" s="44"/>
      <c r="N25" s="44"/>
      <c r="O25" s="44"/>
      <c r="P25" s="44"/>
    </row>
    <row r="26" spans="1:16" ht="12.75" customHeight="1">
      <c r="A26" s="11">
        <v>19</v>
      </c>
      <c r="B26" s="20" t="s">
        <v>16</v>
      </c>
      <c r="C26" s="32"/>
      <c r="D26" s="32"/>
      <c r="E26" s="32"/>
      <c r="F26" s="32"/>
      <c r="G26" s="33"/>
      <c r="H26" s="33"/>
      <c r="I26" s="33"/>
      <c r="J26" s="33"/>
      <c r="K26" s="33"/>
      <c r="L26" s="44"/>
      <c r="M26" s="44"/>
      <c r="N26" s="44"/>
      <c r="O26" s="44"/>
      <c r="P26" s="44"/>
    </row>
    <row r="27" spans="1:16" ht="12.75" customHeight="1">
      <c r="A27" s="11">
        <v>20</v>
      </c>
      <c r="B27" s="20" t="s">
        <v>13</v>
      </c>
      <c r="C27" s="32"/>
      <c r="D27" s="32"/>
      <c r="E27" s="32"/>
      <c r="F27" s="33"/>
      <c r="G27" s="33"/>
      <c r="H27" s="33"/>
      <c r="I27" s="33"/>
      <c r="J27" s="33"/>
      <c r="K27" s="33"/>
      <c r="L27" s="44"/>
      <c r="M27" s="44"/>
      <c r="N27" s="44"/>
      <c r="O27" s="44"/>
      <c r="P27" s="44"/>
    </row>
    <row r="28" spans="1:16" ht="12.75" customHeight="1">
      <c r="A28" s="11">
        <v>21</v>
      </c>
      <c r="B28" s="20" t="s">
        <v>9</v>
      </c>
      <c r="C28" s="32"/>
      <c r="D28" s="32"/>
      <c r="E28" s="32"/>
      <c r="F28" s="33"/>
      <c r="G28" s="33"/>
      <c r="H28" s="33"/>
      <c r="I28" s="33"/>
      <c r="J28" s="33"/>
      <c r="K28" s="33"/>
      <c r="L28" s="44"/>
      <c r="M28" s="44"/>
      <c r="N28" s="44"/>
      <c r="O28" s="44"/>
      <c r="P28" s="44"/>
    </row>
    <row r="29" spans="1:16" ht="12.75" customHeight="1">
      <c r="A29" s="11">
        <v>22</v>
      </c>
      <c r="B29" s="20" t="s">
        <v>15</v>
      </c>
      <c r="C29" s="32"/>
      <c r="D29" s="32"/>
      <c r="E29" s="32"/>
      <c r="F29" s="33"/>
      <c r="G29" s="33"/>
      <c r="H29" s="33"/>
      <c r="I29" s="33"/>
      <c r="J29" s="33"/>
      <c r="K29" s="33"/>
      <c r="L29" s="44"/>
      <c r="M29" s="44"/>
      <c r="N29" s="44"/>
      <c r="O29" s="44"/>
      <c r="P29" s="44"/>
    </row>
    <row r="30" spans="1:16" ht="24.75" customHeight="1">
      <c r="A30" s="11">
        <v>23</v>
      </c>
      <c r="B30" s="20" t="s">
        <v>23</v>
      </c>
      <c r="C30" s="32"/>
      <c r="D30" s="32"/>
      <c r="E30" s="32"/>
      <c r="F30" s="33"/>
      <c r="G30" s="33"/>
      <c r="H30" s="33"/>
      <c r="I30" s="33"/>
      <c r="J30" s="33"/>
      <c r="K30" s="33"/>
      <c r="L30" s="44"/>
      <c r="M30" s="44"/>
      <c r="N30" s="44"/>
      <c r="O30" s="44"/>
      <c r="P30" s="44"/>
    </row>
    <row r="31" spans="1:16" ht="24.75" customHeight="1">
      <c r="A31" s="11">
        <v>24</v>
      </c>
      <c r="B31" s="20" t="s">
        <v>14</v>
      </c>
      <c r="C31" s="32"/>
      <c r="D31" s="32"/>
      <c r="E31" s="32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</row>
    <row r="32" spans="1:16" ht="12.75" customHeight="1">
      <c r="A32" s="11">
        <v>25</v>
      </c>
      <c r="B32" s="20" t="s">
        <v>24</v>
      </c>
      <c r="C32" s="32"/>
      <c r="D32" s="32"/>
      <c r="E32" s="32"/>
      <c r="F32" s="33"/>
      <c r="G32" s="33"/>
      <c r="H32" s="33"/>
      <c r="I32" s="33"/>
      <c r="J32" s="33"/>
      <c r="K32" s="33"/>
      <c r="L32" s="44"/>
      <c r="M32" s="44"/>
      <c r="N32" s="44"/>
      <c r="O32" s="44"/>
      <c r="P32" s="44"/>
    </row>
    <row r="33" spans="1:16" ht="12.75" customHeight="1">
      <c r="A33" s="11">
        <v>26</v>
      </c>
      <c r="B33" s="20" t="s">
        <v>21</v>
      </c>
      <c r="C33" s="32"/>
      <c r="D33" s="32"/>
      <c r="E33" s="32"/>
      <c r="F33" s="33"/>
      <c r="G33" s="33"/>
      <c r="H33" s="33"/>
      <c r="I33" s="33"/>
      <c r="J33" s="33"/>
      <c r="K33" s="33"/>
      <c r="L33" s="44"/>
      <c r="M33" s="44"/>
      <c r="N33" s="44"/>
      <c r="O33" s="44"/>
      <c r="P33" s="44"/>
    </row>
    <row r="34" spans="1:16" ht="12.75" customHeight="1">
      <c r="A34" s="11">
        <v>27</v>
      </c>
      <c r="B34" s="20" t="s">
        <v>35</v>
      </c>
      <c r="C34" s="32"/>
      <c r="D34" s="32"/>
      <c r="E34" s="32"/>
      <c r="F34" s="33"/>
      <c r="G34" s="33"/>
      <c r="H34" s="33"/>
      <c r="I34" s="33"/>
      <c r="J34" s="33"/>
      <c r="K34" s="33"/>
      <c r="L34" s="44"/>
      <c r="M34" s="44"/>
      <c r="N34" s="44"/>
      <c r="O34" s="44"/>
      <c r="P34" s="44"/>
    </row>
    <row r="35" spans="1:16" ht="12.75" customHeight="1">
      <c r="A35" s="11">
        <v>28</v>
      </c>
      <c r="B35" s="25" t="s">
        <v>88</v>
      </c>
      <c r="C35" s="32"/>
      <c r="D35" s="32"/>
      <c r="E35" s="32"/>
      <c r="F35" s="33"/>
      <c r="G35" s="33"/>
      <c r="H35" s="33"/>
      <c r="I35" s="33"/>
      <c r="J35" s="33"/>
      <c r="K35" s="103"/>
      <c r="L35" s="103"/>
      <c r="M35" s="103"/>
      <c r="N35" s="103"/>
      <c r="O35" s="103"/>
      <c r="P35" s="103"/>
    </row>
    <row r="36" spans="1:16" ht="12.75" customHeight="1">
      <c r="A36" s="11">
        <v>29</v>
      </c>
      <c r="B36" s="26" t="s">
        <v>89</v>
      </c>
      <c r="C36" s="32"/>
      <c r="D36" s="32"/>
      <c r="E36" s="32"/>
      <c r="F36" s="33"/>
      <c r="G36" s="33"/>
      <c r="H36" s="33"/>
      <c r="I36" s="33"/>
      <c r="J36" s="33"/>
      <c r="K36" s="103"/>
      <c r="L36" s="103"/>
      <c r="M36" s="103"/>
      <c r="N36" s="103"/>
      <c r="O36" s="103"/>
      <c r="P36" s="103"/>
    </row>
    <row r="37" spans="1:16" s="14" customFormat="1" ht="15" customHeight="1">
      <c r="A37" s="216" t="s">
        <v>0</v>
      </c>
      <c r="B37" s="216"/>
      <c r="C37" s="111">
        <f aca="true" t="shared" si="0" ref="C37:I37">SUM(C8:C36)</f>
        <v>191</v>
      </c>
      <c r="D37" s="111">
        <f t="shared" si="0"/>
        <v>437</v>
      </c>
      <c r="E37" s="111">
        <f t="shared" si="0"/>
        <v>337</v>
      </c>
      <c r="F37" s="111">
        <f t="shared" si="0"/>
        <v>688</v>
      </c>
      <c r="G37" s="111">
        <f t="shared" si="0"/>
        <v>375</v>
      </c>
      <c r="H37" s="111">
        <f t="shared" si="0"/>
        <v>656</v>
      </c>
      <c r="I37" s="111">
        <f t="shared" si="0"/>
        <v>657</v>
      </c>
      <c r="J37" s="111">
        <f aca="true" t="shared" si="1" ref="J37:O37">SUM(J8:J36)</f>
        <v>815</v>
      </c>
      <c r="K37" s="111">
        <f t="shared" si="1"/>
        <v>938</v>
      </c>
      <c r="L37" s="111">
        <f t="shared" si="1"/>
        <v>858</v>
      </c>
      <c r="M37" s="111">
        <f t="shared" si="1"/>
        <v>651</v>
      </c>
      <c r="N37" s="111">
        <f t="shared" si="1"/>
        <v>739</v>
      </c>
      <c r="O37" s="120">
        <f t="shared" si="1"/>
        <v>527</v>
      </c>
      <c r="P37" s="190">
        <f>SUM(P8:P36)</f>
        <v>284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5" ht="12.75" customHeight="1">
      <c r="A39" s="229" t="s">
        <v>63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spans="1:13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9">
    <mergeCell ref="G5:G6"/>
    <mergeCell ref="M5:M6"/>
    <mergeCell ref="N5:N6"/>
    <mergeCell ref="A5:A6"/>
    <mergeCell ref="B5:B6"/>
    <mergeCell ref="C5:C6"/>
    <mergeCell ref="D5:D6"/>
    <mergeCell ref="E5:E6"/>
    <mergeCell ref="F5:F6"/>
    <mergeCell ref="P5:P6"/>
    <mergeCell ref="O5:O6"/>
    <mergeCell ref="A2:O2"/>
    <mergeCell ref="A39:O39"/>
    <mergeCell ref="A37:B37"/>
    <mergeCell ref="H5:H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44"/>
  <sheetViews>
    <sheetView zoomScalePageLayoutView="0" workbookViewId="0" topLeftCell="A1">
      <selection activeCell="O5" sqref="O5:P6"/>
    </sheetView>
  </sheetViews>
  <sheetFormatPr defaultColWidth="9.140625" defaultRowHeight="12.75"/>
  <cols>
    <col min="1" max="1" width="3.7109375" style="6" customWidth="1"/>
    <col min="2" max="2" width="48.421875" style="6" customWidth="1"/>
    <col min="3" max="16" width="7.7109375" style="6" customWidth="1"/>
    <col min="17" max="16384" width="9.140625" style="6" customWidth="1"/>
  </cols>
  <sheetData>
    <row r="1" ht="12.75" customHeight="1"/>
    <row r="2" spans="1:15" s="27" customFormat="1" ht="12.75" customHeight="1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4" s="27" customFormat="1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6" ht="12.75" customHeight="1">
      <c r="A4" s="2"/>
      <c r="B4" s="7"/>
      <c r="N4" s="24"/>
      <c r="O4" s="24"/>
      <c r="P4" s="24" t="s">
        <v>149</v>
      </c>
    </row>
    <row r="5" spans="1:16" ht="19.5" customHeight="1">
      <c r="A5" s="213" t="s">
        <v>10</v>
      </c>
      <c r="B5" s="226" t="s">
        <v>36</v>
      </c>
      <c r="C5" s="213" t="s">
        <v>40</v>
      </c>
      <c r="D5" s="213" t="s">
        <v>41</v>
      </c>
      <c r="E5" s="213" t="s">
        <v>42</v>
      </c>
      <c r="F5" s="213" t="s">
        <v>57</v>
      </c>
      <c r="G5" s="213" t="s">
        <v>46</v>
      </c>
      <c r="H5" s="213" t="s">
        <v>56</v>
      </c>
      <c r="I5" s="213" t="s">
        <v>81</v>
      </c>
      <c r="J5" s="213" t="s">
        <v>82</v>
      </c>
      <c r="K5" s="213" t="s">
        <v>83</v>
      </c>
      <c r="L5" s="213" t="s">
        <v>84</v>
      </c>
      <c r="M5" s="213" t="s">
        <v>86</v>
      </c>
      <c r="N5" s="213" t="s">
        <v>129</v>
      </c>
      <c r="O5" s="213" t="s">
        <v>168</v>
      </c>
      <c r="P5" s="213" t="s">
        <v>198</v>
      </c>
    </row>
    <row r="6" spans="1:16" ht="19.5" customHeight="1">
      <c r="A6" s="213"/>
      <c r="B6" s="224"/>
      <c r="C6" s="219"/>
      <c r="D6" s="21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10" customFormat="1" ht="12" customHeight="1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</row>
    <row r="8" spans="1:16" ht="12.75" customHeight="1">
      <c r="A8" s="11"/>
      <c r="B8" s="20" t="s">
        <v>18</v>
      </c>
      <c r="C8" s="109">
        <v>17346</v>
      </c>
      <c r="D8" s="65">
        <v>35942</v>
      </c>
      <c r="E8" s="65">
        <v>40842</v>
      </c>
      <c r="F8" s="109">
        <v>42804</v>
      </c>
      <c r="G8" s="109">
        <v>15633</v>
      </c>
      <c r="H8" s="109">
        <v>42875</v>
      </c>
      <c r="I8" s="109">
        <v>43613</v>
      </c>
      <c r="J8" s="109">
        <v>46683</v>
      </c>
      <c r="K8" s="109">
        <v>45505</v>
      </c>
      <c r="L8" s="109">
        <v>46834</v>
      </c>
      <c r="M8" s="109">
        <v>44876</v>
      </c>
      <c r="N8" s="109">
        <v>45961</v>
      </c>
      <c r="O8" s="109">
        <v>45319</v>
      </c>
      <c r="P8" s="109" t="s">
        <v>204</v>
      </c>
    </row>
    <row r="9" spans="1:16" ht="12.75" customHeight="1">
      <c r="A9" s="11">
        <v>2</v>
      </c>
      <c r="B9" s="20" t="s">
        <v>19</v>
      </c>
      <c r="C9" s="67">
        <v>2434</v>
      </c>
      <c r="D9" s="67">
        <v>3588</v>
      </c>
      <c r="E9" s="67">
        <v>5781</v>
      </c>
      <c r="F9" s="66">
        <v>4094</v>
      </c>
      <c r="G9" s="66">
        <v>2503</v>
      </c>
      <c r="H9" s="66">
        <v>6554</v>
      </c>
      <c r="I9" s="66">
        <v>7085</v>
      </c>
      <c r="J9" s="66">
        <v>6694</v>
      </c>
      <c r="K9" s="66">
        <v>6253</v>
      </c>
      <c r="L9" s="66">
        <v>6962</v>
      </c>
      <c r="M9" s="66">
        <v>6932</v>
      </c>
      <c r="N9" s="66">
        <v>6903</v>
      </c>
      <c r="O9" s="66">
        <v>8068</v>
      </c>
      <c r="P9" s="66" t="s">
        <v>205</v>
      </c>
    </row>
    <row r="10" spans="1:16" ht="12.75" customHeight="1">
      <c r="A10" s="11">
        <v>3</v>
      </c>
      <c r="B10" s="21" t="s">
        <v>1</v>
      </c>
      <c r="C10" s="67">
        <v>4427</v>
      </c>
      <c r="D10" s="67">
        <v>11645</v>
      </c>
      <c r="E10" s="67">
        <v>11709</v>
      </c>
      <c r="F10" s="66">
        <v>9534</v>
      </c>
      <c r="G10" s="66">
        <v>5849</v>
      </c>
      <c r="H10" s="66">
        <v>12457</v>
      </c>
      <c r="I10" s="66">
        <v>12120</v>
      </c>
      <c r="J10" s="66">
        <v>11173</v>
      </c>
      <c r="K10" s="66">
        <v>9310</v>
      </c>
      <c r="L10" s="66">
        <v>8098</v>
      </c>
      <c r="M10" s="66">
        <v>9385</v>
      </c>
      <c r="N10" s="66">
        <v>9348</v>
      </c>
      <c r="O10" s="66">
        <v>9433</v>
      </c>
      <c r="P10" s="66" t="s">
        <v>206</v>
      </c>
    </row>
    <row r="11" spans="1:16" ht="12.75" customHeight="1">
      <c r="A11" s="11">
        <v>4</v>
      </c>
      <c r="B11" s="21" t="s">
        <v>2</v>
      </c>
      <c r="C11" s="67">
        <v>1356</v>
      </c>
      <c r="D11" s="67">
        <v>3354</v>
      </c>
      <c r="E11" s="67">
        <v>3542</v>
      </c>
      <c r="F11" s="67">
        <v>3361</v>
      </c>
      <c r="G11" s="67">
        <v>2047</v>
      </c>
      <c r="H11" s="67">
        <v>4342</v>
      </c>
      <c r="I11" s="67">
        <v>5524</v>
      </c>
      <c r="J11" s="67">
        <v>4954</v>
      </c>
      <c r="K11" s="67">
        <v>5080</v>
      </c>
      <c r="L11" s="66">
        <v>5488</v>
      </c>
      <c r="M11" s="66">
        <v>5639</v>
      </c>
      <c r="N11" s="66">
        <v>5792</v>
      </c>
      <c r="O11" s="66">
        <v>5553</v>
      </c>
      <c r="P11" s="66" t="s">
        <v>207</v>
      </c>
    </row>
    <row r="12" spans="1:16" ht="12.75" customHeight="1">
      <c r="A12" s="11">
        <v>5</v>
      </c>
      <c r="B12" s="20" t="s">
        <v>3</v>
      </c>
      <c r="C12" s="67">
        <v>1958</v>
      </c>
      <c r="D12" s="67">
        <v>4605</v>
      </c>
      <c r="E12" s="67">
        <v>4571</v>
      </c>
      <c r="F12" s="66">
        <v>5807</v>
      </c>
      <c r="G12" s="66">
        <v>2743</v>
      </c>
      <c r="H12" s="66">
        <v>5016</v>
      </c>
      <c r="I12" s="66">
        <v>5288</v>
      </c>
      <c r="J12" s="66">
        <v>4759</v>
      </c>
      <c r="K12" s="66">
        <v>5593</v>
      </c>
      <c r="L12" s="66">
        <v>6167</v>
      </c>
      <c r="M12" s="66">
        <v>5666</v>
      </c>
      <c r="N12" s="66">
        <v>5872</v>
      </c>
      <c r="O12" s="66">
        <v>4234</v>
      </c>
      <c r="P12" s="66" t="s">
        <v>208</v>
      </c>
    </row>
    <row r="13" spans="1:16" ht="12.75" customHeight="1">
      <c r="A13" s="11">
        <v>6</v>
      </c>
      <c r="B13" s="20" t="s">
        <v>11</v>
      </c>
      <c r="C13" s="67">
        <v>1984</v>
      </c>
      <c r="D13" s="67">
        <v>3955</v>
      </c>
      <c r="E13" s="67">
        <v>3910</v>
      </c>
      <c r="F13" s="66">
        <v>3874</v>
      </c>
      <c r="G13" s="66">
        <v>1784</v>
      </c>
      <c r="H13" s="66">
        <v>3598</v>
      </c>
      <c r="I13" s="66">
        <v>3683</v>
      </c>
      <c r="J13" s="66">
        <v>3763</v>
      </c>
      <c r="K13" s="66">
        <v>3633</v>
      </c>
      <c r="L13" s="66">
        <v>3696</v>
      </c>
      <c r="M13" s="66">
        <v>3673</v>
      </c>
      <c r="N13" s="66">
        <v>3903</v>
      </c>
      <c r="O13" s="66">
        <v>4088</v>
      </c>
      <c r="P13" s="66" t="s">
        <v>209</v>
      </c>
    </row>
    <row r="14" spans="1:16" ht="12.75" customHeight="1">
      <c r="A14" s="11">
        <v>7</v>
      </c>
      <c r="B14" s="21" t="s">
        <v>4</v>
      </c>
      <c r="C14" s="67">
        <v>11095</v>
      </c>
      <c r="D14" s="67">
        <v>21204</v>
      </c>
      <c r="E14" s="67">
        <v>13828</v>
      </c>
      <c r="F14" s="66">
        <v>9529</v>
      </c>
      <c r="G14" s="66">
        <v>6298</v>
      </c>
      <c r="H14" s="66">
        <v>4695</v>
      </c>
      <c r="I14" s="66">
        <v>4695</v>
      </c>
      <c r="J14" s="66">
        <v>5184</v>
      </c>
      <c r="K14" s="66">
        <v>5542</v>
      </c>
      <c r="L14" s="66">
        <v>5930</v>
      </c>
      <c r="M14" s="66">
        <v>5587</v>
      </c>
      <c r="N14" s="66">
        <v>6079</v>
      </c>
      <c r="O14" s="66">
        <v>5809</v>
      </c>
      <c r="P14" s="66" t="s">
        <v>210</v>
      </c>
    </row>
    <row r="15" spans="1:16" ht="12.75" customHeight="1">
      <c r="A15" s="11">
        <v>8</v>
      </c>
      <c r="B15" s="21" t="s">
        <v>87</v>
      </c>
      <c r="C15" s="67"/>
      <c r="D15" s="67"/>
      <c r="E15" s="67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2.75" customHeight="1">
      <c r="A16" s="11">
        <v>9</v>
      </c>
      <c r="B16" s="20" t="s">
        <v>5</v>
      </c>
      <c r="C16" s="67">
        <v>2980</v>
      </c>
      <c r="D16" s="67">
        <v>4495</v>
      </c>
      <c r="E16" s="67">
        <v>4738</v>
      </c>
      <c r="F16" s="66">
        <v>4624</v>
      </c>
      <c r="G16" s="66">
        <v>2276</v>
      </c>
      <c r="H16" s="66">
        <v>4034</v>
      </c>
      <c r="I16" s="66">
        <v>4404</v>
      </c>
      <c r="J16" s="66">
        <v>5185</v>
      </c>
      <c r="K16" s="66">
        <v>4455</v>
      </c>
      <c r="L16" s="66">
        <v>4575</v>
      </c>
      <c r="M16" s="66">
        <v>6188</v>
      </c>
      <c r="N16" s="66">
        <v>4963</v>
      </c>
      <c r="O16" s="66">
        <v>3984</v>
      </c>
      <c r="P16" s="66" t="s">
        <v>211</v>
      </c>
    </row>
    <row r="17" spans="1:16" ht="24.75" customHeight="1">
      <c r="A17" s="11">
        <v>10</v>
      </c>
      <c r="B17" s="20" t="s">
        <v>55</v>
      </c>
      <c r="C17" s="67">
        <v>2574</v>
      </c>
      <c r="D17" s="67">
        <v>4749</v>
      </c>
      <c r="E17" s="67">
        <v>4760</v>
      </c>
      <c r="F17" s="66">
        <v>4746</v>
      </c>
      <c r="G17" s="66">
        <v>2097</v>
      </c>
      <c r="H17" s="66">
        <v>5792</v>
      </c>
      <c r="I17" s="66">
        <v>5698</v>
      </c>
      <c r="J17" s="66">
        <v>5389</v>
      </c>
      <c r="K17" s="66">
        <v>9057</v>
      </c>
      <c r="L17" s="66">
        <v>8075</v>
      </c>
      <c r="M17" s="66">
        <v>5345</v>
      </c>
      <c r="N17" s="66">
        <v>5345</v>
      </c>
      <c r="O17" s="66">
        <v>5392</v>
      </c>
      <c r="P17" s="66" t="s">
        <v>212</v>
      </c>
    </row>
    <row r="18" spans="1:19" ht="12.75" customHeight="1">
      <c r="A18" s="11">
        <v>11</v>
      </c>
      <c r="B18" s="20" t="s">
        <v>103</v>
      </c>
      <c r="C18" s="67"/>
      <c r="D18" s="67"/>
      <c r="E18" s="6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S18" s="124"/>
    </row>
    <row r="19" spans="1:16" ht="12.75" customHeight="1">
      <c r="A19" s="11">
        <v>12</v>
      </c>
      <c r="B19" s="20" t="s">
        <v>20</v>
      </c>
      <c r="C19" s="67">
        <v>1827</v>
      </c>
      <c r="D19" s="67">
        <v>5420</v>
      </c>
      <c r="E19" s="67">
        <v>4822</v>
      </c>
      <c r="F19" s="66">
        <v>3557</v>
      </c>
      <c r="G19" s="66">
        <v>1910</v>
      </c>
      <c r="H19" s="66">
        <v>4493</v>
      </c>
      <c r="I19" s="66">
        <v>4347</v>
      </c>
      <c r="J19" s="116">
        <v>4542</v>
      </c>
      <c r="K19" s="116">
        <v>4734</v>
      </c>
      <c r="L19" s="66">
        <v>3493</v>
      </c>
      <c r="M19" s="66">
        <v>4393</v>
      </c>
      <c r="N19" s="66">
        <v>3929</v>
      </c>
      <c r="O19" s="66">
        <v>3911</v>
      </c>
      <c r="P19" s="66" t="s">
        <v>213</v>
      </c>
    </row>
    <row r="20" spans="1:16" ht="12.75" customHeight="1">
      <c r="A20" s="11">
        <v>13</v>
      </c>
      <c r="B20" s="20" t="s">
        <v>6</v>
      </c>
      <c r="C20" s="67"/>
      <c r="D20" s="69"/>
      <c r="E20" s="6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 customHeight="1">
      <c r="A21" s="11">
        <v>14</v>
      </c>
      <c r="B21" s="20" t="s">
        <v>7</v>
      </c>
      <c r="C21" s="67"/>
      <c r="D21" s="67"/>
      <c r="E21" s="6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24.75" customHeight="1">
      <c r="A22" s="11">
        <v>15</v>
      </c>
      <c r="B22" s="20" t="s">
        <v>22</v>
      </c>
      <c r="C22" s="67"/>
      <c r="D22" s="67"/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24.75" customHeight="1">
      <c r="A23" s="11">
        <v>16</v>
      </c>
      <c r="B23" s="20" t="s">
        <v>58</v>
      </c>
      <c r="C23" s="67"/>
      <c r="D23" s="67"/>
      <c r="E23" s="67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2.75" customHeight="1">
      <c r="A24" s="11">
        <v>17</v>
      </c>
      <c r="B24" s="20" t="s">
        <v>17</v>
      </c>
      <c r="C24" s="67">
        <v>3240</v>
      </c>
      <c r="D24" s="67">
        <v>4651</v>
      </c>
      <c r="E24" s="67">
        <v>7904</v>
      </c>
      <c r="F24" s="66">
        <v>6046</v>
      </c>
      <c r="G24" s="66">
        <v>3082</v>
      </c>
      <c r="H24" s="66">
        <v>8240</v>
      </c>
      <c r="I24" s="66">
        <v>6344</v>
      </c>
      <c r="J24" s="116">
        <v>8502</v>
      </c>
      <c r="K24" s="116">
        <v>8906</v>
      </c>
      <c r="L24" s="66">
        <v>8355</v>
      </c>
      <c r="M24" s="66">
        <v>6901</v>
      </c>
      <c r="N24" s="66">
        <v>7710</v>
      </c>
      <c r="O24" s="66">
        <v>8624</v>
      </c>
      <c r="P24" s="66" t="s">
        <v>214</v>
      </c>
    </row>
    <row r="25" spans="1:16" ht="12.75" customHeight="1">
      <c r="A25" s="11">
        <v>18</v>
      </c>
      <c r="B25" s="20" t="s">
        <v>8</v>
      </c>
      <c r="C25" s="67"/>
      <c r="D25" s="67"/>
      <c r="E25" s="67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12.75" customHeight="1">
      <c r="A26" s="11">
        <v>19</v>
      </c>
      <c r="B26" s="20" t="s">
        <v>16</v>
      </c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2.75" customHeight="1">
      <c r="A27" s="11">
        <v>20</v>
      </c>
      <c r="B27" s="20" t="s">
        <v>13</v>
      </c>
      <c r="C27" s="67"/>
      <c r="D27" s="67"/>
      <c r="E27" s="67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2.75" customHeight="1">
      <c r="A28" s="11">
        <v>21</v>
      </c>
      <c r="B28" s="20" t="s">
        <v>9</v>
      </c>
      <c r="C28" s="67"/>
      <c r="D28" s="67"/>
      <c r="E28" s="67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.75" customHeight="1">
      <c r="A29" s="11">
        <v>22</v>
      </c>
      <c r="B29" s="20" t="s">
        <v>15</v>
      </c>
      <c r="C29" s="67"/>
      <c r="D29" s="67"/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24.75" customHeight="1">
      <c r="A30" s="11">
        <v>23</v>
      </c>
      <c r="B30" s="20" t="s">
        <v>23</v>
      </c>
      <c r="C30" s="67"/>
      <c r="D30" s="67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4.75" customHeight="1">
      <c r="A31" s="11">
        <v>24</v>
      </c>
      <c r="B31" s="20" t="s">
        <v>14</v>
      </c>
      <c r="C31" s="67"/>
      <c r="D31" s="67"/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2.75" customHeight="1">
      <c r="A32" s="11">
        <v>25</v>
      </c>
      <c r="B32" s="20" t="s">
        <v>24</v>
      </c>
      <c r="C32" s="67"/>
      <c r="D32" s="67"/>
      <c r="E32" s="6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2.75" customHeight="1">
      <c r="A33" s="11">
        <v>26</v>
      </c>
      <c r="B33" s="20" t="s">
        <v>21</v>
      </c>
      <c r="C33" s="67"/>
      <c r="D33" s="67"/>
      <c r="E33" s="67">
        <v>327</v>
      </c>
      <c r="F33" s="66">
        <v>230</v>
      </c>
      <c r="G33" s="66">
        <v>164</v>
      </c>
      <c r="H33" s="66"/>
      <c r="I33" s="66">
        <v>197</v>
      </c>
      <c r="J33" s="66">
        <v>236</v>
      </c>
      <c r="K33" s="66">
        <v>254</v>
      </c>
      <c r="L33" s="66">
        <v>279</v>
      </c>
      <c r="M33" s="66"/>
      <c r="N33" s="66">
        <v>217</v>
      </c>
      <c r="O33" s="66"/>
      <c r="P33" s="66" t="s">
        <v>215</v>
      </c>
    </row>
    <row r="34" spans="1:16" ht="12.75" customHeight="1">
      <c r="A34" s="11">
        <v>27</v>
      </c>
      <c r="B34" s="20" t="s">
        <v>35</v>
      </c>
      <c r="C34" s="67"/>
      <c r="D34" s="67"/>
      <c r="E34" s="6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2.75" customHeight="1">
      <c r="A35" s="11">
        <v>28</v>
      </c>
      <c r="B35" s="25" t="s">
        <v>88</v>
      </c>
      <c r="C35" s="67"/>
      <c r="D35" s="67"/>
      <c r="E35" s="67"/>
      <c r="F35" s="66"/>
      <c r="G35" s="66"/>
      <c r="H35" s="66"/>
      <c r="I35" s="66"/>
      <c r="J35" s="66"/>
      <c r="K35" s="79"/>
      <c r="L35" s="79"/>
      <c r="M35" s="79"/>
      <c r="N35" s="79"/>
      <c r="O35" s="79"/>
      <c r="P35" s="79"/>
    </row>
    <row r="36" spans="1:16" ht="12.75" customHeight="1">
      <c r="A36" s="11">
        <v>29</v>
      </c>
      <c r="B36" s="26" t="s">
        <v>89</v>
      </c>
      <c r="C36" s="67"/>
      <c r="D36" s="67"/>
      <c r="E36" s="67"/>
      <c r="F36" s="66"/>
      <c r="G36" s="66"/>
      <c r="H36" s="66"/>
      <c r="I36" s="66"/>
      <c r="J36" s="66"/>
      <c r="K36" s="79"/>
      <c r="L36" s="79"/>
      <c r="M36" s="79"/>
      <c r="N36" s="79"/>
      <c r="O36" s="79"/>
      <c r="P36" s="79"/>
    </row>
    <row r="37" spans="1:16" s="14" customFormat="1" ht="15" customHeight="1">
      <c r="A37" s="216" t="s">
        <v>0</v>
      </c>
      <c r="B37" s="216"/>
      <c r="C37" s="106">
        <f aca="true" t="shared" si="0" ref="C37:I37">SUM(C8:C36)</f>
        <v>51221</v>
      </c>
      <c r="D37" s="106">
        <f t="shared" si="0"/>
        <v>103608</v>
      </c>
      <c r="E37" s="106">
        <f t="shared" si="0"/>
        <v>106734</v>
      </c>
      <c r="F37" s="106">
        <f t="shared" si="0"/>
        <v>98206</v>
      </c>
      <c r="G37" s="106">
        <f t="shared" si="0"/>
        <v>46386</v>
      </c>
      <c r="H37" s="106">
        <f t="shared" si="0"/>
        <v>102096</v>
      </c>
      <c r="I37" s="106">
        <f t="shared" si="0"/>
        <v>102998</v>
      </c>
      <c r="J37" s="106">
        <f aca="true" t="shared" si="1" ref="J37:O37">SUM(J8:J36)</f>
        <v>107064</v>
      </c>
      <c r="K37" s="106">
        <f t="shared" si="1"/>
        <v>108322</v>
      </c>
      <c r="L37" s="106">
        <f t="shared" si="1"/>
        <v>107952</v>
      </c>
      <c r="M37" s="106">
        <f t="shared" si="1"/>
        <v>104585</v>
      </c>
      <c r="N37" s="106">
        <f t="shared" si="1"/>
        <v>106022</v>
      </c>
      <c r="O37" s="106">
        <f t="shared" si="1"/>
        <v>104415</v>
      </c>
      <c r="P37" s="106" t="s">
        <v>216</v>
      </c>
    </row>
    <row r="38" spans="1:13" ht="12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4" ht="12.75" customHeight="1">
      <c r="A39" s="229" t="s">
        <v>153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1:13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ht="12.75" customHeight="1">
      <c r="M41" s="96"/>
    </row>
    <row r="42" ht="12.75" customHeight="1"/>
    <row r="43" ht="12.75" customHeight="1"/>
    <row r="44" ht="12.75" customHeight="1">
      <c r="M44" s="96"/>
    </row>
    <row r="45" ht="12.75" customHeight="1"/>
  </sheetData>
  <sheetProtection/>
  <mergeCells count="19">
    <mergeCell ref="H5:H6"/>
    <mergeCell ref="I5:I6"/>
    <mergeCell ref="A39:N39"/>
    <mergeCell ref="J5:J6"/>
    <mergeCell ref="K5:K6"/>
    <mergeCell ref="L5:L6"/>
    <mergeCell ref="M5:M6"/>
    <mergeCell ref="N5:N6"/>
    <mergeCell ref="A37:B37"/>
    <mergeCell ref="P5:P6"/>
    <mergeCell ref="O5:O6"/>
    <mergeCell ref="A2:O2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2020-07-01T11:29:56Z</cp:lastPrinted>
  <dcterms:created xsi:type="dcterms:W3CDTF">2001-11-26T11:42:29Z</dcterms:created>
  <dcterms:modified xsi:type="dcterms:W3CDTF">2022-01-19T08:15:36Z</dcterms:modified>
  <cp:category/>
  <cp:version/>
  <cp:contentType/>
  <cp:contentStatus/>
</cp:coreProperties>
</file>