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825" windowWidth="21840" windowHeight="5085" tabRatio="917" firstSheet="1" activeTab="13"/>
  </bookViews>
  <sheets>
    <sheet name="KVALITET NIVO USTANOVE TAB" sheetId="1" r:id="rId1"/>
    <sheet name="TAB 107 " sheetId="2" r:id="rId2"/>
    <sheet name="TAB 108" sheetId="3" r:id="rId3"/>
    <sheet name="TAB 109" sheetId="4" r:id="rId4"/>
    <sheet name=" 110 TAB " sheetId="5" r:id="rId5"/>
    <sheet name=" TAB 111" sheetId="6" r:id="rId6"/>
    <sheet name="TAB 112" sheetId="7" r:id="rId7"/>
    <sheet name="TAB 113" sheetId="8" r:id="rId8"/>
    <sheet name="TAB 114" sheetId="9" r:id="rId9"/>
    <sheet name="TAB 115 " sheetId="10" r:id="rId10"/>
    <sheet name="TAB 116" sheetId="11" r:id="rId11"/>
    <sheet name="TAB 117" sheetId="12" r:id="rId12"/>
    <sheet name=" TAB 118" sheetId="13" r:id="rId13"/>
    <sheet name=" TAB 119" sheetId="14" r:id="rId14"/>
    <sheet name=" TAB 120" sheetId="15" r:id="rId15"/>
    <sheet name="TAB 121" sheetId="16" r:id="rId16"/>
    <sheet name="TAB 122" sheetId="17" r:id="rId17"/>
    <sheet name=" TAB 123" sheetId="18" r:id="rId18"/>
    <sheet name=" TAB 124" sheetId="19" r:id="rId19"/>
    <sheet name=" TAB 125" sheetId="20" r:id="rId20"/>
    <sheet name=" TAB 126" sheetId="21" r:id="rId21"/>
    <sheet name=" TAB 127" sheetId="22" r:id="rId22"/>
    <sheet name=" TAB 128" sheetId="23" r:id="rId23"/>
    <sheet name=" TAB 129" sheetId="24" r:id="rId24"/>
    <sheet name="Sheet1" sheetId="25" r:id="rId25"/>
    <sheet name="Sheet2" sheetId="26" r:id="rId26"/>
    <sheet name="Sheet3" sheetId="27" r:id="rId27"/>
    <sheet name="Sheet4" sheetId="28" r:id="rId28"/>
    <sheet name="Sheet5" sheetId="29" r:id="rId29"/>
    <sheet name="Sheet7" sheetId="30" r:id="rId30"/>
    <sheet name="Sheet8" sheetId="31" r:id="rId31"/>
    <sheet name="Sheet9" sheetId="32" r:id="rId32"/>
    <sheet name="PRAZNA TAB" sheetId="33" r:id="rId33"/>
    <sheet name="Sheet11" sheetId="34" r:id="rId34"/>
    <sheet name="Sheet12" sheetId="35" r:id="rId35"/>
  </sheets>
  <definedNames/>
  <calcPr fullCalcOnLoad="1"/>
</workbook>
</file>

<file path=xl/sharedStrings.xml><?xml version="1.0" encoding="utf-8"?>
<sst xmlns="http://schemas.openxmlformats.org/spreadsheetml/2006/main" count="1299" uniqueCount="183">
  <si>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</si>
  <si>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</si>
  <si>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</si>
  <si>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</si>
  <si>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</si>
  <si>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</si>
  <si>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</si>
  <si>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</si>
  <si>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</si>
  <si>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</si>
  <si>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</si>
  <si>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</si>
  <si>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</si>
  <si>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</si>
  <si>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</si>
  <si>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</si>
  <si>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</si>
  <si>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</si>
  <si>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</si>
  <si>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</si>
  <si>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</si>
  <si>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Ред.
бр.</t>
  </si>
  <si>
    <t>КЛИНИКА ЗА ПСИХИЈАТРИЈСКЕ БОЛЕСТИ "ДР Л. ЛАЗАРЕВИЋ"</t>
  </si>
  <si>
    <t>ЗАВОД ЗА ЗДРАВСТВЕНУ ЗАШТИТУ СТУДЕНАТА</t>
  </si>
  <si>
    <t xml:space="preserve"> </t>
  </si>
  <si>
    <t>**</t>
  </si>
  <si>
    <t>СТРАНА 107</t>
  </si>
  <si>
    <t>СТРАНА 109</t>
  </si>
  <si>
    <t>СТРАНА 110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</si>
  <si>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</si>
  <si>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</si>
  <si>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</si>
  <si>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</si>
  <si>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</si>
  <si>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</si>
  <si>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</si>
  <si>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</si>
  <si>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</si>
  <si>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</si>
  <si>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</si>
  <si>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</si>
  <si>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125</t>
  </si>
  <si>
    <t>СТРАНА 126</t>
  </si>
  <si>
    <t>СТРАНА 127</t>
  </si>
  <si>
    <t>СТРАНА 128</t>
  </si>
  <si>
    <t>КБЦ "Др Д. Мишовић"  у број исписаних пацијената урачунати су пацијенти са психијатрије и геријатрије</t>
  </si>
  <si>
    <t>***</t>
  </si>
  <si>
    <t>ЗДРАВСТВЕНА
УСТАНОВА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</si>
  <si>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</si>
  <si>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</si>
  <si>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</si>
  <si>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</si>
  <si>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</si>
  <si>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</si>
  <si>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</si>
  <si>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</si>
  <si>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*</t>
  </si>
  <si>
    <t>јануар-децембар 2017</t>
  </si>
  <si>
    <t>КЛИНИЧКИ ЦEНТАР СРБИЈЕ</t>
  </si>
  <si>
    <t>ВМА - ВОЈНОМЕДИЦИНСКА АКАДЕМИЈА - БЕОГРАД</t>
  </si>
  <si>
    <t>КЛИНИКА ЗА НЕУРОЛОГИЈУ И ПСИЈХИЈАТРИЈУ ЗА ДЕЦУ И ОМЛАДИНУ</t>
  </si>
  <si>
    <t>СПЕЦИЈАЛНА БОЛНИЦА ЗА ЦЕРЕБРАЛНУ ПАРАЛИЗУ И  РАЗВОЈНУ НЕУРОЛОГИЈУ</t>
  </si>
  <si>
    <t>ЗАВОД ЗА ПСИХОФИЗИОЛ. ПОРЕМЕЋАЈЕ И ГОВОРНУ ПАТОЛО. "ПРОФ. ДР ЦВЕТКО БРАЈОВИЋ"</t>
  </si>
  <si>
    <t>Д.З-"ДР Ђ.КОВАЧЕВИЋ"ЛАЗАРЕВАЦ-ВАНБОЛНИЧКО ПОРОДИЛИШТЕ</t>
  </si>
  <si>
    <t>ИНСТИТУТ ЗА МЕД.РАДА СРБИЈЕ "ДР ДРАГОМИР КАРАЈОВИЋ"</t>
  </si>
  <si>
    <t xml:space="preserve"> - НИВО УСТАНОВЕ</t>
  </si>
  <si>
    <t xml:space="preserve">ТАБЕЛА </t>
  </si>
  <si>
    <t xml:space="preserve">СТРАНА </t>
  </si>
  <si>
    <t>ТАБЕЛА</t>
  </si>
  <si>
    <t>( *ЗБОГ ПРОМЕНЕ ПРАВИЛНИКА О ПОКАЗАТЕЉИМА КВАЛИТЕТА, ОВАЈ ПОКАЗАТЕЉ СЕ ВИШЕ НЕ ПРАТИ )</t>
  </si>
  <si>
    <t>КЛИНИЧКИ ЦEНТАР СРБИЈЕ **</t>
  </si>
  <si>
    <t>ТАБЕЛА 107</t>
  </si>
  <si>
    <t>ТАБЕЛА 108</t>
  </si>
  <si>
    <t>СТРАНА 108</t>
  </si>
  <si>
    <t>ТАБЕЛА 109</t>
  </si>
  <si>
    <t>ТАБЕЛА 116</t>
  </si>
  <si>
    <t>ТАБЕЛА 117</t>
  </si>
  <si>
    <t xml:space="preserve">СТОПА ЛЕТАЛИТЕТ У БОЛНИЦАМА </t>
  </si>
  <si>
    <t>ТАБЕЛА 118</t>
  </si>
  <si>
    <t>ТАБЕЛА 110</t>
  </si>
  <si>
    <t>СТРАНА 111</t>
  </si>
  <si>
    <t>ТАБЕЛА 111</t>
  </si>
  <si>
    <t>ТАБЕЛА 112</t>
  </si>
  <si>
    <t>ТАБЕЛА 113</t>
  </si>
  <si>
    <t>ТАБЕЛА 114</t>
  </si>
  <si>
    <t>јул-децембар 
2011</t>
  </si>
  <si>
    <t>ТАБЕЛА 115</t>
  </si>
  <si>
    <t>*</t>
  </si>
  <si>
    <t xml:space="preserve">У ГАК "Народни фронт"  све пријаве новорођене деце су укључене у број упућених писама патронажној служби. </t>
  </si>
  <si>
    <t>У збир укупног броја исписаних болесника није сабрано 2602 пацијената који су преведени из ургентног центра на даље лечење у друге клинике КЦС.</t>
  </si>
  <si>
    <t>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</si>
  <si>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</si>
  <si>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</si>
  <si>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Овај показатељ се прати од 1. јула 2011. године</t>
  </si>
  <si>
    <t>Институт за ортопедске и хируршке болести "Бањица" није доставила податке за 2007 и 2008. годину.</t>
  </si>
  <si>
    <t>КБЦ "БЕЖАНИЈСКА КОСА" од 48 упућених на обдукцију 2007 године, добијено је 17 обдукционих налаза,од којих је 12 подударно.</t>
  </si>
  <si>
    <t>Гак "Народни фронт" укључено је и 8 обдукција новорођене деце 2008 године</t>
  </si>
  <si>
    <t>КЦС нису добијени резултати са 63 обдукована лица за 2008. годину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</si>
  <si>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</si>
  <si>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****</t>
  </si>
  <si>
    <t>КБЦ "Др Д Мишовић" у број исписаних пацијената урачунати су пацијенти са психијатрије и геријатрије за 2014. годину</t>
  </si>
  <si>
    <t>ПРОЦЕНАТ УМРЛИХ У ТОКУ ПРВИХ 48 САТИ ОД ПРИЈЕМА У БОЛНИЦУ  - НИВО УСТАНОВЕ</t>
  </si>
  <si>
    <t>ТАБЕЛА 121</t>
  </si>
  <si>
    <t xml:space="preserve">ПРОСЕЧНА ДУЖИНА БОЛНИЧКОГ ЛЕЧЕЊА У БОЛНИЦАМА </t>
  </si>
  <si>
    <t>ТАБЕЛА 119</t>
  </si>
  <si>
    <t>У збир укупног броја исписаних болесника није сабрано  пацијената који су преведени из ургентног центра на даље лечење у друге клинике КЦС</t>
  </si>
  <si>
    <t>У број обдукованих у ГАК " Народни фронт " до 2011. године укључени су и неонатолошки пацијенти, а од 2011. само одрасли одрасли, без неонатолошких.</t>
  </si>
  <si>
    <t>ТАБЕЛА 120</t>
  </si>
  <si>
    <t>ТАБЕЛА 122</t>
  </si>
  <si>
    <t>БРОЈ ПОСТЕЉА У БОЛНИЦАМА У БЕОГРАДУ* ЗА 2007-2017. ГОДИНУ - НИВО УСТАНОВЕ</t>
  </si>
  <si>
    <t xml:space="preserve">Због промене Правилника о показатељима квалитета, овај показатељ се од 2011. године не прати </t>
  </si>
  <si>
    <t>ТАБЕЛА 123</t>
  </si>
  <si>
    <t>ТАБЕЛА 124</t>
  </si>
  <si>
    <t>БРОЈ МЕДИЦИНСКИХ СЕСТАРА ТАБ 124 *365 ДАНА У ГОД (ЗА 6 МЕСЕЦИ 182 ДАНА) ДОБИЈЕНИ РЕЗУЛТАТ ПОДЕЛИ СА БРОЈЕМ ДАНА БОЛНИЧКОГ ЛЕЧЕЊА ТАБ 121 ДОБИЈА СЕ</t>
  </si>
  <si>
    <t>ПРОСЕЧАН БРОЈ МЕДИЦИНСКИХ СЕСТАРА ПО ЗАУЗЕТОЈ ПОСТЕЉИ У
 БОЛНИЦАМА У БЕОГРАДУ</t>
  </si>
  <si>
    <t xml:space="preserve"> ПРОЦЕНАТ ОБДУКОВАНИХ У БОЛНИЦАМА</t>
  </si>
  <si>
    <t>БРОЈ ДАНА БОЛНИЧКОГ ЛЕЧЕЊА ТАБ 121 / 116 ТАБ БРОЈ ИСПИСАНИХ БОЛЕСНИКА ДОБИЈА СЕ</t>
  </si>
  <si>
    <t>ТАБЕЛА 125</t>
  </si>
  <si>
    <t>ТАБЕЛА 126</t>
  </si>
  <si>
    <t>ТАБЕЛА 127</t>
  </si>
  <si>
    <t>ТАБЕЛА 129</t>
  </si>
  <si>
    <t>ТАБЕЛА 128</t>
  </si>
  <si>
    <t xml:space="preserve">СТРАНА 129 </t>
  </si>
  <si>
    <t xml:space="preserve">ПРОЦЕНАT ПАЦИЈЕНАТА КОД КОЈИХ ЈЕ ИЗВРШЕН ПОНОВНИ ПРИЈЕМ НА ОДЕЉЕЊЕ ИНТЕНЗИВНЕ НЕГЕ </t>
  </si>
  <si>
    <t>ПРОЦЕНАТ ПАЦИЈЕНАТА КОЈИ СЕ ПРАТЕ ПО ПРОЦЕСУ ЗДРАВСТВЕНЕ НЕГЕ</t>
  </si>
  <si>
    <t>БРОЈ УМРЛИХ ПАЦИЈЕНАТА ТАБ 117 /  116 *100 ТАБ БРОЈ ИСПИСАНИХ БОЛЕСНИКА ДОБИЈА СЕ</t>
  </si>
  <si>
    <t>УКУПАН БРОЈ УМРЛИХ ПАЦИЈЕНАТА У РОКУ ОД 48 САТИ ТАБ 118 / 117 *100  ТСБ БРОЈ УМРЛИХ ПАЦИЈЕНАТА У БОЛНИЦАМА ДОБИЈА СЕ</t>
  </si>
  <si>
    <t>БР ПАЦИЈЕНАТА КОД КОЈИХ ЈЕ ИЗВРШЕН ПОНОВНИ ПРИЈЕМ НА  ОДЕЉЕЊЕ ИНТЕНЗИВНЕ НЕГЕ ТАБ 127 / 126 *100  ТАБ БР. ПАЦИЈЕНАТА ЛЕЧЕНИХ НА ОДЕЉЕЊУ ИНТЕНЗИВНЕ НЕГЕ  ДОБИЈА СЕ</t>
  </si>
  <si>
    <t>БРОЈ ОБДУКОВАНИХ ПАЦИЈЕНАТА ТАБ 119 / 117 *100 ТАБ БРОЈ УМРЛИХ ПАЦИЈЕНАТА  ДОБИЈА СЕ</t>
  </si>
  <si>
    <t>БРОЈ ПАЦИЈЕНАТА КОЈИ СЕ ПРАТЕ ПО ПРОЦЕСУ ЗДРАВСТВЕНЕ НЕГЕ ТАБ 128 / 116 * 100 ТАБ БРОЈ ИСПИСАНИХ БОЛЕСНИКА</t>
  </si>
  <si>
    <t>У ТАБЕЛИ 122  ПОКАЗАТЕЉИ СЕ ПРАТЕ ОД 1.ЈУЛА 2011.ГОДИНЕ</t>
  </si>
  <si>
    <t>ПРОЦЕНАТ ПОДУДАРНОСТИ КЛИНИЧКИХ И ОБДУКЦИОНИХ ДИЈАГНОЗА</t>
  </si>
  <si>
    <t>БРОЈ КЛИНИЧКИХ ДИЈАГНОЗА УЗРОКА СМРТИ КОЈЕ СУ ПОТВРЂЕНЕ ОБДУКЦИЈОМ ТАБ 120 / 122 *100 ТАБ БРОЈ ВРАЋЕНИХ ИЗВЕШТАЈАО ОБДУКЦИЈИ ОБДУКОВАНИХ ДОБИЈА СЕ</t>
  </si>
  <si>
    <t xml:space="preserve">ПРОЦЕНАТ СЕСТРИНСКИХ ОТПУСНИХ ПИСАМА ПАТРОНАЖНОЈ СЛУЖБИ </t>
  </si>
  <si>
    <t>БРОЈ УПУЋЕНИХ ПИСАМА ПАТРОНАЖНОЈ СЛУЖБИ У БОЛНИЦАМА ТАБ 129 / 116 *100 ТАБ БРОЈ ИСПИСАНИХ БОЛЕСНИКА У БОЛНИЦАМА  ДОБИЈА СЕ</t>
  </si>
  <si>
    <t>БРОЈ УПУЋЕНИХ ПИСАМА ПАТРОНАЖНОЈ СЛУЖБИ У БОЛНИЦАМА У БЕОГРАДУ - НИВО УСТАНОВЕ</t>
  </si>
  <si>
    <t>БРОЈ ПАЦИЈЕНАТА КОЈИ СЕ ПРАТЕ ПО ПРОЦЕСУ ЗДРАВСТВЕНЕ НЕГЕ
 У БОЛНИЦАМА У БЕОГРАДУ - НИВО УСТАНОВЕ</t>
  </si>
  <si>
    <t>БРОЈ ПАЦИЈЕНАТА ЛЕЧЕНИХ НА ОДЕЉЕЊУ ИНТЕНЗИВНЕ НЕГЕ У БОЛНИЦАМА У БЕОГРАДУ - НИВО УСТАНОВЕ</t>
  </si>
  <si>
    <t>БРОЈ ПАЦИЈЕНАТА КОД КОЈИХ ЈЕ ИЗВРШЕН ПОНОВНИ ПРИЈЕМ НА  ОДЕЉЕЊЕ ИНТЕНЗИВНЕ НЕГЕ У БОЛНИЦАМА У БЕОГРАДУ - НИВО УСТАНОВЕ</t>
  </si>
  <si>
    <t>БРОЈ ПАЦИЈЕНАТА УПУЋЕНИХ У ДРУГЕ ЗДРАВСТВЕНЕ УСТАНОВЕ У БОЛНИЦАМА У БЕОГРАДУ - НИВО УСТАНОВЕ</t>
  </si>
  <si>
    <t>БРОЈ МЕДИЦИНСКИХ СЕСТАРА У БОЛНИЦАМА У БЕОГРАДУ - НИВО УСТАНОВЕ</t>
  </si>
  <si>
    <t>БРОЈ ВРАЋЕНИХ ИЗВЕШТАЈА О ОБДУКЦИЈИ ОБДУКОВАНИХ У БОЛНИЦАМА У БЕОГРАДУ - НИВО УСТАНОВЕ</t>
  </si>
  <si>
    <t>БРОЈ ДАНА БОЛНИЧКОГ ЛЕЧЕЊА У БОЛНИЦАМА У БЕОГРАДУ - НИВО УСТАНОВЕ</t>
  </si>
  <si>
    <t>БРОЈ КЛИНИЧКИХ ДИЈАГНОЗА УЗРОКА СМРТИ КОЈЕ СУ ПОТВРЂЕНЕ ОБДУКЦИЈОМ У БОЛНИЦАМА У БЕОГРАДУ - НИВО УСТАНОВЕ</t>
  </si>
  <si>
    <t>БРОЈ ОБДУКОВАНИХ ПАЦИЈЕНАТА У БОЛНИЦАМА У БЕОГРАДУ  - НИВО УСТАНОВЕ</t>
  </si>
  <si>
    <t>БРОЈ УМРЛИХ ПАЦИЈЕНАТА У ПРВИХ 48 САТИ У БОЛНИЦАМА У БЕОГРАДУ - НИВО УСТАНОВЕ</t>
  </si>
  <si>
    <t>БРОЈ УМРЛИХ ПАЦИЈЕНАТА У БОЛНИЦАМА У БЕОГРАДУ  - НИВО УСТАНОВЕ</t>
  </si>
  <si>
    <t>БРОЈ ИСПИСАНИХ БОЛЕСНИКА У БОЛНИЦАМА У БЕОГРАДУ  - НИВО УСТАНОВЕ</t>
  </si>
  <si>
    <r>
      <rPr>
        <b/>
        <i/>
        <sz val="10"/>
        <color indexed="30"/>
        <rFont val="Arial Narrow"/>
        <family val="2"/>
      </rPr>
      <t>СТОПА</t>
    </r>
    <r>
      <rPr>
        <b/>
        <i/>
        <sz val="10"/>
        <color indexed="8"/>
        <rFont val="Arial Narrow"/>
        <family val="2"/>
      </rPr>
      <t xml:space="preserve"> ЛЕТАЛИТЕТ У БОЛНИЦАМА У БЕОГРАДУ - НИВО УСТАНОВЕ</t>
    </r>
  </si>
  <si>
    <r>
      <rPr>
        <b/>
        <i/>
        <sz val="10"/>
        <color indexed="10"/>
        <rFont val="Arial Narrow"/>
        <family val="2"/>
      </rPr>
      <t>ПРОЦЕНАТ</t>
    </r>
    <r>
      <rPr>
        <b/>
        <i/>
        <sz val="10"/>
        <color indexed="8"/>
        <rFont val="Arial Narrow"/>
        <family val="2"/>
      </rPr>
      <t xml:space="preserve"> УМРЛИХ У ТОКУ ПРВИХ 48 САТИ ОД ПРИЈЕМА У БОЛНИЦАМА У БЕОГРАДУ - НИВО УСТАНОВЕ</t>
    </r>
  </si>
  <si>
    <r>
      <rPr>
        <b/>
        <i/>
        <sz val="10"/>
        <color indexed="36"/>
        <rFont val="Arial Narrow"/>
        <family val="2"/>
      </rPr>
      <t>ПРОСЕЧНА</t>
    </r>
    <r>
      <rPr>
        <b/>
        <i/>
        <sz val="10"/>
        <color indexed="8"/>
        <rFont val="Arial Narrow"/>
        <family val="2"/>
      </rPr>
      <t xml:space="preserve"> ДУЖИНА БОЛНИЧКОГ ЛЕЧЕЊА У БОЛНИЦАМА У БЕОГРАДУ - НИВО УСТАНОВЕ</t>
    </r>
  </si>
  <si>
    <r>
      <rPr>
        <b/>
        <i/>
        <sz val="10"/>
        <color indexed="10"/>
        <rFont val="Arial Narrow"/>
        <family val="2"/>
      </rPr>
      <t>ПРОЦЕНАT</t>
    </r>
    <r>
      <rPr>
        <b/>
        <i/>
        <sz val="10"/>
        <color indexed="8"/>
        <rFont val="Arial Narrow"/>
        <family val="2"/>
      </rPr>
      <t xml:space="preserve"> ПАЦИЈЕНАТА КОД КОЈИХ ЈЕ ИЗВРШЕН ПОНОВНИ ПРИЈЕМ НА ОДЕЉЕЊЕ ИНТЕНЗИВНЕ НЕГЕ У БЕОГРАДУ - НИВО УСТАНОВЕ</t>
    </r>
  </si>
  <si>
    <r>
      <rPr>
        <b/>
        <i/>
        <sz val="10"/>
        <color indexed="36"/>
        <rFont val="Arial Narrow"/>
        <family val="2"/>
      </rPr>
      <t>ПРОСЕЧАН</t>
    </r>
    <r>
      <rPr>
        <b/>
        <i/>
        <sz val="10"/>
        <color indexed="8"/>
        <rFont val="Arial Narrow"/>
        <family val="2"/>
      </rPr>
      <t xml:space="preserve"> БРОЈ МЕДИЦИНСКИХ СЕСТАРА ПО ЗАУЗЕТОЈ ПОСТЕЉИ У
 БОЛНИЦАМА У БЕОГРАДУ - НИВО УСТАНОВЕ</t>
    </r>
  </si>
  <si>
    <r>
      <rPr>
        <b/>
        <i/>
        <sz val="10"/>
        <color indexed="10"/>
        <rFont val="Arial Narrow"/>
        <family val="2"/>
      </rPr>
      <t>ПРОЦЕНАТ</t>
    </r>
    <r>
      <rPr>
        <b/>
        <i/>
        <sz val="10"/>
        <color indexed="8"/>
        <rFont val="Arial Narrow"/>
        <family val="2"/>
      </rPr>
      <t xml:space="preserve"> ОБДУКОВАНИХ У БОЛНИЦАМА У БЕОГРАД - НИВО УСТАНОВЕ</t>
    </r>
  </si>
  <si>
    <r>
      <rPr>
        <b/>
        <i/>
        <sz val="10"/>
        <color indexed="10"/>
        <rFont val="Arial Narrow"/>
        <family val="2"/>
      </rPr>
      <t xml:space="preserve">ПРОЦЕНАТ </t>
    </r>
    <r>
      <rPr>
        <b/>
        <i/>
        <sz val="10"/>
        <color indexed="8"/>
        <rFont val="Arial Narrow"/>
        <family val="2"/>
      </rPr>
      <t>СЕСТРИНСКИХ ОТПУСНИХ ПИСАМА ПАТРОНАЖНОЈ СЛУЖБИ У БОЛНИЦАМА У БЕОГРАДУ - НИВО УСТАНОВЕ</t>
    </r>
  </si>
  <si>
    <r>
      <rPr>
        <b/>
        <i/>
        <sz val="10"/>
        <color indexed="10"/>
        <rFont val="Arial Narrow"/>
        <family val="2"/>
      </rPr>
      <t>ПРОЦЕНАТ</t>
    </r>
    <r>
      <rPr>
        <b/>
        <i/>
        <sz val="10"/>
        <color indexed="8"/>
        <rFont val="Arial Narrow"/>
        <family val="2"/>
      </rPr>
      <t xml:space="preserve"> ПАЦИЈЕНАТА КОЈИ СЕ ПРАТЕ ПО ПРОЦЕСУ ЗДРАВСТВЕНЕ НЕГЕ
 У БОЛНИЦАМА У БЕОГРАДУ - НИВО УСТАНОВЕ</t>
    </r>
  </si>
  <si>
    <r>
      <rPr>
        <b/>
        <i/>
        <sz val="10"/>
        <color indexed="10"/>
        <rFont val="Arial Narrow"/>
        <family val="2"/>
      </rPr>
      <t>ПРОЦЕНАТ</t>
    </r>
    <r>
      <rPr>
        <b/>
        <i/>
        <sz val="10"/>
        <color indexed="8"/>
        <rFont val="Arial Narrow"/>
        <family val="2"/>
      </rPr>
      <t xml:space="preserve"> ПОДУДАРНОСТИ КЛИНИЧКИХ И ОБДУКЦИОНИХ ДИЈАГНОЗА
 У БОЛНИЦАМА У БЕОГРАДУ - НИВО УСТАНОВЕ</t>
    </r>
  </si>
  <si>
    <t>јануар-децембар 2018</t>
  </si>
  <si>
    <t>јануар-децембар 2019</t>
  </si>
  <si>
    <t>СТОПА ЛЕТАЛИТЕТ У БОЛНИЦАМА У БЕОГРАДУ*  ЗА 2007-2019. ГОДИНУ - НИВО УСТАНОВЕ</t>
  </si>
  <si>
    <t>ПРОЦЕНАТ УМРЛИХ У ТОКУ ПРВИХ 48 САТИ ОД ПРИЈЕМА У БОЛНИЦАМА У БЕОГРАДУ* ЗА 2007-2019  ГОДИНУ - НИВО УСТАНОВЕ</t>
  </si>
  <si>
    <t>ПРОСЕЧНА ДУЖИНА БОЛНИЧКОГ ЛЕЧЕЊА У БОЛНИЦАМА У БЕОГРАДУ* ЗА 2007-2019. ГОДИНУ - НИВО УСТАНОВЕ</t>
  </si>
  <si>
    <t>ПРОЦЕНАT ПАЦИЈЕНАТА КОД КОЈИХ ЈЕ ИЗВРШЕН ПОНОВНИ ПРИЈЕМ НА ОДЕЉЕЊЕ ИНТЕНЗИВНЕ НЕГЕ У БЕОГРАДУ* ЗА 2011 - 2019. ГОДИНУ - НИВО УСТАНОВЕ</t>
  </si>
  <si>
    <t>ПРОСЕЧАН БРОЈ МЕДИЦИНСКИХ СЕСТАРА ПО ЗАУЗЕТОЈ ПОСТЕЉИ У
 БОЛНИЦАМА У БЕОГРАДУ* ЗА 2007-2019. ГОДИНУ - НИВО УСТАНОВЕ</t>
  </si>
  <si>
    <t xml:space="preserve"> ПРОЦЕНАТ ОБДУКОВАНИХ У БОЛНИЦАМА У БЕОГРАДУ* ЗА 2007-2019. ГОДИНУ - НИВО УСТАНОВЕ</t>
  </si>
  <si>
    <t>ПРОЦЕНАТ ПОДУДАРНОСТИ КЛИНИЧКИХ И ОБДУКЦИОНИХ ДИЈАГНОЗА
 У БОЛНИЦАМА У БЕОГРАДУ* ЗА 2007-2019. ГОДИНУ - НИВО УСТАНОВЕ</t>
  </si>
  <si>
    <t>ПРОЦЕНАТ ПАЦИЈЕНАТА КОЈИ СЕ ПРАТЕ ПО ПРОЦЕСУ ЗДРАВСТВЕНЕ НЕГЕ
 У БОЛНИЦАМА У БЕОГРАДУ* ЗА 2007-2019 ГОДИНУ - НИВО УСТАНОВЕ</t>
  </si>
  <si>
    <t>ПРОЦЕНАТ СЕСТРИНСКИХ ОТПУСНИХ ПИСАМА ПАТРОНАЖНОЈ СЛУЖБИ У БОЛНИЦАМА У БЕОГРАДУ* ЗА 2007-2019. ГОДИНУ - НИВО УСТАНОВЕ</t>
  </si>
  <si>
    <t>БРОЈ ИСПИСАНИХ БОЛЕСНИКА У БОЛНИЦАМА У БЕОГРАДУ* ЗА 2007-2009. ГОДИНУ - НИВО УСТАНОВЕ</t>
  </si>
  <si>
    <t>БРОЈ УМРЛИХ ПАЦИЈЕНАТА У БОЛНИЦАМА У БЕОГРАДУ* ЗА 2007-2019. ГОДИНУ - НИВО УСТАНОВЕ</t>
  </si>
  <si>
    <t>БРОЈ УМРЛИХ ПАЦИЈЕНАТА У ПРВИХ 48 САТИ У БОЛНИЦАМА У БЕОГРАДУ* ЗА 2007-2019. ГОДИНУ - НИВО УСТАНОВЕ</t>
  </si>
  <si>
    <t>БРОЈ ОБДУКОВАНИХ ПАЦИЈЕНАТА У БОЛНИЦАМА У БЕОГРАДУ* ЗА 2007-2019. ГОДИНУ - НИВО УСТАНОВЕ</t>
  </si>
  <si>
    <t>БРОЈ КЛИНИЧКИХ ДИЈАГНОЗА УЗРОКА СМРТИ КОЈЕ СУ ПОТВРЂЕНЕ ОБДУКЦИЈОМ У БОЛНИЦАМА У БЕОГРАДУ* ЗА 2007-2019. ГОДИНУ- НИВО УСТАНОВЕ</t>
  </si>
  <si>
    <t>БРОЈ ДАНА БОЛНИЧКОГ ЛЕЧЕЊА У БОЛНИЦАМА У БЕОГРАДУ* ЗА 2007-2019. ГОДИНУ - НИВО УСТАНОВЕ</t>
  </si>
  <si>
    <t>БРОЈ ВРАЋЕНИХ ИЗВЕШТАЈА О ОБДУКЦИЈИ ОБДУКОВАНИХ У БОЛНИЦАМА У БЕОГРАДУ* ЗА 2007-2015. - 2019 ГОДИНУ - НИВО УСТАНОВЕ</t>
  </si>
  <si>
    <t>БРОЈ ПОСТЕЉА У БОЛНИЦАМА У БЕОГРАДУ* ЗА 2007-2019. ГОДИНУ - НИВО УСТАНОВЕ</t>
  </si>
  <si>
    <t>БРОЈ МЕДИЦИНСКИХ СЕСТАРА У БОЛНИЦАМА У БЕОГРАДУ* ЗА 2007-2015. - 2019 ГОДИНУ - НИВО УСТАНОВЕ</t>
  </si>
  <si>
    <t>БРОЈ ПАЦИЈЕНАТА УПУЋЕНИХ У ДРУГЕ ЗДРАВСТВЕНЕ УСТАНОВЕ У БОЛНИЦАМА У БЕОГРАДУ* ЗА 2007-2019. ГОДИНУ - НИВО УСТАНОВЕ</t>
  </si>
  <si>
    <t>БРОЈ ПАЦИЈЕНАТА ЛЕЧЕНИХ НА ОДЕЉЕЊУ ИНТЕНЗИВНЕ НЕГЕ У БОЛНИЦАМА У БЕОГРАДУ* ЗА 2007-2019. ГОДИНУ - НИВО УСТАНОВЕ</t>
  </si>
  <si>
    <t>БРОЈ ПАЦИЈЕНАТА КОД КОЈИХ ЈЕ ИЗВРШЕН ПОНОВНИ ПРИЈЕМ НА  ОДЕЉЕЊЕ ИНТЕНЗИВНЕ НЕГЕ У БОЛНИЦАМА У БЕОГРАДУ* ЗА 2007-2019. ГОДИНУ- НИВО УСТАНОВЕ</t>
  </si>
  <si>
    <t xml:space="preserve">БРОЈ ПАЦИЈЕНАТА КОЈИ СЕ ПРАТЕ ПО ПРОЦЕСУ ЗДРАВСТВЕНЕ НЕГЕ У БОЛНИЦАМА У БЕОГРАДУ* ЗА 2007-2019. ГОДИНУ - НИВО УСТАНОВЕ
 </t>
  </si>
  <si>
    <t>БРОЈ УПУЋЕНИХ ПИСАМА ПАТРОНАЖНОЈ СЛУЖБИ У БОЛНИЦАМА У БЕОГРАДУ* ЗА 2007-2019. ГОДИНУ- НИВО УСТАНОВЕ</t>
  </si>
  <si>
    <t>9  -  НИВО УСТАНОВЕ - ПОКАЗАТЕЉИ КВАЛИТЕТА ЗА 2007 - 2019. ГОДИНЕ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</si>
</sst>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"/>
    <numFmt numFmtId="227" formatCode="\: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30"/>
      <name val="Arial Narrow"/>
      <family val="2"/>
    </font>
    <font>
      <b/>
      <i/>
      <sz val="10"/>
      <color indexed="10"/>
      <name val="Arial Narrow"/>
      <family val="2"/>
    </font>
    <font>
      <b/>
      <i/>
      <sz val="10"/>
      <color indexed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i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11" fillId="7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1" fillId="34" borderId="1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33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/>
    </xf>
    <xf numFmtId="2" fontId="8" fillId="4" borderId="16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1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/>
    </xf>
    <xf numFmtId="2" fontId="8" fillId="7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8" fillId="7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 applyProtection="1">
      <alignment vertical="center"/>
      <protection locked="0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3" fontId="61" fillId="33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3" fontId="8" fillId="7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3" fontId="64" fillId="33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3" fontId="8" fillId="33" borderId="11" xfId="0" applyNumberFormat="1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>
      <alignment horizontal="center" vertical="center"/>
    </xf>
    <xf numFmtId="208" fontId="8" fillId="7" borderId="10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 applyProtection="1">
      <alignment vertical="center"/>
      <protection locked="0"/>
    </xf>
    <xf numFmtId="0" fontId="63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11" fillId="33" borderId="11" xfId="0" applyNumberFormat="1" applyFont="1" applyFill="1" applyBorder="1" applyAlignment="1">
      <alignment horizontal="center" vertical="center" wrapText="1"/>
    </xf>
    <xf numFmtId="3" fontId="61" fillId="33" borderId="11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 wrapText="1"/>
    </xf>
    <xf numFmtId="3" fontId="62" fillId="33" borderId="16" xfId="0" applyNumberFormat="1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 vertical="center" wrapText="1"/>
    </xf>
    <xf numFmtId="3" fontId="61" fillId="33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12" fillId="33" borderId="21" xfId="0" applyFont="1" applyFill="1" applyBorder="1" applyAlignment="1">
      <alignment horizontal="center" vertical="center" wrapText="1"/>
    </xf>
    <xf numFmtId="3" fontId="8" fillId="7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4" fontId="8" fillId="0" borderId="0" xfId="0" applyNumberFormat="1" applyFont="1" applyAlignment="1">
      <alignment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226" fontId="8" fillId="7" borderId="1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33" borderId="21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96" fontId="8" fillId="33" borderId="15" xfId="44" applyFont="1" applyFill="1" applyBorder="1" applyAlignment="1">
      <alignment horizontal="center" vertical="center"/>
    </xf>
    <xf numFmtId="196" fontId="11" fillId="33" borderId="15" xfId="44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1" fillId="7" borderId="10" xfId="0" applyFont="1" applyFill="1" applyBorder="1" applyAlignment="1">
      <alignment horizontal="center" vertical="center"/>
    </xf>
    <xf numFmtId="2" fontId="8" fillId="7" borderId="12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65" fillId="33" borderId="25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208" fontId="8" fillId="7" borderId="12" xfId="0" applyNumberFormat="1" applyFont="1" applyFill="1" applyBorder="1" applyAlignment="1">
      <alignment horizontal="center" vertical="center"/>
    </xf>
    <xf numFmtId="208" fontId="8" fillId="7" borderId="16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208" fontId="8" fillId="7" borderId="13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63" fillId="33" borderId="0" xfId="0" applyFont="1" applyFill="1" applyAlignment="1" applyProtection="1">
      <alignment vertical="center"/>
      <protection locked="0"/>
    </xf>
    <xf numFmtId="0" fontId="7" fillId="7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14" fillId="33" borderId="0" xfId="0" applyFont="1" applyFill="1" applyAlignment="1" applyProtection="1">
      <alignment vertical="center"/>
      <protection locked="0"/>
    </xf>
    <xf numFmtId="1" fontId="8" fillId="33" borderId="13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3" fontId="66" fillId="33" borderId="1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62" fillId="0" borderId="16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1" fontId="61" fillId="33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/>
    </xf>
    <xf numFmtId="1" fontId="8" fillId="33" borderId="27" xfId="0" applyNumberFormat="1" applyFont="1" applyFill="1" applyBorder="1" applyAlignment="1">
      <alignment horizontal="center" vertical="center"/>
    </xf>
    <xf numFmtId="1" fontId="8" fillId="33" borderId="23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2" fontId="8" fillId="7" borderId="28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2" fontId="8" fillId="7" borderId="21" xfId="0" applyNumberFormat="1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3" fontId="11" fillId="33" borderId="28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>
      <alignment horizontal="center" vertical="center" wrapText="1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/>
    </xf>
    <xf numFmtId="3" fontId="11" fillId="7" borderId="13" xfId="0" applyNumberFormat="1" applyFont="1" applyFill="1" applyBorder="1" applyAlignment="1">
      <alignment horizontal="center" vertical="center"/>
    </xf>
    <xf numFmtId="3" fontId="11" fillId="7" borderId="16" xfId="0" applyNumberFormat="1" applyFont="1" applyFill="1" applyBorder="1" applyAlignment="1">
      <alignment horizontal="center" vertical="center"/>
    </xf>
    <xf numFmtId="3" fontId="11" fillId="7" borderId="16" xfId="0" applyNumberFormat="1" applyFont="1" applyFill="1" applyBorder="1" applyAlignment="1">
      <alignment horizontal="center" vertical="center" wrapText="1"/>
    </xf>
    <xf numFmtId="3" fontId="62" fillId="7" borderId="16" xfId="0" applyNumberFormat="1" applyFont="1" applyFill="1" applyBorder="1" applyAlignment="1">
      <alignment horizontal="center" vertical="center"/>
    </xf>
    <xf numFmtId="3" fontId="62" fillId="7" borderId="16" xfId="0" applyNumberFormat="1" applyFont="1" applyFill="1" applyBorder="1" applyAlignment="1">
      <alignment horizontal="center" vertical="center" wrapText="1"/>
    </xf>
    <xf numFmtId="3" fontId="11" fillId="7" borderId="12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 wrapText="1"/>
    </xf>
    <xf numFmtId="0" fontId="63" fillId="33" borderId="25" xfId="0" applyFont="1" applyFill="1" applyBorder="1" applyAlignment="1" applyProtection="1">
      <alignment vertical="center" wrapText="1"/>
      <protection locked="0"/>
    </xf>
    <xf numFmtId="0" fontId="63" fillId="33" borderId="0" xfId="0" applyFont="1" applyFill="1" applyBorder="1" applyAlignment="1" applyProtection="1">
      <alignment vertical="center" wrapText="1"/>
      <protection locked="0"/>
    </xf>
    <xf numFmtId="0" fontId="12" fillId="7" borderId="21" xfId="0" applyFont="1" applyFill="1" applyBorder="1" applyAlignment="1">
      <alignment horizontal="center" vertical="center" wrapText="1"/>
    </xf>
    <xf numFmtId="2" fontId="8" fillId="7" borderId="21" xfId="0" applyNumberFormat="1" applyFont="1" applyFill="1" applyBorder="1" applyAlignment="1">
      <alignment horizontal="center" vertical="center" wrapText="1"/>
    </xf>
    <xf numFmtId="2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3" fontId="8" fillId="7" borderId="16" xfId="0" applyNumberFormat="1" applyFont="1" applyFill="1" applyBorder="1" applyAlignment="1">
      <alignment horizontal="center" vertical="center"/>
    </xf>
    <xf numFmtId="3" fontId="8" fillId="7" borderId="16" xfId="0" applyNumberFormat="1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/>
    </xf>
    <xf numFmtId="3" fontId="8" fillId="7" borderId="29" xfId="0" applyNumberFormat="1" applyFont="1" applyFill="1" applyBorder="1" applyAlignment="1">
      <alignment horizontal="center" vertical="center" wrapText="1"/>
    </xf>
    <xf numFmtId="2" fontId="64" fillId="7" borderId="16" xfId="0" applyNumberFormat="1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>
      <alignment horizontal="center" vertical="center"/>
    </xf>
    <xf numFmtId="49" fontId="16" fillId="33" borderId="0" xfId="0" applyNumberFormat="1" applyFont="1" applyFill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33" borderId="3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/>
    </xf>
    <xf numFmtId="0" fontId="7" fillId="33" borderId="32" xfId="0" applyFont="1" applyFill="1" applyBorder="1" applyAlignment="1">
      <alignment horizontal="right"/>
    </xf>
    <xf numFmtId="0" fontId="11" fillId="33" borderId="32" xfId="0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208" fontId="8" fillId="0" borderId="0" xfId="0" applyNumberFormat="1" applyFont="1" applyAlignment="1">
      <alignment/>
    </xf>
    <xf numFmtId="0" fontId="64" fillId="0" borderId="0" xfId="0" applyFont="1" applyBorder="1" applyAlignment="1">
      <alignment horizontal="center" vertical="center"/>
    </xf>
    <xf numFmtId="49" fontId="16" fillId="33" borderId="0" xfId="0" applyNumberFormat="1" applyFont="1" applyFill="1" applyAlignment="1" applyProtection="1">
      <alignment horizontal="left" vertical="center"/>
      <protection locked="0"/>
    </xf>
    <xf numFmtId="49" fontId="14" fillId="33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horizontal="center" vertical="center"/>
      <protection locked="0"/>
    </xf>
    <xf numFmtId="0" fontId="63" fillId="33" borderId="25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63" fillId="33" borderId="25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right" vertical="center"/>
    </xf>
    <xf numFmtId="0" fontId="65" fillId="0" borderId="2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33" borderId="25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65" fillId="33" borderId="25" xfId="0" applyFont="1" applyFill="1" applyBorder="1" applyAlignment="1" applyProtection="1">
      <alignment horizontal="center" wrapText="1"/>
      <protection locked="0"/>
    </xf>
    <xf numFmtId="0" fontId="65" fillId="33" borderId="0" xfId="0" applyFont="1" applyFill="1" applyBorder="1" applyAlignment="1" applyProtection="1">
      <alignment horizontal="center" wrapText="1"/>
      <protection locked="0"/>
    </xf>
    <xf numFmtId="0" fontId="65" fillId="0" borderId="25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61" fillId="4" borderId="13" xfId="0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63" fillId="33" borderId="25" xfId="0" applyFont="1" applyFill="1" applyBorder="1" applyAlignment="1" applyProtection="1">
      <alignment horizontal="center" wrapText="1"/>
      <protection locked="0"/>
    </xf>
    <xf numFmtId="0" fontId="63" fillId="33" borderId="0" xfId="0" applyFont="1" applyFill="1" applyBorder="1" applyAlignment="1" applyProtection="1">
      <alignment horizontal="center" wrapText="1"/>
      <protection locked="0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7.7109375" style="39" customWidth="1"/>
    <col min="2" max="2" width="70.7109375" style="40" customWidth="1"/>
    <col min="3" max="12" width="7.7109375" style="40" customWidth="1"/>
    <col min="13" max="16384" width="9.140625" style="40" customWidth="1"/>
  </cols>
  <sheetData>
    <row r="1" ht="19.5" customHeight="1">
      <c r="K1" s="44"/>
    </row>
    <row r="2" ht="19.5" customHeight="1"/>
    <row r="3" spans="1:10" ht="19.5" customHeight="1">
      <c r="A3" s="41" t="s">
        <v>68</v>
      </c>
      <c r="B3" s="305" t="s">
        <v>182</v>
      </c>
      <c r="C3" s="305"/>
      <c r="D3" s="305"/>
      <c r="E3" s="305"/>
      <c r="F3" s="305"/>
      <c r="G3" s="305"/>
      <c r="H3" s="305"/>
      <c r="I3" s="305"/>
      <c r="J3" s="305"/>
    </row>
    <row r="4" ht="19.5" customHeight="1">
      <c r="A4" s="41"/>
    </row>
    <row r="5" spans="1:14" ht="18" customHeight="1">
      <c r="A5" s="278">
        <v>107</v>
      </c>
      <c r="B5" s="303" t="s">
        <v>148</v>
      </c>
      <c r="C5" s="303"/>
      <c r="D5" s="303"/>
      <c r="E5" s="303"/>
      <c r="F5" s="303"/>
      <c r="G5" s="303"/>
      <c r="H5" s="303"/>
      <c r="I5" s="303"/>
      <c r="J5" s="303"/>
      <c r="K5" s="53"/>
      <c r="L5" s="53"/>
      <c r="M5" s="53"/>
      <c r="N5" s="53"/>
    </row>
    <row r="6" spans="1:14" ht="18" customHeight="1">
      <c r="A6" s="278">
        <v>108</v>
      </c>
      <c r="B6" s="303" t="s">
        <v>149</v>
      </c>
      <c r="C6" s="303"/>
      <c r="D6" s="303"/>
      <c r="E6" s="303"/>
      <c r="F6" s="303"/>
      <c r="G6" s="303"/>
      <c r="H6" s="303"/>
      <c r="I6" s="303"/>
      <c r="J6" s="303"/>
      <c r="K6" s="43"/>
      <c r="L6" s="43"/>
      <c r="M6" s="43"/>
      <c r="N6" s="43"/>
    </row>
    <row r="7" spans="1:14" ht="18" customHeight="1">
      <c r="A7" s="278">
        <v>109</v>
      </c>
      <c r="B7" s="303" t="s">
        <v>150</v>
      </c>
      <c r="C7" s="303"/>
      <c r="D7" s="303"/>
      <c r="E7" s="303"/>
      <c r="F7" s="303"/>
      <c r="G7" s="303"/>
      <c r="H7" s="303"/>
      <c r="I7" s="303"/>
      <c r="J7" s="303"/>
      <c r="K7" s="43"/>
      <c r="L7" s="43"/>
      <c r="M7" s="43"/>
      <c r="N7" s="43"/>
    </row>
    <row r="8" spans="1:14" ht="18" customHeight="1">
      <c r="A8" s="278">
        <v>110</v>
      </c>
      <c r="B8" s="303" t="s">
        <v>151</v>
      </c>
      <c r="C8" s="303"/>
      <c r="D8" s="303"/>
      <c r="E8" s="303"/>
      <c r="F8" s="303"/>
      <c r="G8" s="303"/>
      <c r="H8" s="303"/>
      <c r="I8" s="303"/>
      <c r="J8" s="303"/>
      <c r="K8" s="54"/>
      <c r="L8" s="54"/>
      <c r="M8" s="54"/>
      <c r="N8" s="54"/>
    </row>
    <row r="9" spans="1:14" ht="18" customHeight="1">
      <c r="A9" s="278">
        <v>111</v>
      </c>
      <c r="B9" s="303" t="s">
        <v>152</v>
      </c>
      <c r="C9" s="303"/>
      <c r="D9" s="303"/>
      <c r="E9" s="303"/>
      <c r="F9" s="303"/>
      <c r="G9" s="303"/>
      <c r="H9" s="303"/>
      <c r="I9" s="303"/>
      <c r="J9" s="303"/>
      <c r="K9" s="42"/>
      <c r="L9" s="42"/>
      <c r="M9" s="42"/>
      <c r="N9" s="42"/>
    </row>
    <row r="10" spans="1:14" ht="18" customHeight="1">
      <c r="A10" s="278">
        <v>112</v>
      </c>
      <c r="B10" s="303" t="s">
        <v>153</v>
      </c>
      <c r="C10" s="303"/>
      <c r="D10" s="303"/>
      <c r="E10" s="303"/>
      <c r="F10" s="303"/>
      <c r="G10" s="303"/>
      <c r="H10" s="303"/>
      <c r="I10" s="303"/>
      <c r="J10" s="303"/>
      <c r="K10" s="54"/>
      <c r="L10" s="54"/>
      <c r="M10" s="54"/>
      <c r="N10" s="54"/>
    </row>
    <row r="11" spans="1:14" ht="18" customHeight="1">
      <c r="A11" s="278">
        <v>113</v>
      </c>
      <c r="B11" s="303" t="s">
        <v>156</v>
      </c>
      <c r="C11" s="303"/>
      <c r="D11" s="303"/>
      <c r="E11" s="303"/>
      <c r="F11" s="303"/>
      <c r="G11" s="303"/>
      <c r="H11" s="303"/>
      <c r="I11" s="303"/>
      <c r="J11" s="303"/>
      <c r="K11" s="53"/>
      <c r="L11" s="53"/>
      <c r="M11" s="53"/>
      <c r="N11" s="53"/>
    </row>
    <row r="12" spans="1:14" ht="18" customHeight="1">
      <c r="A12" s="278">
        <v>114</v>
      </c>
      <c r="B12" s="303" t="s">
        <v>155</v>
      </c>
      <c r="C12" s="303"/>
      <c r="D12" s="303"/>
      <c r="E12" s="303"/>
      <c r="F12" s="303"/>
      <c r="G12" s="303"/>
      <c r="H12" s="303"/>
      <c r="I12" s="303"/>
      <c r="J12" s="303"/>
      <c r="K12" s="54"/>
      <c r="L12" s="54"/>
      <c r="M12" s="54"/>
      <c r="N12" s="54"/>
    </row>
    <row r="13" spans="1:14" ht="18" customHeight="1">
      <c r="A13" s="278">
        <v>115</v>
      </c>
      <c r="B13" s="303" t="s">
        <v>154</v>
      </c>
      <c r="C13" s="303"/>
      <c r="D13" s="303"/>
      <c r="E13" s="303"/>
      <c r="F13" s="303"/>
      <c r="G13" s="303"/>
      <c r="H13" s="303"/>
      <c r="I13" s="303"/>
      <c r="J13" s="303"/>
      <c r="K13" s="54"/>
      <c r="L13" s="54"/>
      <c r="M13" s="54"/>
      <c r="N13" s="54"/>
    </row>
    <row r="14" spans="1:14" ht="18" customHeight="1">
      <c r="A14" s="278">
        <v>116</v>
      </c>
      <c r="B14" s="303" t="s">
        <v>147</v>
      </c>
      <c r="C14" s="303"/>
      <c r="D14" s="303"/>
      <c r="E14" s="303"/>
      <c r="F14" s="303"/>
      <c r="G14" s="303"/>
      <c r="H14" s="303"/>
      <c r="I14" s="303"/>
      <c r="J14" s="303"/>
      <c r="K14" s="121"/>
      <c r="L14" s="121"/>
      <c r="M14" s="121"/>
      <c r="N14" s="121"/>
    </row>
    <row r="15" spans="1:14" ht="18" customHeight="1">
      <c r="A15" s="278">
        <v>117</v>
      </c>
      <c r="B15" s="303" t="s">
        <v>146</v>
      </c>
      <c r="C15" s="303"/>
      <c r="D15" s="303"/>
      <c r="E15" s="303"/>
      <c r="F15" s="303"/>
      <c r="G15" s="303"/>
      <c r="H15" s="303"/>
      <c r="I15" s="303"/>
      <c r="J15" s="303"/>
      <c r="K15" s="53"/>
      <c r="L15" s="53"/>
      <c r="M15" s="53"/>
      <c r="N15" s="53"/>
    </row>
    <row r="16" spans="1:14" ht="18" customHeight="1">
      <c r="A16" s="278">
        <v>118</v>
      </c>
      <c r="B16" s="303" t="s">
        <v>145</v>
      </c>
      <c r="C16" s="303"/>
      <c r="D16" s="303"/>
      <c r="E16" s="303"/>
      <c r="F16" s="303"/>
      <c r="G16" s="303"/>
      <c r="H16" s="303"/>
      <c r="I16" s="303"/>
      <c r="J16" s="303"/>
      <c r="K16" s="54"/>
      <c r="L16" s="54"/>
      <c r="M16" s="54"/>
      <c r="N16" s="54"/>
    </row>
    <row r="17" spans="1:14" ht="18" customHeight="1">
      <c r="A17" s="278">
        <v>119</v>
      </c>
      <c r="B17" s="303" t="s">
        <v>144</v>
      </c>
      <c r="C17" s="303"/>
      <c r="D17" s="303"/>
      <c r="E17" s="303"/>
      <c r="F17" s="303"/>
      <c r="G17" s="303"/>
      <c r="H17" s="303"/>
      <c r="I17" s="303"/>
      <c r="J17" s="303"/>
      <c r="K17" s="43"/>
      <c r="L17" s="43"/>
      <c r="M17" s="43"/>
      <c r="N17" s="43"/>
    </row>
    <row r="18" spans="1:18" ht="18" customHeight="1">
      <c r="A18" s="278">
        <v>120</v>
      </c>
      <c r="B18" s="304" t="s">
        <v>143</v>
      </c>
      <c r="C18" s="304"/>
      <c r="D18" s="304"/>
      <c r="E18" s="304"/>
      <c r="F18" s="304"/>
      <c r="G18" s="304"/>
      <c r="H18" s="304"/>
      <c r="I18" s="304"/>
      <c r="J18" s="304"/>
      <c r="K18" s="202"/>
      <c r="L18" s="202"/>
      <c r="M18" s="202"/>
      <c r="N18" s="202"/>
      <c r="O18" s="45"/>
      <c r="P18" s="45"/>
      <c r="Q18" s="45"/>
      <c r="R18" s="45"/>
    </row>
    <row r="19" spans="1:14" ht="18" customHeight="1">
      <c r="A19" s="278">
        <v>121</v>
      </c>
      <c r="B19" s="303" t="s">
        <v>142</v>
      </c>
      <c r="C19" s="303"/>
      <c r="D19" s="303"/>
      <c r="E19" s="303"/>
      <c r="F19" s="303"/>
      <c r="G19" s="303"/>
      <c r="H19" s="303"/>
      <c r="I19" s="303"/>
      <c r="J19" s="303"/>
      <c r="K19" s="54"/>
      <c r="L19" s="54"/>
      <c r="M19" s="54"/>
      <c r="N19" s="54"/>
    </row>
    <row r="20" spans="1:10" ht="18" customHeight="1">
      <c r="A20" s="278">
        <v>122</v>
      </c>
      <c r="B20" s="279" t="s">
        <v>141</v>
      </c>
      <c r="C20" s="279"/>
      <c r="D20" s="279"/>
      <c r="E20" s="279"/>
      <c r="F20" s="279"/>
      <c r="G20" s="279"/>
      <c r="H20" s="279"/>
      <c r="I20" s="279"/>
      <c r="J20" s="279"/>
    </row>
    <row r="21" spans="1:10" ht="18" customHeight="1">
      <c r="A21" s="300">
        <v>123</v>
      </c>
      <c r="B21" s="279" t="s">
        <v>109</v>
      </c>
      <c r="C21" s="279"/>
      <c r="D21" s="279"/>
      <c r="E21" s="279"/>
      <c r="F21" s="279"/>
      <c r="G21" s="279"/>
      <c r="H21" s="279"/>
      <c r="I21" s="279"/>
      <c r="J21" s="42"/>
    </row>
    <row r="22" spans="1:10" ht="15" customHeight="1">
      <c r="A22" s="278"/>
      <c r="B22" s="280" t="s">
        <v>69</v>
      </c>
      <c r="C22" s="42"/>
      <c r="D22" s="42"/>
      <c r="E22" s="42"/>
      <c r="F22" s="42"/>
      <c r="G22" s="42"/>
      <c r="H22" s="42"/>
      <c r="I22" s="42"/>
      <c r="J22" s="42"/>
    </row>
    <row r="23" spans="1:14" ht="18" customHeight="1">
      <c r="A23" s="278">
        <v>124</v>
      </c>
      <c r="B23" s="279" t="s">
        <v>140</v>
      </c>
      <c r="C23" s="43"/>
      <c r="D23" s="43"/>
      <c r="E23" s="43"/>
      <c r="F23" s="43"/>
      <c r="G23" s="43"/>
      <c r="H23" s="43"/>
      <c r="I23" s="43"/>
      <c r="J23" s="43"/>
      <c r="K23" s="54"/>
      <c r="L23" s="54"/>
      <c r="M23" s="54"/>
      <c r="N23" s="54"/>
    </row>
    <row r="24" spans="1:14" ht="18" customHeight="1">
      <c r="A24" s="300">
        <v>125</v>
      </c>
      <c r="B24" s="279" t="s">
        <v>139</v>
      </c>
      <c r="C24" s="43"/>
      <c r="D24" s="43"/>
      <c r="E24" s="43"/>
      <c r="F24" s="43"/>
      <c r="G24" s="43"/>
      <c r="H24" s="43"/>
      <c r="I24" s="43"/>
      <c r="J24" s="43"/>
      <c r="K24" s="54"/>
      <c r="L24" s="54"/>
      <c r="M24" s="54"/>
      <c r="N24" s="54"/>
    </row>
    <row r="25" spans="1:14" ht="15" customHeight="1">
      <c r="A25" s="278"/>
      <c r="B25" s="280" t="s">
        <v>69</v>
      </c>
      <c r="C25" s="43"/>
      <c r="D25" s="43"/>
      <c r="E25" s="43"/>
      <c r="F25" s="43"/>
      <c r="G25" s="43"/>
      <c r="H25" s="43"/>
      <c r="I25" s="43"/>
      <c r="J25" s="43"/>
      <c r="K25" s="54"/>
      <c r="L25" s="54"/>
      <c r="M25" s="54"/>
      <c r="N25" s="54"/>
    </row>
    <row r="26" spans="1:14" ht="18" customHeight="1">
      <c r="A26" s="278">
        <v>126</v>
      </c>
      <c r="B26" s="279" t="s">
        <v>137</v>
      </c>
      <c r="C26" s="121"/>
      <c r="D26" s="121"/>
      <c r="E26" s="121"/>
      <c r="F26" s="121"/>
      <c r="G26" s="121"/>
      <c r="H26" s="121"/>
      <c r="I26" s="121"/>
      <c r="J26" s="121"/>
      <c r="K26" s="53"/>
      <c r="L26" s="53"/>
      <c r="M26" s="53"/>
      <c r="N26" s="53"/>
    </row>
    <row r="27" spans="1:14" ht="18" customHeight="1">
      <c r="A27" s="278">
        <v>127</v>
      </c>
      <c r="B27" s="279" t="s">
        <v>138</v>
      </c>
      <c r="C27" s="121"/>
      <c r="D27" s="121"/>
      <c r="E27" s="121"/>
      <c r="F27" s="121"/>
      <c r="G27" s="121"/>
      <c r="H27" s="121"/>
      <c r="I27" s="121"/>
      <c r="J27" s="121"/>
      <c r="K27" s="53"/>
      <c r="L27" s="53"/>
      <c r="M27" s="53"/>
      <c r="N27" s="53"/>
    </row>
    <row r="28" spans="1:14" ht="18" customHeight="1">
      <c r="A28" s="278">
        <v>128</v>
      </c>
      <c r="B28" s="303" t="s">
        <v>136</v>
      </c>
      <c r="C28" s="303"/>
      <c r="D28" s="303"/>
      <c r="E28" s="303"/>
      <c r="F28" s="303"/>
      <c r="G28" s="303"/>
      <c r="H28" s="303"/>
      <c r="I28" s="303"/>
      <c r="J28" s="303"/>
      <c r="K28" s="43"/>
      <c r="L28" s="43"/>
      <c r="M28" s="43"/>
      <c r="N28" s="43"/>
    </row>
    <row r="29" spans="1:14" ht="18" customHeight="1">
      <c r="A29" s="278">
        <v>129</v>
      </c>
      <c r="B29" s="303" t="s">
        <v>135</v>
      </c>
      <c r="C29" s="303"/>
      <c r="D29" s="303"/>
      <c r="E29" s="303"/>
      <c r="F29" s="303"/>
      <c r="G29" s="303"/>
      <c r="H29" s="303"/>
      <c r="I29" s="303"/>
      <c r="J29" s="303"/>
      <c r="K29" s="54"/>
      <c r="L29" s="54"/>
      <c r="M29" s="54"/>
      <c r="N29" s="54"/>
    </row>
    <row r="30" ht="19.5" customHeight="1"/>
    <row r="31" ht="19.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8">
    <mergeCell ref="B10:J10"/>
    <mergeCell ref="B11:J11"/>
    <mergeCell ref="B3:J3"/>
    <mergeCell ref="B5:J5"/>
    <mergeCell ref="B6:J6"/>
    <mergeCell ref="B8:J8"/>
    <mergeCell ref="B7:J7"/>
    <mergeCell ref="B9:J9"/>
    <mergeCell ref="B19:J19"/>
    <mergeCell ref="B18:J18"/>
    <mergeCell ref="B29:J29"/>
    <mergeCell ref="B28:J28"/>
    <mergeCell ref="B12:J12"/>
    <mergeCell ref="B13:J13"/>
    <mergeCell ref="B14:J14"/>
    <mergeCell ref="B15:J15"/>
    <mergeCell ref="B16:J16"/>
    <mergeCell ref="B17:J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D40"/>
  <sheetViews>
    <sheetView zoomScale="90" zoomScaleNormal="90" zoomScalePageLayoutView="0" workbookViewId="0" topLeftCell="A1">
      <selection activeCell="G28" sqref="G28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6" ht="12.75" customHeight="1">
      <c r="A2" s="342" t="s">
        <v>167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140"/>
    </row>
    <row r="3" spans="5:30" ht="12.75" customHeight="1">
      <c r="E3" s="3"/>
      <c r="F3" s="3"/>
      <c r="G3" s="3"/>
      <c r="H3" s="3"/>
      <c r="I3" s="3"/>
      <c r="L3" s="282"/>
      <c r="M3" s="282"/>
      <c r="N3" s="284"/>
      <c r="O3" s="284" t="s">
        <v>86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15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85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27" t="s">
        <v>134</v>
      </c>
      <c r="Q5" s="328"/>
    </row>
    <row r="6" spans="1:17" ht="12.75" customHeight="1">
      <c r="A6" s="84">
        <v>0</v>
      </c>
      <c r="B6" s="85">
        <v>1</v>
      </c>
      <c r="C6" s="224">
        <v>2</v>
      </c>
      <c r="D6" s="224">
        <v>3</v>
      </c>
      <c r="E6" s="86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86">
        <v>13</v>
      </c>
      <c r="O6" s="175">
        <v>14</v>
      </c>
      <c r="P6" s="327"/>
      <c r="Q6" s="328"/>
    </row>
    <row r="7" spans="1:17" ht="12.75" customHeight="1">
      <c r="A7" s="89">
        <v>1</v>
      </c>
      <c r="B7" s="90" t="s">
        <v>58</v>
      </c>
      <c r="C7" s="257"/>
      <c r="D7" s="257"/>
      <c r="E7" s="257"/>
      <c r="F7" s="249"/>
      <c r="G7" s="91">
        <f>' TAB 129'!G7/'TAB 116'!G7*100</f>
        <v>0.08307770961145194</v>
      </c>
      <c r="H7" s="91">
        <f>' TAB 129'!H7/'TAB 116'!H7*100</f>
        <v>1.136287080909928</v>
      </c>
      <c r="I7" s="91">
        <f>' TAB 129'!I7/'TAB 116'!I7*100</f>
        <v>1.3460033052100548</v>
      </c>
      <c r="J7" s="91">
        <f>' TAB 129'!J7/'TAB 116'!J7*100</f>
        <v>1.814883980509584</v>
      </c>
      <c r="K7" s="91">
        <f>' TAB 129'!K7/'TAB 116'!K7*100</f>
        <v>1.0573111944295661</v>
      </c>
      <c r="L7" s="91">
        <f>' TAB 129'!L7/'TAB 116'!L7*100</f>
        <v>1.254396745348985</v>
      </c>
      <c r="M7" s="91">
        <f>' TAB 129'!M7/'TAB 116'!M7*100</f>
        <v>0.6681053274043072</v>
      </c>
      <c r="N7" s="91">
        <f>' TAB 129'!N7/'TAB 116'!N7*100</f>
        <v>0.5594832945242285</v>
      </c>
      <c r="O7" s="91">
        <f>' TAB 129'!O7/'TAB 116'!O7*100</f>
        <v>0.44051407993127983</v>
      </c>
      <c r="P7" s="327"/>
      <c r="Q7" s="328"/>
    </row>
    <row r="8" spans="1:17" ht="12.75" customHeight="1">
      <c r="A8" s="92">
        <v>2</v>
      </c>
      <c r="B8" s="93" t="s">
        <v>18</v>
      </c>
      <c r="C8" s="250"/>
      <c r="D8" s="250"/>
      <c r="E8" s="250"/>
      <c r="F8" s="276"/>
      <c r="G8" s="96">
        <f>' TAB 129'!G8/'TAB 116'!G8*100</f>
        <v>0.29797377830750893</v>
      </c>
      <c r="H8" s="96">
        <f>' TAB 129'!H8/'TAB 116'!H8*100</f>
        <v>5.395084016108874</v>
      </c>
      <c r="I8" s="96">
        <f>' TAB 129'!I8/'TAB 116'!I8*100</f>
        <v>15.982805783509182</v>
      </c>
      <c r="J8" s="96">
        <f>' TAB 129'!J8/'TAB 116'!J8*100</f>
        <v>8.134552206827596</v>
      </c>
      <c r="K8" s="96">
        <f>' TAB 129'!K8/'TAB 116'!K8*100</f>
        <v>1.2052438680575133</v>
      </c>
      <c r="L8" s="96">
        <f>' TAB 129'!L8/'TAB 116'!L8*100</f>
        <v>0.548745724059293</v>
      </c>
      <c r="M8" s="96">
        <f>' TAB 129'!M8/'TAB 116'!M8*100</f>
        <v>0.3793958850138625</v>
      </c>
      <c r="N8" s="96">
        <f>' TAB 129'!N8/'TAB 116'!N8*100</f>
        <v>0.11667760519215344</v>
      </c>
      <c r="O8" s="96">
        <f>' TAB 129'!O8/'TAB 116'!O8*100</f>
        <v>0.3975363941769317</v>
      </c>
      <c r="P8" s="327"/>
      <c r="Q8" s="328"/>
    </row>
    <row r="9" spans="1:17" ht="12.75" customHeight="1">
      <c r="A9" s="92">
        <v>3</v>
      </c>
      <c r="B9" s="94" t="s">
        <v>1</v>
      </c>
      <c r="C9" s="250"/>
      <c r="D9" s="250"/>
      <c r="E9" s="250"/>
      <c r="F9" s="250"/>
      <c r="G9" s="82">
        <f>' TAB 129'!G9/'TAB 116'!G9*100</f>
        <v>0</v>
      </c>
      <c r="H9" s="82">
        <f>' TAB 129'!H9/'TAB 116'!H9*100</f>
        <v>0</v>
      </c>
      <c r="I9" s="82">
        <f>' TAB 129'!I9/'TAB 116'!I9*100</f>
        <v>0</v>
      </c>
      <c r="J9" s="82">
        <f>' TAB 129'!J9/'TAB 116'!J9*100</f>
        <v>0</v>
      </c>
      <c r="K9" s="82">
        <f>' TAB 129'!K9/'TAB 116'!K9*100</f>
        <v>0</v>
      </c>
      <c r="L9" s="82">
        <f>' TAB 129'!L9/'TAB 116'!L9*100</f>
        <v>0</v>
      </c>
      <c r="M9" s="82">
        <f>' TAB 129'!M9/'TAB 116'!M9*100</f>
        <v>0.38620476576680957</v>
      </c>
      <c r="N9" s="82">
        <f>' TAB 129'!N9/'TAB 116'!N9*100</f>
        <v>0</v>
      </c>
      <c r="O9" s="82">
        <f>' TAB 129'!O9/'TAB 116'!O9*100</f>
        <v>0</v>
      </c>
      <c r="P9" s="327"/>
      <c r="Q9" s="328"/>
    </row>
    <row r="10" spans="1:17" ht="12.75" customHeight="1">
      <c r="A10" s="92">
        <v>4</v>
      </c>
      <c r="B10" s="94" t="s">
        <v>2</v>
      </c>
      <c r="C10" s="250"/>
      <c r="D10" s="250"/>
      <c r="E10" s="250"/>
      <c r="F10" s="250"/>
      <c r="G10" s="82">
        <f>' TAB 129'!G10/'TAB 116'!G10*100</f>
        <v>0</v>
      </c>
      <c r="H10" s="82">
        <f>' TAB 129'!H10/'TAB 116'!H10*100</f>
        <v>0</v>
      </c>
      <c r="I10" s="82">
        <f>' TAB 129'!I10/'TAB 116'!I10*100</f>
        <v>0</v>
      </c>
      <c r="J10" s="82">
        <f>' TAB 129'!J10/'TAB 116'!J10*100</f>
        <v>0</v>
      </c>
      <c r="K10" s="82">
        <f>' TAB 129'!K10/'TAB 116'!K10*100</f>
        <v>0.521947909598622</v>
      </c>
      <c r="L10" s="82">
        <f>' TAB 129'!L10/'TAB 116'!L10*100</f>
        <v>0.4893325504012527</v>
      </c>
      <c r="M10" s="82">
        <f>' TAB 129'!M10/'TAB 116'!M10*100</f>
        <v>0</v>
      </c>
      <c r="N10" s="82">
        <f>' TAB 129'!N10/'TAB 116'!N10*100</f>
        <v>0.517384105960265</v>
      </c>
      <c r="O10" s="82">
        <f>' TAB 129'!O10/'TAB 116'!O10*100</f>
        <v>0.5684402000909504</v>
      </c>
      <c r="P10" s="327"/>
      <c r="Q10" s="328"/>
    </row>
    <row r="11" spans="1:17" ht="12.75" customHeight="1">
      <c r="A11" s="92">
        <v>5</v>
      </c>
      <c r="B11" s="93" t="s">
        <v>3</v>
      </c>
      <c r="C11" s="250"/>
      <c r="D11" s="250"/>
      <c r="E11" s="250"/>
      <c r="F11" s="250"/>
      <c r="G11" s="82">
        <f>' TAB 129'!G11/'TAB 116'!G11*100</f>
        <v>0.6733099919202801</v>
      </c>
      <c r="H11" s="82">
        <f>' TAB 129'!H11/'TAB 116'!H11*100</f>
        <v>0.10402940564532909</v>
      </c>
      <c r="I11" s="82">
        <f>' TAB 129'!I11/'TAB 116'!I11*100</f>
        <v>0.0843348091924942</v>
      </c>
      <c r="J11" s="82">
        <f>' TAB 129'!J11/'TAB 116'!J11*100</f>
        <v>0.20349761526232113</v>
      </c>
      <c r="K11" s="82">
        <f>' TAB 129'!K11/'TAB 116'!K11*100</f>
        <v>0.060994205550472705</v>
      </c>
      <c r="L11" s="82">
        <f>' TAB 129'!L11/'TAB 116'!L11*100</f>
        <v>0.09334889148191365</v>
      </c>
      <c r="M11" s="82">
        <f>' TAB 129'!M11/'TAB 116'!M11*100</f>
        <v>0.06909258406264394</v>
      </c>
      <c r="N11" s="82">
        <f>' TAB 129'!N11/'TAB 116'!N11*100</f>
        <v>0.05944419676029127</v>
      </c>
      <c r="O11" s="82">
        <f>' TAB 129'!O11/'TAB 116'!O11*100</f>
        <v>0.0638213003589948</v>
      </c>
      <c r="P11" s="313" t="s">
        <v>133</v>
      </c>
      <c r="Q11" s="314"/>
    </row>
    <row r="12" spans="1:17" ht="12.75" customHeight="1">
      <c r="A12" s="92">
        <v>6</v>
      </c>
      <c r="B12" s="93" t="s">
        <v>10</v>
      </c>
      <c r="C12" s="250"/>
      <c r="D12" s="250"/>
      <c r="E12" s="250"/>
      <c r="F12" s="250"/>
      <c r="G12" s="82">
        <f>' TAB 129'!G12/'TAB 116'!G12*100</f>
        <v>0</v>
      </c>
      <c r="H12" s="82">
        <f>' TAB 129'!H12/'TAB 116'!H12*100</f>
        <v>0</v>
      </c>
      <c r="I12" s="82">
        <f>' TAB 129'!I12/'TAB 116'!I12*100</f>
        <v>0</v>
      </c>
      <c r="J12" s="82">
        <f>' TAB 129'!J12/'TAB 116'!J12*100</f>
        <v>0</v>
      </c>
      <c r="K12" s="82">
        <f>' TAB 129'!K12/'TAB 116'!K12*100</f>
        <v>0</v>
      </c>
      <c r="L12" s="82">
        <f>' TAB 129'!L12/'TAB 116'!L12*100</f>
        <v>0</v>
      </c>
      <c r="M12" s="82">
        <f>' TAB 129'!M12/'TAB 116'!M12*100</f>
        <v>0</v>
      </c>
      <c r="N12" s="82">
        <f>' TAB 129'!N12/'TAB 116'!N12*100</f>
        <v>0</v>
      </c>
      <c r="O12" s="82">
        <f>' TAB 129'!O12/'TAB 116'!O12*100</f>
        <v>11.969462873761701</v>
      </c>
      <c r="P12" s="313"/>
      <c r="Q12" s="314"/>
    </row>
    <row r="13" spans="1:17" ht="12.75" customHeight="1">
      <c r="A13" s="92">
        <v>7</v>
      </c>
      <c r="B13" s="94" t="s">
        <v>4</v>
      </c>
      <c r="C13" s="250"/>
      <c r="D13" s="250"/>
      <c r="E13" s="250"/>
      <c r="F13" s="251"/>
      <c r="G13" s="82">
        <f>' TAB 129'!G13/'TAB 116'!G13*100</f>
        <v>39.229484732824424</v>
      </c>
      <c r="H13" s="82">
        <f>' TAB 129'!H13/'TAB 116'!H13*100</f>
        <v>35.35553870384413</v>
      </c>
      <c r="I13" s="82">
        <f>' TAB 129'!I13/'TAB 116'!I13*100</f>
        <v>36.035362968497076</v>
      </c>
      <c r="J13" s="82">
        <f>' TAB 129'!J13/'TAB 116'!J13*100</f>
        <v>33.98429635594927</v>
      </c>
      <c r="K13" s="82">
        <f>' TAB 129'!K13/'TAB 116'!K13*100</f>
        <v>42.76818950930626</v>
      </c>
      <c r="L13" s="82">
        <f>' TAB 129'!L13/'TAB 116'!L13*100</f>
        <v>39.445859872611464</v>
      </c>
      <c r="M13" s="82">
        <f>' TAB 129'!M13/'TAB 116'!M13*100</f>
        <v>40.82046087617118</v>
      </c>
      <c r="N13" s="82">
        <f>' TAB 129'!N13/'TAB 116'!N13*100</f>
        <v>38.33989736245375</v>
      </c>
      <c r="O13" s="82">
        <f>' TAB 129'!O13/'TAB 116'!O13*100</f>
        <v>38.772109715457574</v>
      </c>
      <c r="P13" s="313"/>
      <c r="Q13" s="314"/>
    </row>
    <row r="14" spans="1:17" ht="12.75" customHeight="1">
      <c r="A14" s="92">
        <v>8</v>
      </c>
      <c r="B14" s="94" t="s">
        <v>59</v>
      </c>
      <c r="C14" s="250"/>
      <c r="D14" s="250"/>
      <c r="E14" s="250"/>
      <c r="F14" s="251"/>
      <c r="G14" s="82" t="e">
        <f>' TAB 129'!G14/'TAB 116'!G14*100</f>
        <v>#DIV/0!</v>
      </c>
      <c r="H14" s="82" t="e">
        <f>' TAB 129'!H14/'TAB 116'!H14*100</f>
        <v>#DIV/0!</v>
      </c>
      <c r="I14" s="82" t="e">
        <f>' TAB 129'!I14/'TAB 116'!I14*100</f>
        <v>#DIV/0!</v>
      </c>
      <c r="J14" s="82" t="e">
        <f>' TAB 129'!J14/'TAB 116'!J14*100</f>
        <v>#DIV/0!</v>
      </c>
      <c r="K14" s="82" t="e">
        <f>' TAB 129'!K14/'TAB 116'!K14*100</f>
        <v>#DIV/0!</v>
      </c>
      <c r="L14" s="82" t="e">
        <f>' TAB 129'!L14/'TAB 116'!L14*100</f>
        <v>#DIV/0!</v>
      </c>
      <c r="M14" s="82" t="e">
        <f>' TAB 129'!M14/'TAB 116'!M14*100</f>
        <v>#DIV/0!</v>
      </c>
      <c r="N14" s="82" t="e">
        <f>' TAB 129'!N14/'TAB 116'!N14*100</f>
        <v>#DIV/0!</v>
      </c>
      <c r="O14" s="82" t="e">
        <f>' TAB 129'!O14/'TAB 116'!O14*100</f>
        <v>#DIV/0!</v>
      </c>
      <c r="P14" s="313"/>
      <c r="Q14" s="314"/>
    </row>
    <row r="15" spans="1:30" ht="12.75" customHeight="1">
      <c r="A15" s="92">
        <v>9</v>
      </c>
      <c r="B15" s="93" t="s">
        <v>5</v>
      </c>
      <c r="C15" s="250"/>
      <c r="D15" s="250"/>
      <c r="E15" s="250"/>
      <c r="F15" s="250"/>
      <c r="G15" s="82">
        <f>' TAB 129'!G15/'TAB 116'!G15*100</f>
        <v>0</v>
      </c>
      <c r="H15" s="82">
        <f>' TAB 129'!H15/'TAB 116'!H15*100</f>
        <v>0</v>
      </c>
      <c r="I15" s="82">
        <f>' TAB 129'!I15/'TAB 116'!I15*100</f>
        <v>0</v>
      </c>
      <c r="J15" s="82">
        <f>' TAB 129'!J15/'TAB 116'!J15*100</f>
        <v>0</v>
      </c>
      <c r="K15" s="82">
        <f>' TAB 129'!K15/'TAB 116'!K15*100</f>
        <v>0</v>
      </c>
      <c r="L15" s="82">
        <f>' TAB 129'!L15/'TAB 116'!L15*100</f>
        <v>0</v>
      </c>
      <c r="M15" s="82">
        <f>' TAB 129'!M15/'TAB 116'!M15*100</f>
        <v>0</v>
      </c>
      <c r="N15" s="82">
        <f>' TAB 129'!N15/'TAB 116'!N15*100</f>
        <v>0</v>
      </c>
      <c r="O15" s="82">
        <f>' TAB 129'!O15/'TAB 116'!O15*100</f>
        <v>0</v>
      </c>
      <c r="P15" s="259"/>
      <c r="Q15" s="260"/>
      <c r="R15" s="277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17" ht="24" customHeight="1">
      <c r="A16" s="92">
        <v>10</v>
      </c>
      <c r="B16" s="93" t="s">
        <v>13</v>
      </c>
      <c r="C16" s="250"/>
      <c r="D16" s="250"/>
      <c r="E16" s="250"/>
      <c r="F16" s="250"/>
      <c r="G16" s="82">
        <f>' TAB 129'!G16/'TAB 116'!G16*100</f>
        <v>0</v>
      </c>
      <c r="H16" s="82">
        <f>' TAB 129'!H16/'TAB 116'!H16*100</f>
        <v>0</v>
      </c>
      <c r="I16" s="82">
        <f>' TAB 129'!I16/'TAB 116'!I16*100</f>
        <v>0</v>
      </c>
      <c r="J16" s="82">
        <f>' TAB 129'!J16/'TAB 116'!J16*100</f>
        <v>0</v>
      </c>
      <c r="K16" s="82">
        <f>' TAB 129'!K16/'TAB 116'!K16*100</f>
        <v>0</v>
      </c>
      <c r="L16" s="82">
        <f>' TAB 129'!L16/'TAB 116'!L16*100</f>
        <v>0</v>
      </c>
      <c r="M16" s="82">
        <f>' TAB 129'!M16/'TAB 116'!M16*100</f>
        <v>0</v>
      </c>
      <c r="N16" s="82">
        <f>' TAB 129'!N16/'TAB 116'!N16*100</f>
        <v>0</v>
      </c>
      <c r="O16" s="82">
        <f>' TAB 129'!O16/'TAB 116'!O16*100</f>
        <v>0</v>
      </c>
      <c r="P16" s="259"/>
      <c r="Q16" s="260"/>
    </row>
    <row r="17" spans="1:17" ht="12.75" customHeight="1">
      <c r="A17" s="92">
        <v>11</v>
      </c>
      <c r="B17" s="93" t="s">
        <v>60</v>
      </c>
      <c r="C17" s="250"/>
      <c r="D17" s="250"/>
      <c r="E17" s="250"/>
      <c r="F17" s="251"/>
      <c r="G17" s="82">
        <f>' TAB 129'!G17/'TAB 116'!G17*100</f>
        <v>0</v>
      </c>
      <c r="H17" s="82">
        <f>' TAB 129'!H17/'TAB 116'!H17*100</f>
        <v>0</v>
      </c>
      <c r="I17" s="82">
        <f>' TAB 129'!I17/'TAB 116'!I17*100</f>
        <v>0</v>
      </c>
      <c r="J17" s="82">
        <f>' TAB 129'!J17/'TAB 116'!J17*100</f>
        <v>0</v>
      </c>
      <c r="K17" s="82">
        <f>' TAB 129'!K17/'TAB 116'!K17*100</f>
        <v>0</v>
      </c>
      <c r="L17" s="82">
        <f>' TAB 129'!L17/'TAB 116'!L17*100</f>
        <v>0</v>
      </c>
      <c r="M17" s="82">
        <f>' TAB 129'!M17/'TAB 116'!M17*100</f>
        <v>0</v>
      </c>
      <c r="N17" s="82">
        <f>' TAB 129'!N17/'TAB 116'!N17*100</f>
        <v>0</v>
      </c>
      <c r="O17" s="82">
        <f>' TAB 129'!O17/'TAB 116'!O17*100</f>
        <v>0</v>
      </c>
      <c r="P17" s="259"/>
      <c r="Q17" s="260"/>
    </row>
    <row r="18" spans="1:15" ht="12.75" customHeight="1">
      <c r="A18" s="92">
        <v>12</v>
      </c>
      <c r="B18" s="93" t="s">
        <v>19</v>
      </c>
      <c r="C18" s="250"/>
      <c r="D18" s="250"/>
      <c r="E18" s="250"/>
      <c r="F18" s="250"/>
      <c r="G18" s="82">
        <f>' TAB 129'!G18/'TAB 116'!G18*100</f>
        <v>1.1052457934675024</v>
      </c>
      <c r="H18" s="82">
        <f>' TAB 129'!H18/'TAB 116'!H18*100</f>
        <v>5.172685696262419</v>
      </c>
      <c r="I18" s="82">
        <f>' TAB 129'!I18/'TAB 116'!I18*100</f>
        <v>5.221110393802453</v>
      </c>
      <c r="J18" s="82">
        <f>' TAB 129'!J18/'TAB 116'!J18*100</f>
        <v>5.1300753707755895</v>
      </c>
      <c r="K18" s="82">
        <f>' TAB 129'!K18/'TAB 116'!K18*100</f>
        <v>5.157886447751792</v>
      </c>
      <c r="L18" s="82">
        <f>' TAB 129'!L18/'TAB 116'!L18*100</f>
        <v>6.431516262024736</v>
      </c>
      <c r="M18" s="82">
        <f>' TAB 129'!M18/'TAB 116'!M18*100</f>
        <v>6.912513501002931</v>
      </c>
      <c r="N18" s="82">
        <f>' TAB 129'!N18/'TAB 116'!N18*100</f>
        <v>0.9005051614320229</v>
      </c>
      <c r="O18" s="82">
        <f>' TAB 129'!O18/'TAB 116'!O18*100</f>
        <v>6.450575599717023</v>
      </c>
    </row>
    <row r="19" spans="1:15" ht="12.75" customHeight="1">
      <c r="A19" s="92">
        <v>13</v>
      </c>
      <c r="B19" s="93" t="s">
        <v>6</v>
      </c>
      <c r="C19" s="250"/>
      <c r="D19" s="250"/>
      <c r="E19" s="250"/>
      <c r="F19" s="250"/>
      <c r="G19" s="82">
        <f>' TAB 129'!G19/'TAB 116'!G19*100</f>
        <v>0</v>
      </c>
      <c r="H19" s="82">
        <f>' TAB 129'!H19/'TAB 116'!H19*100</f>
        <v>0</v>
      </c>
      <c r="I19" s="82">
        <f>' TAB 129'!I19/'TAB 116'!I19*100</f>
        <v>0</v>
      </c>
      <c r="J19" s="82">
        <f>' TAB 129'!J19/'TAB 116'!J19*100</f>
        <v>0</v>
      </c>
      <c r="K19" s="82">
        <f>' TAB 129'!K19/'TAB 116'!K19*100</f>
        <v>0</v>
      </c>
      <c r="L19" s="82">
        <f>' TAB 129'!L19/'TAB 116'!L19*100</f>
        <v>0</v>
      </c>
      <c r="M19" s="82">
        <f>' TAB 129'!M19/'TAB 116'!M19*100</f>
        <v>0</v>
      </c>
      <c r="N19" s="82">
        <f>' TAB 129'!N19/'TAB 116'!N19*100</f>
        <v>0</v>
      </c>
      <c r="O19" s="82">
        <f>' TAB 129'!O19/'TAB 116'!O19*100</f>
        <v>0</v>
      </c>
    </row>
    <row r="20" spans="1:15" ht="12.75" customHeight="1">
      <c r="A20" s="92">
        <v>14</v>
      </c>
      <c r="B20" s="93" t="s">
        <v>7</v>
      </c>
      <c r="C20" s="250"/>
      <c r="D20" s="250"/>
      <c r="E20" s="250"/>
      <c r="F20" s="250"/>
      <c r="G20" s="82">
        <f>' TAB 129'!G20/'TAB 116'!G20*100</f>
        <v>0</v>
      </c>
      <c r="H20" s="82">
        <f>' TAB 129'!H20/'TAB 116'!H20*100</f>
        <v>0</v>
      </c>
      <c r="I20" s="82">
        <f>' TAB 129'!I20/'TAB 116'!I20*100</f>
        <v>0</v>
      </c>
      <c r="J20" s="82">
        <f>' TAB 129'!J20/'TAB 116'!J20*100</f>
        <v>0</v>
      </c>
      <c r="K20" s="82">
        <f>' TAB 129'!K20/'TAB 116'!K20*100</f>
        <v>0</v>
      </c>
      <c r="L20" s="82">
        <f>' TAB 129'!L20/'TAB 116'!L20*100</f>
        <v>0</v>
      </c>
      <c r="M20" s="82">
        <f>' TAB 129'!M20/'TAB 116'!M20*100</f>
        <v>0</v>
      </c>
      <c r="N20" s="82">
        <f>' TAB 129'!N20/'TAB 116'!N20*100</f>
        <v>0</v>
      </c>
      <c r="O20" s="82">
        <f>' TAB 129'!O20/'TAB 116'!O20*100</f>
        <v>0</v>
      </c>
    </row>
    <row r="21" spans="1:17" ht="12.75" customHeight="1">
      <c r="A21" s="92">
        <v>15</v>
      </c>
      <c r="B21" s="93" t="s">
        <v>20</v>
      </c>
      <c r="C21" s="252"/>
      <c r="D21" s="252"/>
      <c r="E21" s="252"/>
      <c r="F21" s="253"/>
      <c r="G21" s="82">
        <f>' TAB 129'!G21/'TAB 116'!G21*100</f>
        <v>0.8441362677117878</v>
      </c>
      <c r="H21" s="82">
        <f>' TAB 129'!H21/'TAB 116'!H21*100</f>
        <v>3.345040976751965</v>
      </c>
      <c r="I21" s="82">
        <f>' TAB 129'!I21/'TAB 116'!I21*100</f>
        <v>11.225200139227288</v>
      </c>
      <c r="J21" s="82">
        <f>' TAB 129'!J21/'TAB 116'!J21*100</f>
        <v>37.639198218262806</v>
      </c>
      <c r="K21" s="82">
        <f>' TAB 129'!K21/'TAB 116'!K21*100</f>
        <v>75.99272005294507</v>
      </c>
      <c r="L21" s="82">
        <f>' TAB 129'!L21/'TAB 116'!L21*100</f>
        <v>4.081303436038071</v>
      </c>
      <c r="M21" s="82">
        <f>' TAB 129'!M21/'TAB 116'!M21*100</f>
        <v>3.9159331776540323</v>
      </c>
      <c r="N21" s="82">
        <f>' TAB 129'!N21/'TAB 116'!N21*100</f>
        <v>2.288148966387881</v>
      </c>
      <c r="O21" s="82">
        <f>' TAB 129'!O21/'TAB 116'!O21*100</f>
        <v>2.974786867404317</v>
      </c>
      <c r="P21" s="259"/>
      <c r="Q21" s="260"/>
    </row>
    <row r="22" spans="1:17" ht="12.75" customHeight="1">
      <c r="A22" s="92">
        <v>16</v>
      </c>
      <c r="B22" s="93" t="s">
        <v>22</v>
      </c>
      <c r="C22" s="250"/>
      <c r="D22" s="250"/>
      <c r="E22" s="250"/>
      <c r="F22" s="251"/>
      <c r="G22" s="82">
        <f>' TAB 129'!G22/'TAB 116'!G22*100</f>
        <v>0</v>
      </c>
      <c r="H22" s="82">
        <f>' TAB 129'!H22/'TAB 116'!H22*100</f>
        <v>0</v>
      </c>
      <c r="I22" s="82">
        <f>' TAB 129'!I22/'TAB 116'!I22*100</f>
        <v>0</v>
      </c>
      <c r="J22" s="82">
        <f>' TAB 129'!J22/'TAB 116'!J22*100</f>
        <v>0</v>
      </c>
      <c r="K22" s="82">
        <f>' TAB 129'!K22/'TAB 116'!K22*100</f>
        <v>0</v>
      </c>
      <c r="L22" s="82">
        <f>' TAB 129'!L22/'TAB 116'!L22*100</f>
        <v>0</v>
      </c>
      <c r="M22" s="82">
        <f>' TAB 129'!M22/'TAB 116'!M22*100</f>
        <v>0</v>
      </c>
      <c r="N22" s="82">
        <f>' TAB 129'!N22/'TAB 116'!N22*100</f>
        <v>0</v>
      </c>
      <c r="O22" s="82">
        <f>' TAB 129'!O22/'TAB 116'!O22*100</f>
        <v>0</v>
      </c>
      <c r="P22" s="259"/>
      <c r="Q22" s="260"/>
    </row>
    <row r="23" spans="1:17" ht="12.75" customHeight="1">
      <c r="A23" s="92">
        <v>17</v>
      </c>
      <c r="B23" s="93" t="s">
        <v>17</v>
      </c>
      <c r="C23" s="250"/>
      <c r="D23" s="250"/>
      <c r="E23" s="250"/>
      <c r="F23" s="250"/>
      <c r="G23" s="82">
        <f>' TAB 129'!G23/'TAB 116'!G23*100</f>
        <v>0</v>
      </c>
      <c r="H23" s="82">
        <f>' TAB 129'!H23/'TAB 116'!H23*100</f>
        <v>0.08453085376162299</v>
      </c>
      <c r="I23" s="82">
        <f>' TAB 129'!I23/'TAB 116'!I23*100</f>
        <v>44.028051720359414</v>
      </c>
      <c r="J23" s="82">
        <f>' TAB 129'!J23/'TAB 116'!J23*100</f>
        <v>57.39651187224207</v>
      </c>
      <c r="K23" s="82">
        <f>' TAB 129'!K23/'TAB 116'!K23*100</f>
        <v>56.61139896373057</v>
      </c>
      <c r="L23" s="82">
        <f>' TAB 129'!L23/'TAB 116'!L23*100</f>
        <v>83.92177589852008</v>
      </c>
      <c r="M23" s="82">
        <f>' TAB 129'!M23/'TAB 116'!M23*100</f>
        <v>88.90889830508475</v>
      </c>
      <c r="N23" s="82">
        <f>' TAB 129'!N23/'TAB 116'!N23*100</f>
        <v>74.25061425061426</v>
      </c>
      <c r="O23" s="82">
        <f>' TAB 129'!O23/'TAB 116'!O23*100</f>
        <v>73.67008866075595</v>
      </c>
      <c r="P23" s="259"/>
      <c r="Q23" s="260"/>
    </row>
    <row r="24" spans="1:17" ht="12.75" customHeight="1">
      <c r="A24" s="92">
        <v>18</v>
      </c>
      <c r="B24" s="93" t="s">
        <v>8</v>
      </c>
      <c r="C24" s="250"/>
      <c r="D24" s="250"/>
      <c r="E24" s="250"/>
      <c r="F24" s="250"/>
      <c r="G24" s="82">
        <f>' TAB 129'!G24/'TAB 116'!G24*100</f>
        <v>0</v>
      </c>
      <c r="H24" s="82">
        <f>' TAB 129'!H24/'TAB 116'!H24*100</f>
        <v>0</v>
      </c>
      <c r="I24" s="82">
        <f>' TAB 129'!I24/'TAB 116'!I24*100</f>
        <v>0</v>
      </c>
      <c r="J24" s="82">
        <f>' TAB 129'!J24/'TAB 116'!J24*100</f>
        <v>0</v>
      </c>
      <c r="K24" s="82">
        <f>' TAB 129'!K24/'TAB 116'!K24*100</f>
        <v>0</v>
      </c>
      <c r="L24" s="82">
        <f>' TAB 129'!L24/'TAB 116'!L24*100</f>
        <v>0</v>
      </c>
      <c r="M24" s="82">
        <f>' TAB 129'!M24/'TAB 116'!M24*100</f>
        <v>0</v>
      </c>
      <c r="N24" s="82">
        <f>' TAB 129'!N24/'TAB 116'!N24*100</f>
        <v>0</v>
      </c>
      <c r="O24" s="82">
        <f>' TAB 129'!O24/'TAB 116'!O24*100</f>
        <v>0</v>
      </c>
      <c r="P24" s="259"/>
      <c r="Q24" s="260"/>
    </row>
    <row r="25" spans="1:15" ht="12.75" customHeight="1">
      <c r="A25" s="92">
        <v>19</v>
      </c>
      <c r="B25" s="93" t="s">
        <v>16</v>
      </c>
      <c r="C25" s="250"/>
      <c r="D25" s="250"/>
      <c r="E25" s="250"/>
      <c r="F25" s="250"/>
      <c r="G25" s="82">
        <f>' TAB 129'!G25/'TAB 116'!G25*100</f>
        <v>0</v>
      </c>
      <c r="H25" s="82">
        <f>' TAB 129'!H25/'TAB 116'!H25*100</f>
        <v>0</v>
      </c>
      <c r="I25" s="82">
        <f>' TAB 129'!I25/'TAB 116'!I25*100</f>
        <v>0</v>
      </c>
      <c r="J25" s="82">
        <f>' TAB 129'!J25/'TAB 116'!J25*100</f>
        <v>0</v>
      </c>
      <c r="K25" s="82">
        <f>' TAB 129'!K25/'TAB 116'!K25*100</f>
        <v>0</v>
      </c>
      <c r="L25" s="82">
        <f>' TAB 129'!L25/'TAB 116'!L25*100</f>
        <v>0</v>
      </c>
      <c r="M25" s="82">
        <f>' TAB 129'!M25/'TAB 116'!M25*100</f>
        <v>0</v>
      </c>
      <c r="N25" s="82">
        <f>' TAB 129'!N25/'TAB 116'!N25*100</f>
        <v>0</v>
      </c>
      <c r="O25" s="82">
        <f>' TAB 129'!O25/'TAB 116'!O25*100</f>
        <v>0</v>
      </c>
    </row>
    <row r="26" spans="1:15" ht="12.75" customHeight="1">
      <c r="A26" s="92">
        <v>20</v>
      </c>
      <c r="B26" s="93" t="s">
        <v>11</v>
      </c>
      <c r="C26" s="250"/>
      <c r="D26" s="250"/>
      <c r="E26" s="250"/>
      <c r="F26" s="250"/>
      <c r="G26" s="82">
        <f>' TAB 129'!G26/'TAB 116'!G26*100</f>
        <v>0</v>
      </c>
      <c r="H26" s="82">
        <f>' TAB 129'!H26/'TAB 116'!H26*100</f>
        <v>0</v>
      </c>
      <c r="I26" s="82">
        <f>' TAB 129'!I26/'TAB 116'!I26*100</f>
        <v>0</v>
      </c>
      <c r="J26" s="82">
        <f>' TAB 129'!J26/'TAB 116'!J26*100</f>
        <v>0</v>
      </c>
      <c r="K26" s="82">
        <f>' TAB 129'!K26/'TAB 116'!K26*100</f>
        <v>0</v>
      </c>
      <c r="L26" s="82">
        <f>' TAB 129'!L26/'TAB 116'!L26*100</f>
        <v>0</v>
      </c>
      <c r="M26" s="82">
        <f>' TAB 129'!M26/'TAB 116'!M26*100</f>
        <v>0</v>
      </c>
      <c r="N26" s="82">
        <f>' TAB 129'!N26/'TAB 116'!N26*100</f>
        <v>0</v>
      </c>
      <c r="O26" s="82">
        <f>' TAB 129'!O26/'TAB 116'!O26*100</f>
        <v>0</v>
      </c>
    </row>
    <row r="27" spans="1:15" ht="12.75" customHeight="1">
      <c r="A27" s="92">
        <v>21</v>
      </c>
      <c r="B27" s="93" t="s">
        <v>9</v>
      </c>
      <c r="C27" s="250"/>
      <c r="D27" s="250"/>
      <c r="E27" s="250"/>
      <c r="F27" s="250"/>
      <c r="G27" s="82">
        <f>' TAB 129'!G27/'TAB 116'!G27*100</f>
        <v>0</v>
      </c>
      <c r="H27" s="82">
        <f>' TAB 129'!H27/'TAB 116'!H27*100</f>
        <v>0</v>
      </c>
      <c r="I27" s="82">
        <f>' TAB 129'!I27/'TAB 116'!I27*100</f>
        <v>0</v>
      </c>
      <c r="J27" s="82">
        <f>' TAB 129'!J27/'TAB 116'!J27*100</f>
        <v>0</v>
      </c>
      <c r="K27" s="82">
        <f>' TAB 129'!K27/'TAB 116'!K27*100</f>
        <v>0</v>
      </c>
      <c r="L27" s="82">
        <f>' TAB 129'!L27/'TAB 116'!L27*100</f>
        <v>0</v>
      </c>
      <c r="M27" s="82">
        <f>' TAB 129'!M27/'TAB 116'!M27*100</f>
        <v>0</v>
      </c>
      <c r="N27" s="82">
        <f>' TAB 129'!N27/'TAB 116'!N27*100</f>
        <v>0</v>
      </c>
      <c r="O27" s="82">
        <f>' TAB 129'!O27/'TAB 116'!O27*100</f>
        <v>0</v>
      </c>
    </row>
    <row r="28" spans="1:15" ht="12.75" customHeight="1">
      <c r="A28" s="92">
        <v>22</v>
      </c>
      <c r="B28" s="93" t="s">
        <v>14</v>
      </c>
      <c r="C28" s="250"/>
      <c r="D28" s="250"/>
      <c r="E28" s="250"/>
      <c r="F28" s="250"/>
      <c r="G28" s="270">
        <f>' TAB 129'!G28/'TAB 116'!G28*100</f>
        <v>4.72636815920398</v>
      </c>
      <c r="H28" s="82">
        <f>' TAB 129'!H28/'TAB 116'!H28*100</f>
        <v>2.4822695035460995</v>
      </c>
      <c r="I28" s="82">
        <f>' TAB 129'!I28/'TAB 116'!I28*100</f>
        <v>0.30621172353455817</v>
      </c>
      <c r="J28" s="82">
        <f>' TAB 129'!J28/'TAB 116'!J28*100</f>
        <v>0</v>
      </c>
      <c r="K28" s="82">
        <f>' TAB 129'!K28/'TAB 116'!K28*100</f>
        <v>0</v>
      </c>
      <c r="L28" s="82">
        <f>' TAB 129'!L28/'TAB 116'!L28*100</f>
        <v>0</v>
      </c>
      <c r="M28" s="82">
        <f>' TAB 129'!M28/'TAB 116'!M28*100</f>
        <v>0</v>
      </c>
      <c r="N28" s="82">
        <f>' TAB 129'!N28/'TAB 116'!N28*100</f>
        <v>0</v>
      </c>
      <c r="O28" s="82">
        <f>' TAB 129'!O28/'TAB 116'!O28*100</f>
        <v>0</v>
      </c>
    </row>
    <row r="29" spans="1:15" ht="24" customHeight="1">
      <c r="A29" s="92">
        <v>23</v>
      </c>
      <c r="B29" s="93" t="s">
        <v>61</v>
      </c>
      <c r="C29" s="250"/>
      <c r="D29" s="250"/>
      <c r="E29" s="250"/>
      <c r="F29" s="250"/>
      <c r="G29" s="82">
        <f>' TAB 129'!G29/'TAB 116'!G29*100</f>
        <v>0</v>
      </c>
      <c r="H29" s="82">
        <f>' TAB 129'!H29/'TAB 116'!H29*100</f>
        <v>0</v>
      </c>
      <c r="I29" s="82">
        <f>' TAB 129'!I29/'TAB 116'!I29*100</f>
        <v>0</v>
      </c>
      <c r="J29" s="82">
        <f>' TAB 129'!J29/'TAB 116'!J29*100</f>
        <v>0</v>
      </c>
      <c r="K29" s="82">
        <f>' TAB 129'!K29/'TAB 116'!K29*100</f>
        <v>0</v>
      </c>
      <c r="L29" s="82">
        <f>' TAB 129'!L29/'TAB 116'!L29*100</f>
        <v>0</v>
      </c>
      <c r="M29" s="82">
        <f>' TAB 129'!M29/'TAB 116'!M29*100</f>
        <v>0</v>
      </c>
      <c r="N29" s="82">
        <f>' TAB 129'!N29/'TAB 116'!N29*100</f>
        <v>0</v>
      </c>
      <c r="O29" s="82">
        <f>' TAB 129'!O29/'TAB 116'!O29*100</f>
        <v>0</v>
      </c>
    </row>
    <row r="30" spans="1:15" ht="12.75" customHeight="1">
      <c r="A30" s="92">
        <v>24</v>
      </c>
      <c r="B30" s="93" t="s">
        <v>12</v>
      </c>
      <c r="C30" s="250"/>
      <c r="D30" s="250"/>
      <c r="E30" s="250"/>
      <c r="F30" s="250"/>
      <c r="G30" s="82">
        <f>' TAB 129'!G30/'TAB 116'!G30*100</f>
        <v>0</v>
      </c>
      <c r="H30" s="82">
        <f>' TAB 129'!H30/'TAB 116'!H30*100</f>
        <v>0</v>
      </c>
      <c r="I30" s="82">
        <f>' TAB 129'!I30/'TAB 116'!I30*100</f>
        <v>0</v>
      </c>
      <c r="J30" s="82">
        <f>' TAB 129'!J30/'TAB 116'!J30*100</f>
        <v>0</v>
      </c>
      <c r="K30" s="82">
        <f>' TAB 129'!K30/'TAB 116'!K30*100</f>
        <v>0</v>
      </c>
      <c r="L30" s="82">
        <f>' TAB 129'!L30/'TAB 116'!L30*100</f>
        <v>0</v>
      </c>
      <c r="M30" s="82">
        <f>' TAB 129'!M30/'TAB 116'!M30*100</f>
        <v>0</v>
      </c>
      <c r="N30" s="82">
        <f>' TAB 129'!N30/'TAB 116'!N30*100</f>
        <v>0</v>
      </c>
      <c r="O30" s="82">
        <f>' TAB 129'!O30/'TAB 116'!O30*100</f>
        <v>0</v>
      </c>
    </row>
    <row r="31" spans="1:15" ht="24" customHeight="1">
      <c r="A31" s="92">
        <v>25</v>
      </c>
      <c r="B31" s="93" t="s">
        <v>62</v>
      </c>
      <c r="C31" s="250"/>
      <c r="D31" s="250"/>
      <c r="E31" s="250"/>
      <c r="F31" s="250"/>
      <c r="G31" s="82">
        <f>' TAB 129'!G31/'TAB 116'!G31*100</f>
        <v>0</v>
      </c>
      <c r="H31" s="82">
        <f>' TAB 129'!H31/'TAB 116'!H31*100</f>
        <v>0</v>
      </c>
      <c r="I31" s="82">
        <f>' TAB 129'!I31/'TAB 116'!I31*100</f>
        <v>0</v>
      </c>
      <c r="J31" s="82">
        <f>' TAB 129'!J31/'TAB 116'!J31*100</f>
        <v>0</v>
      </c>
      <c r="K31" s="82">
        <f>' TAB 129'!K31/'TAB 116'!K31*100</f>
        <v>0</v>
      </c>
      <c r="L31" s="82">
        <f>' TAB 129'!L31/'TAB 116'!L31*100</f>
        <v>0</v>
      </c>
      <c r="M31" s="82">
        <f>' TAB 129'!M31/'TAB 116'!M31*100</f>
        <v>0</v>
      </c>
      <c r="N31" s="82">
        <f>' TAB 129'!N31/'TAB 116'!N31*100</f>
        <v>0</v>
      </c>
      <c r="O31" s="82">
        <f>' TAB 129'!O31/'TAB 116'!O31*100</f>
        <v>0</v>
      </c>
    </row>
    <row r="32" spans="1:15" ht="12.75" customHeight="1">
      <c r="A32" s="92">
        <v>26</v>
      </c>
      <c r="B32" s="94" t="s">
        <v>23</v>
      </c>
      <c r="C32" s="251"/>
      <c r="D32" s="251"/>
      <c r="E32" s="251"/>
      <c r="F32" s="251"/>
      <c r="G32" s="82">
        <f>' TAB 129'!G32/'TAB 116'!G32*100</f>
        <v>0</v>
      </c>
      <c r="H32" s="82" t="e">
        <f>' TAB 129'!H32/'TAB 116'!H32*100</f>
        <v>#DIV/0!</v>
      </c>
      <c r="I32" s="82">
        <f>' TAB 129'!I32/'TAB 116'!I32*100</f>
        <v>0</v>
      </c>
      <c r="J32" s="82">
        <f>' TAB 129'!J32/'TAB 116'!J32*100</f>
        <v>0</v>
      </c>
      <c r="K32" s="82">
        <f>' TAB 129'!K32/'TAB 116'!K32*100</f>
        <v>0</v>
      </c>
      <c r="L32" s="82">
        <f>' TAB 129'!L32/'TAB 116'!L32*100</f>
        <v>0</v>
      </c>
      <c r="M32" s="82">
        <f>' TAB 129'!M32/'TAB 116'!M32*100</f>
        <v>0</v>
      </c>
      <c r="N32" s="82">
        <f>' TAB 129'!N32/'TAB 116'!N32*100</f>
        <v>0</v>
      </c>
      <c r="O32" s="82">
        <f>' TAB 129'!O32/'TAB 116'!O32*100</f>
        <v>0</v>
      </c>
    </row>
    <row r="33" spans="1:16" ht="12.75" customHeight="1">
      <c r="A33" s="92">
        <v>27</v>
      </c>
      <c r="B33" s="93" t="s">
        <v>15</v>
      </c>
      <c r="C33" s="250"/>
      <c r="D33" s="250"/>
      <c r="E33" s="250"/>
      <c r="F33" s="251"/>
      <c r="G33" s="82">
        <f>' TAB 129'!G33/'TAB 116'!G33*100</f>
        <v>0</v>
      </c>
      <c r="H33" s="82">
        <f>' TAB 129'!H33/'TAB 116'!H33*100</f>
        <v>0</v>
      </c>
      <c r="I33" s="82">
        <f>' TAB 129'!I33/'TAB 116'!I33*100</f>
        <v>0</v>
      </c>
      <c r="J33" s="82">
        <f>' TAB 129'!J33/'TAB 116'!J33*100</f>
        <v>0</v>
      </c>
      <c r="K33" s="82">
        <f>' TAB 129'!K33/'TAB 116'!K33*100</f>
        <v>0</v>
      </c>
      <c r="L33" s="82">
        <f>' TAB 129'!L33/'TAB 116'!L33*100</f>
        <v>0</v>
      </c>
      <c r="M33" s="82">
        <f>' TAB 129'!M33/'TAB 116'!M33*100</f>
        <v>0</v>
      </c>
      <c r="N33" s="82">
        <f>' TAB 129'!N33/'TAB 116'!N33*100</f>
        <v>0</v>
      </c>
      <c r="O33" s="82">
        <f>' TAB 129'!O33/'TAB 116'!O33*100</f>
        <v>0</v>
      </c>
      <c r="P33" s="2" t="s">
        <v>24</v>
      </c>
    </row>
    <row r="34" spans="1:15" ht="12.75" customHeight="1">
      <c r="A34" s="92">
        <v>28</v>
      </c>
      <c r="B34" s="94" t="s">
        <v>63</v>
      </c>
      <c r="C34" s="251"/>
      <c r="D34" s="251"/>
      <c r="E34" s="251"/>
      <c r="F34" s="251"/>
      <c r="G34" s="82" t="e">
        <f>' TAB 129'!G34/'TAB 116'!G34*100</f>
        <v>#DIV/0!</v>
      </c>
      <c r="H34" s="82" t="e">
        <f>' TAB 129'!H34/'TAB 116'!H34*100</f>
        <v>#DIV/0!</v>
      </c>
      <c r="I34" s="82" t="e">
        <f>' TAB 129'!I34/'TAB 116'!I34*100</f>
        <v>#DIV/0!</v>
      </c>
      <c r="J34" s="82" t="e">
        <f>' TAB 129'!J34/'TAB 116'!J34*100</f>
        <v>#DIV/0!</v>
      </c>
      <c r="K34" s="82" t="e">
        <f>' TAB 129'!K34/'TAB 116'!K34*100</f>
        <v>#DIV/0!</v>
      </c>
      <c r="L34" s="82" t="e">
        <f>' TAB 129'!L34/'TAB 116'!L34*100</f>
        <v>#DIV/0!</v>
      </c>
      <c r="M34" s="82" t="e">
        <f>' TAB 129'!M34/'TAB 116'!M34*100</f>
        <v>#DIV/0!</v>
      </c>
      <c r="N34" s="82" t="e">
        <f>' TAB 129'!N34/'TAB 116'!N34*100</f>
        <v>#DIV/0!</v>
      </c>
      <c r="O34" s="82" t="e">
        <f>' TAB 129'!O34/'TAB 116'!O34*100</f>
        <v>#DIV/0!</v>
      </c>
    </row>
    <row r="35" spans="1:15" ht="12.75" customHeight="1">
      <c r="A35" s="224">
        <v>29</v>
      </c>
      <c r="B35" s="225" t="s">
        <v>64</v>
      </c>
      <c r="C35" s="258"/>
      <c r="D35" s="258"/>
      <c r="E35" s="258"/>
      <c r="F35" s="258"/>
      <c r="G35" s="226" t="e">
        <f>' TAB 129'!G35/'TAB 116'!G35*100</f>
        <v>#DIV/0!</v>
      </c>
      <c r="H35" s="226" t="e">
        <f>' TAB 129'!H35/'TAB 116'!H35*100</f>
        <v>#DIV/0!</v>
      </c>
      <c r="I35" s="226" t="e">
        <f>' TAB 129'!I35/'TAB 116'!I35*100</f>
        <v>#DIV/0!</v>
      </c>
      <c r="J35" s="226" t="e">
        <f>' TAB 129'!J35/'TAB 116'!J35*100</f>
        <v>#DIV/0!</v>
      </c>
      <c r="K35" s="226" t="e">
        <f>' TAB 129'!K35/'TAB 116'!K35*100</f>
        <v>#DIV/0!</v>
      </c>
      <c r="L35" s="226" t="e">
        <f>' TAB 129'!L35/'TAB 116'!L35*100</f>
        <v>#DIV/0!</v>
      </c>
      <c r="M35" s="226" t="e">
        <f>' TAB 129'!M35/'TAB 116'!M35*100</f>
        <v>#DIV/0!</v>
      </c>
      <c r="N35" s="226" t="e">
        <f>' TAB 129'!N35/'TAB 116'!N35*100</f>
        <v>#DIV/0!</v>
      </c>
      <c r="O35" s="226" t="e">
        <f>' TAB 129'!O35/'TAB 116'!O35*100</f>
        <v>#DIV/0!</v>
      </c>
    </row>
    <row r="36" spans="1:17" ht="15" customHeight="1">
      <c r="A36" s="310" t="s">
        <v>0</v>
      </c>
      <c r="B36" s="310"/>
      <c r="C36" s="33"/>
      <c r="D36" s="33"/>
      <c r="E36" s="33"/>
      <c r="F36" s="147"/>
      <c r="G36" s="228">
        <f>' TAB 129'!G36/'TAB 116'!G36*100</f>
        <v>2.5053989583186302</v>
      </c>
      <c r="H36" s="228">
        <f>' TAB 129'!H36/'TAB 116'!H36*100</f>
        <v>3.212451908307611</v>
      </c>
      <c r="I36" s="228">
        <f>' TAB 129'!I36/'TAB 116'!I36*100</f>
        <v>5.27016302665153</v>
      </c>
      <c r="J36" s="228">
        <f>' TAB 129'!J36/'TAB 116'!J36*100</f>
        <v>5.726704258572049</v>
      </c>
      <c r="K36" s="80">
        <f>' TAB 129'!K36/'TAB 116'!K36*100</f>
        <v>6.539717939370545</v>
      </c>
      <c r="L36" s="80">
        <f>' TAB 129'!L36/'TAB 116'!L36*100</f>
        <v>5.860075742475583</v>
      </c>
      <c r="M36" s="80">
        <f>' TAB 129'!M36/'TAB 116'!M36*100</f>
        <v>5.929779671048201</v>
      </c>
      <c r="N36" s="80">
        <f>' TAB 129'!N36/'TAB 116'!N36*100</f>
        <v>5.103197072345787</v>
      </c>
      <c r="O36" s="80">
        <f>' TAB 129'!O36/'TAB 116'!O36*100</f>
        <v>5.43662497929727</v>
      </c>
      <c r="Q36" s="34"/>
    </row>
    <row r="37" spans="1:12" ht="12.75" customHeight="1">
      <c r="A37" s="299" t="s">
        <v>87</v>
      </c>
      <c r="B37" s="79" t="s">
        <v>90</v>
      </c>
      <c r="C37" s="37"/>
      <c r="D37" s="37"/>
      <c r="E37" s="37"/>
      <c r="F37" s="37"/>
      <c r="G37" s="37"/>
      <c r="H37" s="37"/>
      <c r="I37" s="37"/>
      <c r="J37" s="37"/>
      <c r="K37" s="79"/>
      <c r="L37" s="79"/>
    </row>
    <row r="38" spans="1:8" ht="12.75" customHeight="1">
      <c r="A38" s="167" t="s">
        <v>25</v>
      </c>
      <c r="B38" s="165" t="s">
        <v>91</v>
      </c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5" ht="12.75" customHeight="1">
      <c r="A40" s="306" t="s">
        <v>32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1">
    <mergeCell ref="P11:Q14"/>
    <mergeCell ref="G4:G5"/>
    <mergeCell ref="A4:A5"/>
    <mergeCell ref="H4:H5"/>
    <mergeCell ref="I4:I5"/>
    <mergeCell ref="C4:C5"/>
    <mergeCell ref="E4:E5"/>
    <mergeCell ref="A2:O2"/>
    <mergeCell ref="O4:O5"/>
    <mergeCell ref="N4:N5"/>
    <mergeCell ref="P5:Q10"/>
    <mergeCell ref="D4:D5"/>
    <mergeCell ref="B4:B5"/>
    <mergeCell ref="A40:M40"/>
    <mergeCell ref="J4:J5"/>
    <mergeCell ref="K4:K5"/>
    <mergeCell ref="L4:L5"/>
    <mergeCell ref="M4:M5"/>
    <mergeCell ref="F4:F5"/>
    <mergeCell ref="A36:B36"/>
    <mergeCell ref="A39:I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O47"/>
  <sheetViews>
    <sheetView zoomScale="90" zoomScaleNormal="90" zoomScalePageLayoutView="0" workbookViewId="0" topLeftCell="A4">
      <selection activeCell="A36" sqref="A36:B3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2" width="7.7109375" style="2" customWidth="1"/>
    <col min="23" max="16384" width="9.140625" style="2" customWidth="1"/>
  </cols>
  <sheetData>
    <row r="1" ht="12.75" customHeight="1"/>
    <row r="2" spans="1:15" ht="12.75" customHeight="1">
      <c r="A2" s="312" t="s">
        <v>168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75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98">
        <v>47190</v>
      </c>
      <c r="D7" s="99">
        <v>91607</v>
      </c>
      <c r="E7" s="98">
        <v>91792</v>
      </c>
      <c r="F7" s="98">
        <v>88683</v>
      </c>
      <c r="G7" s="98">
        <v>46944</v>
      </c>
      <c r="H7" s="98">
        <v>89062</v>
      </c>
      <c r="I7" s="100">
        <v>91976</v>
      </c>
      <c r="J7" s="100">
        <v>93174</v>
      </c>
      <c r="K7" s="100">
        <v>93350</v>
      </c>
      <c r="L7" s="100">
        <v>94388</v>
      </c>
      <c r="M7" s="78">
        <v>91752</v>
      </c>
      <c r="N7" s="78">
        <v>94909</v>
      </c>
      <c r="O7" s="78">
        <v>90803</v>
      </c>
    </row>
    <row r="8" spans="1:15" ht="12.75" customHeight="1">
      <c r="A8" s="47">
        <v>2</v>
      </c>
      <c r="B8" s="49" t="s">
        <v>18</v>
      </c>
      <c r="C8" s="58">
        <v>7761</v>
      </c>
      <c r="D8" s="58">
        <v>11358</v>
      </c>
      <c r="E8" s="59">
        <v>12430</v>
      </c>
      <c r="F8" s="59">
        <v>12448</v>
      </c>
      <c r="G8" s="59">
        <v>6712</v>
      </c>
      <c r="H8" s="59">
        <v>14402</v>
      </c>
      <c r="I8" s="60">
        <v>15354</v>
      </c>
      <c r="J8" s="60">
        <v>14002</v>
      </c>
      <c r="K8" s="60">
        <v>14188</v>
      </c>
      <c r="L8" s="60">
        <v>14032</v>
      </c>
      <c r="M8" s="105">
        <v>13706</v>
      </c>
      <c r="N8" s="105">
        <v>13713</v>
      </c>
      <c r="O8" s="105">
        <v>17860</v>
      </c>
    </row>
    <row r="9" spans="1:15" ht="12.75" customHeight="1">
      <c r="A9" s="47">
        <v>3</v>
      </c>
      <c r="B9" s="50" t="s">
        <v>1</v>
      </c>
      <c r="C9" s="58">
        <v>9903</v>
      </c>
      <c r="D9" s="58">
        <v>24210</v>
      </c>
      <c r="E9" s="59">
        <v>24203</v>
      </c>
      <c r="F9" s="59">
        <v>23626</v>
      </c>
      <c r="G9" s="59">
        <v>11250</v>
      </c>
      <c r="H9" s="59">
        <v>23848</v>
      </c>
      <c r="I9" s="60">
        <v>24819</v>
      </c>
      <c r="J9" s="60">
        <v>26854</v>
      </c>
      <c r="K9" s="60">
        <v>25930</v>
      </c>
      <c r="L9" s="60">
        <v>25657</v>
      </c>
      <c r="M9" s="106">
        <v>25893</v>
      </c>
      <c r="N9" s="106">
        <v>26526</v>
      </c>
      <c r="O9" s="106">
        <v>27040</v>
      </c>
    </row>
    <row r="10" spans="1:15" ht="12.75" customHeight="1">
      <c r="A10" s="47">
        <v>4</v>
      </c>
      <c r="B10" s="50" t="s">
        <v>2</v>
      </c>
      <c r="C10" s="59">
        <v>6523</v>
      </c>
      <c r="D10" s="59">
        <v>14269</v>
      </c>
      <c r="E10" s="59">
        <v>15765</v>
      </c>
      <c r="F10" s="59">
        <v>16949</v>
      </c>
      <c r="G10" s="59">
        <v>8718</v>
      </c>
      <c r="H10" s="59">
        <v>17683</v>
      </c>
      <c r="I10" s="60">
        <v>19626</v>
      </c>
      <c r="J10" s="60">
        <v>19755</v>
      </c>
      <c r="K10" s="60">
        <v>19159</v>
      </c>
      <c r="L10" s="60">
        <v>20436</v>
      </c>
      <c r="M10" s="106">
        <v>19769</v>
      </c>
      <c r="N10" s="106">
        <v>19328</v>
      </c>
      <c r="O10" s="106">
        <v>17592</v>
      </c>
    </row>
    <row r="11" spans="1:15" ht="12.75" customHeight="1">
      <c r="A11" s="47">
        <v>5</v>
      </c>
      <c r="B11" s="49" t="s">
        <v>3</v>
      </c>
      <c r="C11" s="58">
        <v>6349</v>
      </c>
      <c r="D11" s="58">
        <v>13534</v>
      </c>
      <c r="E11" s="59">
        <v>15184</v>
      </c>
      <c r="F11" s="59">
        <v>15453</v>
      </c>
      <c r="G11" s="59">
        <v>7426</v>
      </c>
      <c r="H11" s="59">
        <v>14419</v>
      </c>
      <c r="I11" s="60">
        <v>14229</v>
      </c>
      <c r="J11" s="60">
        <v>15725</v>
      </c>
      <c r="K11" s="60">
        <v>16395</v>
      </c>
      <c r="L11" s="60">
        <v>17140</v>
      </c>
      <c r="M11" s="105">
        <v>17368</v>
      </c>
      <c r="N11" s="105">
        <v>20187</v>
      </c>
      <c r="O11" s="105">
        <v>12535</v>
      </c>
    </row>
    <row r="12" spans="1:15" ht="12.75" customHeight="1">
      <c r="A12" s="47">
        <v>6</v>
      </c>
      <c r="B12" s="49" t="s">
        <v>10</v>
      </c>
      <c r="C12" s="58">
        <v>5319</v>
      </c>
      <c r="D12" s="58">
        <v>10085</v>
      </c>
      <c r="E12" s="59">
        <v>10136</v>
      </c>
      <c r="F12" s="59">
        <v>9745</v>
      </c>
      <c r="G12" s="59">
        <v>4617</v>
      </c>
      <c r="H12" s="59">
        <v>8784</v>
      </c>
      <c r="I12" s="60">
        <v>8946</v>
      </c>
      <c r="J12" s="60">
        <v>8907</v>
      </c>
      <c r="K12" s="60">
        <v>8953</v>
      </c>
      <c r="L12" s="60">
        <v>9232</v>
      </c>
      <c r="M12" s="105">
        <v>9575</v>
      </c>
      <c r="N12" s="105">
        <v>9905</v>
      </c>
      <c r="O12" s="105">
        <v>11003</v>
      </c>
    </row>
    <row r="13" spans="1:15" ht="12.75" customHeight="1">
      <c r="A13" s="47">
        <v>7</v>
      </c>
      <c r="B13" s="50" t="s">
        <v>4</v>
      </c>
      <c r="C13" s="58">
        <v>8016</v>
      </c>
      <c r="D13" s="58">
        <v>17147</v>
      </c>
      <c r="E13" s="59">
        <v>16551</v>
      </c>
      <c r="F13" s="59">
        <v>16641</v>
      </c>
      <c r="G13" s="59">
        <v>8384</v>
      </c>
      <c r="H13" s="59">
        <v>17143</v>
      </c>
      <c r="I13" s="60">
        <v>16062</v>
      </c>
      <c r="J13" s="60">
        <v>14901</v>
      </c>
      <c r="K13" s="60">
        <v>14775</v>
      </c>
      <c r="L13" s="60">
        <v>15700</v>
      </c>
      <c r="M13" s="106">
        <v>15796</v>
      </c>
      <c r="N13" s="106">
        <v>16758</v>
      </c>
      <c r="O13" s="106">
        <v>15604</v>
      </c>
    </row>
    <row r="14" spans="1:15" ht="12.75" customHeight="1">
      <c r="A14" s="47">
        <v>8</v>
      </c>
      <c r="B14" s="51" t="s">
        <v>59</v>
      </c>
      <c r="C14" s="58"/>
      <c r="D14" s="58"/>
      <c r="E14" s="59"/>
      <c r="F14" s="59"/>
      <c r="G14" s="59"/>
      <c r="H14" s="59"/>
      <c r="I14" s="60"/>
      <c r="J14" s="60"/>
      <c r="K14" s="60"/>
      <c r="L14" s="60"/>
      <c r="M14" s="106"/>
      <c r="N14" s="106"/>
      <c r="O14" s="106"/>
    </row>
    <row r="15" spans="1:15" ht="12.75" customHeight="1">
      <c r="A15" s="47">
        <v>9</v>
      </c>
      <c r="B15" s="49" t="s">
        <v>5</v>
      </c>
      <c r="C15" s="58">
        <v>5759</v>
      </c>
      <c r="D15" s="58">
        <v>13084</v>
      </c>
      <c r="E15" s="59">
        <v>14790</v>
      </c>
      <c r="F15" s="59">
        <v>15468</v>
      </c>
      <c r="G15" s="59">
        <v>8012</v>
      </c>
      <c r="H15" s="59">
        <v>14008</v>
      </c>
      <c r="I15" s="60">
        <v>14443</v>
      </c>
      <c r="J15" s="60">
        <v>14075</v>
      </c>
      <c r="K15" s="60">
        <v>11810</v>
      </c>
      <c r="L15" s="60">
        <v>13188</v>
      </c>
      <c r="M15" s="106">
        <v>11778</v>
      </c>
      <c r="N15" s="106">
        <v>11456</v>
      </c>
      <c r="O15" s="106">
        <v>9768</v>
      </c>
    </row>
    <row r="16" spans="1:15" ht="24" customHeight="1">
      <c r="A16" s="47">
        <v>10</v>
      </c>
      <c r="B16" s="49" t="s">
        <v>13</v>
      </c>
      <c r="C16" s="58">
        <v>7045</v>
      </c>
      <c r="D16" s="58">
        <v>14747</v>
      </c>
      <c r="E16" s="59">
        <v>14716</v>
      </c>
      <c r="F16" s="59">
        <v>15476</v>
      </c>
      <c r="G16" s="59">
        <v>9924</v>
      </c>
      <c r="H16" s="59">
        <v>18390</v>
      </c>
      <c r="I16" s="60">
        <v>18611</v>
      </c>
      <c r="J16" s="60">
        <v>18169</v>
      </c>
      <c r="K16" s="60">
        <v>18704</v>
      </c>
      <c r="L16" s="60">
        <v>16346</v>
      </c>
      <c r="M16" s="105">
        <v>19104</v>
      </c>
      <c r="N16" s="105">
        <v>18978</v>
      </c>
      <c r="O16" s="105">
        <v>20109</v>
      </c>
    </row>
    <row r="17" spans="1:15" ht="12.75" customHeight="1">
      <c r="A17" s="47">
        <v>11</v>
      </c>
      <c r="B17" s="49" t="s">
        <v>60</v>
      </c>
      <c r="C17" s="58">
        <v>345</v>
      </c>
      <c r="D17" s="58">
        <v>638</v>
      </c>
      <c r="E17" s="59">
        <v>645</v>
      </c>
      <c r="F17" s="59">
        <v>678</v>
      </c>
      <c r="G17" s="59">
        <v>265</v>
      </c>
      <c r="H17" s="59">
        <v>672</v>
      </c>
      <c r="I17" s="60">
        <v>686</v>
      </c>
      <c r="J17" s="60">
        <v>773</v>
      </c>
      <c r="K17" s="60">
        <v>691</v>
      </c>
      <c r="L17" s="60">
        <v>692</v>
      </c>
      <c r="M17" s="105">
        <v>802</v>
      </c>
      <c r="N17" s="105">
        <v>719</v>
      </c>
      <c r="O17" s="105">
        <v>798</v>
      </c>
    </row>
    <row r="18" spans="1:15" ht="12.75" customHeight="1">
      <c r="A18" s="47">
        <v>12</v>
      </c>
      <c r="B18" s="49" t="s">
        <v>19</v>
      </c>
      <c r="C18" s="58">
        <v>6102</v>
      </c>
      <c r="D18" s="58">
        <v>12040</v>
      </c>
      <c r="E18" s="59">
        <v>13168</v>
      </c>
      <c r="F18" s="59">
        <v>11531</v>
      </c>
      <c r="G18" s="59">
        <v>6062</v>
      </c>
      <c r="H18" s="59">
        <v>12682</v>
      </c>
      <c r="I18" s="60">
        <v>12392</v>
      </c>
      <c r="J18" s="60">
        <v>12339</v>
      </c>
      <c r="K18" s="60">
        <v>12699</v>
      </c>
      <c r="L18" s="60">
        <v>10915</v>
      </c>
      <c r="M18" s="106">
        <v>12962</v>
      </c>
      <c r="N18" s="106">
        <v>13659</v>
      </c>
      <c r="O18" s="106">
        <v>15549</v>
      </c>
    </row>
    <row r="19" spans="1:15" ht="12.75" customHeight="1">
      <c r="A19" s="47">
        <v>13</v>
      </c>
      <c r="B19" s="49" t="s">
        <v>6</v>
      </c>
      <c r="C19" s="58">
        <v>511</v>
      </c>
      <c r="D19" s="58">
        <v>1122</v>
      </c>
      <c r="E19" s="59">
        <v>1156</v>
      </c>
      <c r="F19" s="59">
        <v>1063</v>
      </c>
      <c r="G19" s="59">
        <v>593</v>
      </c>
      <c r="H19" s="59">
        <v>1067</v>
      </c>
      <c r="I19" s="60">
        <v>1169</v>
      </c>
      <c r="J19" s="60">
        <v>1131</v>
      </c>
      <c r="K19" s="60">
        <v>1017</v>
      </c>
      <c r="L19" s="60">
        <v>1107</v>
      </c>
      <c r="M19" s="105">
        <v>1090</v>
      </c>
      <c r="N19" s="105">
        <v>1090</v>
      </c>
      <c r="O19" s="105">
        <v>1097</v>
      </c>
    </row>
    <row r="20" spans="1:15" ht="12.75" customHeight="1">
      <c r="A20" s="47">
        <v>14</v>
      </c>
      <c r="B20" s="49" t="s">
        <v>7</v>
      </c>
      <c r="C20" s="58">
        <v>1363</v>
      </c>
      <c r="D20" s="58">
        <v>2914</v>
      </c>
      <c r="E20" s="59">
        <v>4104</v>
      </c>
      <c r="F20" s="59">
        <v>4781</v>
      </c>
      <c r="G20" s="59">
        <v>2432</v>
      </c>
      <c r="H20" s="59">
        <v>5216</v>
      </c>
      <c r="I20" s="60">
        <v>4979</v>
      </c>
      <c r="J20" s="60">
        <v>5090</v>
      </c>
      <c r="K20" s="60">
        <v>6105</v>
      </c>
      <c r="L20" s="60">
        <v>6945</v>
      </c>
      <c r="M20" s="106">
        <v>8005</v>
      </c>
      <c r="N20" s="106">
        <v>8952</v>
      </c>
      <c r="O20" s="106">
        <v>10104</v>
      </c>
    </row>
    <row r="21" spans="1:15" ht="12.75" customHeight="1">
      <c r="A21" s="47">
        <v>15</v>
      </c>
      <c r="B21" s="49" t="s">
        <v>20</v>
      </c>
      <c r="C21" s="58">
        <v>4363</v>
      </c>
      <c r="D21" s="58">
        <v>7318</v>
      </c>
      <c r="E21" s="58">
        <v>6888</v>
      </c>
      <c r="F21" s="58">
        <v>6304</v>
      </c>
      <c r="G21" s="59">
        <v>3317</v>
      </c>
      <c r="H21" s="59">
        <v>5979</v>
      </c>
      <c r="I21" s="60">
        <v>5746</v>
      </c>
      <c r="J21" s="60">
        <v>5837</v>
      </c>
      <c r="K21" s="60">
        <v>6044</v>
      </c>
      <c r="L21" s="60">
        <v>6199</v>
      </c>
      <c r="M21" s="105">
        <v>5567</v>
      </c>
      <c r="N21" s="105">
        <v>6337</v>
      </c>
      <c r="O21" s="105">
        <v>5513</v>
      </c>
    </row>
    <row r="22" spans="1:15" ht="12.75" customHeight="1">
      <c r="A22" s="47">
        <v>16</v>
      </c>
      <c r="B22" s="49" t="s">
        <v>22</v>
      </c>
      <c r="C22" s="58">
        <v>1400</v>
      </c>
      <c r="D22" s="58">
        <v>2758</v>
      </c>
      <c r="E22" s="58">
        <v>2685</v>
      </c>
      <c r="F22" s="58">
        <v>3514</v>
      </c>
      <c r="G22" s="59">
        <v>1563</v>
      </c>
      <c r="H22" s="59">
        <v>2900</v>
      </c>
      <c r="I22" s="60">
        <v>3027</v>
      </c>
      <c r="J22" s="60">
        <v>3293</v>
      </c>
      <c r="K22" s="60">
        <v>2864</v>
      </c>
      <c r="L22" s="60">
        <v>2625</v>
      </c>
      <c r="M22" s="106">
        <v>2563</v>
      </c>
      <c r="N22" s="106">
        <v>2507</v>
      </c>
      <c r="O22" s="106">
        <v>2568</v>
      </c>
    </row>
    <row r="23" spans="1:15" ht="12.75" customHeight="1">
      <c r="A23" s="47">
        <v>17</v>
      </c>
      <c r="B23" s="49" t="s">
        <v>17</v>
      </c>
      <c r="C23" s="58">
        <v>4593</v>
      </c>
      <c r="D23" s="58">
        <v>9138</v>
      </c>
      <c r="E23" s="58">
        <v>9563</v>
      </c>
      <c r="F23" s="58">
        <v>9130</v>
      </c>
      <c r="G23" s="59">
        <v>4935</v>
      </c>
      <c r="H23" s="59">
        <v>8281</v>
      </c>
      <c r="I23" s="60">
        <v>9126</v>
      </c>
      <c r="J23" s="60">
        <v>9518</v>
      </c>
      <c r="K23" s="60">
        <v>9650</v>
      </c>
      <c r="L23" s="60">
        <v>9460</v>
      </c>
      <c r="M23" s="106">
        <v>9440</v>
      </c>
      <c r="N23" s="106">
        <v>10175</v>
      </c>
      <c r="O23" s="106">
        <v>8572</v>
      </c>
    </row>
    <row r="24" spans="1:15" ht="12.75" customHeight="1">
      <c r="A24" s="47">
        <v>18</v>
      </c>
      <c r="B24" s="49" t="s">
        <v>8</v>
      </c>
      <c r="C24" s="58">
        <v>447</v>
      </c>
      <c r="D24" s="58">
        <v>851</v>
      </c>
      <c r="E24" s="58">
        <v>937</v>
      </c>
      <c r="F24" s="58">
        <v>880</v>
      </c>
      <c r="G24" s="59">
        <v>435</v>
      </c>
      <c r="H24" s="59">
        <v>830</v>
      </c>
      <c r="I24" s="60">
        <v>952</v>
      </c>
      <c r="J24" s="60">
        <v>809</v>
      </c>
      <c r="K24" s="60">
        <v>714</v>
      </c>
      <c r="L24" s="60">
        <v>750</v>
      </c>
      <c r="M24" s="106">
        <v>841</v>
      </c>
      <c r="N24" s="106">
        <v>808</v>
      </c>
      <c r="O24" s="106">
        <v>938</v>
      </c>
    </row>
    <row r="25" spans="1:15" ht="12.75" customHeight="1">
      <c r="A25" s="47">
        <v>19</v>
      </c>
      <c r="B25" s="49" t="s">
        <v>16</v>
      </c>
      <c r="C25" s="59">
        <v>1893</v>
      </c>
      <c r="D25" s="59">
        <v>3988</v>
      </c>
      <c r="E25" s="59">
        <v>3791</v>
      </c>
      <c r="F25" s="59">
        <v>4060</v>
      </c>
      <c r="G25" s="59">
        <v>1965</v>
      </c>
      <c r="H25" s="59">
        <v>4234</v>
      </c>
      <c r="I25" s="60">
        <v>4138</v>
      </c>
      <c r="J25" s="60">
        <v>4550</v>
      </c>
      <c r="K25" s="60">
        <v>4440</v>
      </c>
      <c r="L25" s="60">
        <v>4394</v>
      </c>
      <c r="M25" s="105">
        <v>4218</v>
      </c>
      <c r="N25" s="105">
        <v>4045</v>
      </c>
      <c r="O25" s="105">
        <v>4023</v>
      </c>
    </row>
    <row r="26" spans="1:15" ht="12.75" customHeight="1">
      <c r="A26" s="47">
        <v>20</v>
      </c>
      <c r="B26" s="49" t="s">
        <v>11</v>
      </c>
      <c r="C26" s="58">
        <v>567</v>
      </c>
      <c r="D26" s="58">
        <v>1220</v>
      </c>
      <c r="E26" s="58">
        <v>1233</v>
      </c>
      <c r="F26" s="58">
        <v>1133</v>
      </c>
      <c r="G26" s="59">
        <v>510</v>
      </c>
      <c r="H26" s="59">
        <v>1081</v>
      </c>
      <c r="I26" s="60">
        <v>1107</v>
      </c>
      <c r="J26" s="60">
        <v>1031</v>
      </c>
      <c r="K26" s="60">
        <v>934</v>
      </c>
      <c r="L26" s="60">
        <v>966</v>
      </c>
      <c r="M26" s="106">
        <v>963</v>
      </c>
      <c r="N26" s="106">
        <v>921</v>
      </c>
      <c r="O26" s="106">
        <v>900</v>
      </c>
    </row>
    <row r="27" spans="1:15" ht="12.75" customHeight="1">
      <c r="A27" s="47">
        <v>21</v>
      </c>
      <c r="B27" s="49" t="s">
        <v>9</v>
      </c>
      <c r="C27" s="58">
        <v>4769</v>
      </c>
      <c r="D27" s="58">
        <v>8638</v>
      </c>
      <c r="E27" s="58">
        <v>7411</v>
      </c>
      <c r="F27" s="58">
        <v>7532</v>
      </c>
      <c r="G27" s="59">
        <v>4833</v>
      </c>
      <c r="H27" s="59">
        <v>7984</v>
      </c>
      <c r="I27" s="60">
        <v>8234</v>
      </c>
      <c r="J27" s="60">
        <v>7697</v>
      </c>
      <c r="K27" s="60">
        <v>5617</v>
      </c>
      <c r="L27" s="60">
        <v>5102</v>
      </c>
      <c r="M27" s="106">
        <v>5424</v>
      </c>
      <c r="N27" s="106">
        <v>5624</v>
      </c>
      <c r="O27" s="106">
        <v>5852</v>
      </c>
    </row>
    <row r="28" spans="1:15" ht="12.75" customHeight="1">
      <c r="A28" s="47">
        <v>22</v>
      </c>
      <c r="B28" s="49" t="s">
        <v>14</v>
      </c>
      <c r="C28" s="58">
        <v>1116</v>
      </c>
      <c r="D28" s="58">
        <v>2057</v>
      </c>
      <c r="E28" s="58">
        <v>2152</v>
      </c>
      <c r="F28" s="58">
        <v>2376</v>
      </c>
      <c r="G28" s="59">
        <v>1206</v>
      </c>
      <c r="H28" s="59">
        <v>2256</v>
      </c>
      <c r="I28" s="60">
        <v>2286</v>
      </c>
      <c r="J28" s="60">
        <v>2306</v>
      </c>
      <c r="K28" s="60">
        <v>2396</v>
      </c>
      <c r="L28" s="60">
        <v>2359</v>
      </c>
      <c r="M28" s="106">
        <v>2435</v>
      </c>
      <c r="N28" s="106">
        <v>2519</v>
      </c>
      <c r="O28" s="106">
        <v>2536</v>
      </c>
    </row>
    <row r="29" spans="1:15" ht="24" customHeight="1">
      <c r="A29" s="47">
        <v>23</v>
      </c>
      <c r="B29" s="49" t="s">
        <v>61</v>
      </c>
      <c r="C29" s="58">
        <v>79</v>
      </c>
      <c r="D29" s="58">
        <v>164</v>
      </c>
      <c r="E29" s="58">
        <v>187</v>
      </c>
      <c r="F29" s="58">
        <v>187</v>
      </c>
      <c r="G29" s="59">
        <v>95</v>
      </c>
      <c r="H29" s="59">
        <v>276</v>
      </c>
      <c r="I29" s="60">
        <v>281</v>
      </c>
      <c r="J29" s="60">
        <v>336</v>
      </c>
      <c r="K29" s="60">
        <v>243</v>
      </c>
      <c r="L29" s="60">
        <v>246</v>
      </c>
      <c r="M29" s="106">
        <v>232</v>
      </c>
      <c r="N29" s="106">
        <v>270</v>
      </c>
      <c r="O29" s="106">
        <v>302</v>
      </c>
    </row>
    <row r="30" spans="1:15" ht="12.75" customHeight="1">
      <c r="A30" s="47">
        <v>24</v>
      </c>
      <c r="B30" s="49" t="s">
        <v>12</v>
      </c>
      <c r="C30" s="58">
        <v>250</v>
      </c>
      <c r="D30" s="58">
        <v>496</v>
      </c>
      <c r="E30" s="58">
        <v>485</v>
      </c>
      <c r="F30" s="58">
        <v>494</v>
      </c>
      <c r="G30" s="59">
        <v>280</v>
      </c>
      <c r="H30" s="59">
        <v>568</v>
      </c>
      <c r="I30" s="60">
        <v>497</v>
      </c>
      <c r="J30" s="60">
        <v>482</v>
      </c>
      <c r="K30" s="60">
        <v>570</v>
      </c>
      <c r="L30" s="60">
        <v>588</v>
      </c>
      <c r="M30" s="105">
        <v>563</v>
      </c>
      <c r="N30" s="105">
        <v>569</v>
      </c>
      <c r="O30" s="105">
        <v>561</v>
      </c>
    </row>
    <row r="31" spans="1:15" ht="24" customHeight="1">
      <c r="A31" s="47">
        <v>25</v>
      </c>
      <c r="B31" s="49" t="s">
        <v>62</v>
      </c>
      <c r="C31" s="58">
        <v>358</v>
      </c>
      <c r="D31" s="58">
        <v>570</v>
      </c>
      <c r="E31" s="58">
        <v>509</v>
      </c>
      <c r="F31" s="58">
        <v>636</v>
      </c>
      <c r="G31" s="59">
        <v>350</v>
      </c>
      <c r="H31" s="59">
        <v>704</v>
      </c>
      <c r="I31" s="60">
        <v>641</v>
      </c>
      <c r="J31" s="60">
        <v>651</v>
      </c>
      <c r="K31" s="60">
        <v>610</v>
      </c>
      <c r="L31" s="60">
        <v>612</v>
      </c>
      <c r="M31" s="106">
        <v>591</v>
      </c>
      <c r="N31" s="106">
        <v>591</v>
      </c>
      <c r="O31" s="106">
        <v>591</v>
      </c>
    </row>
    <row r="32" spans="1:15" ht="12.75" customHeight="1">
      <c r="A32" s="47">
        <v>26</v>
      </c>
      <c r="B32" s="51" t="s">
        <v>23</v>
      </c>
      <c r="C32" s="58">
        <v>373</v>
      </c>
      <c r="D32" s="58">
        <v>1194</v>
      </c>
      <c r="E32" s="58">
        <v>1334</v>
      </c>
      <c r="F32" s="58">
        <v>1167</v>
      </c>
      <c r="G32" s="59">
        <v>396</v>
      </c>
      <c r="H32" s="59"/>
      <c r="I32" s="60">
        <v>663</v>
      </c>
      <c r="J32" s="60">
        <v>805</v>
      </c>
      <c r="K32" s="60">
        <v>922</v>
      </c>
      <c r="L32" s="60">
        <v>861</v>
      </c>
      <c r="M32" s="107">
        <v>764</v>
      </c>
      <c r="N32" s="107">
        <v>613</v>
      </c>
      <c r="O32" s="107">
        <v>642</v>
      </c>
    </row>
    <row r="33" spans="1:15" ht="12.75" customHeight="1">
      <c r="A33" s="47">
        <v>27</v>
      </c>
      <c r="B33" s="49" t="s">
        <v>15</v>
      </c>
      <c r="C33" s="58">
        <v>439</v>
      </c>
      <c r="D33" s="58">
        <v>879</v>
      </c>
      <c r="E33" s="58">
        <v>887</v>
      </c>
      <c r="F33" s="58">
        <v>914</v>
      </c>
      <c r="G33" s="59">
        <v>470</v>
      </c>
      <c r="H33" s="59">
        <v>967</v>
      </c>
      <c r="I33" s="60">
        <v>1007</v>
      </c>
      <c r="J33" s="60">
        <v>1007</v>
      </c>
      <c r="K33" s="60">
        <v>1018</v>
      </c>
      <c r="L33" s="60">
        <v>1012</v>
      </c>
      <c r="M33" s="106">
        <v>968</v>
      </c>
      <c r="N33" s="106">
        <v>952</v>
      </c>
      <c r="O33" s="106">
        <v>919</v>
      </c>
    </row>
    <row r="34" spans="1:15" ht="12.75" customHeight="1">
      <c r="A34" s="47">
        <v>28</v>
      </c>
      <c r="B34" s="51" t="s">
        <v>63</v>
      </c>
      <c r="C34" s="58"/>
      <c r="D34" s="58"/>
      <c r="E34" s="58"/>
      <c r="F34" s="58"/>
      <c r="G34" s="58"/>
      <c r="H34" s="58"/>
      <c r="I34" s="108"/>
      <c r="J34" s="109"/>
      <c r="K34" s="109"/>
      <c r="L34" s="110"/>
      <c r="M34" s="107"/>
      <c r="N34" s="107"/>
      <c r="O34" s="107"/>
    </row>
    <row r="35" spans="1:15" ht="12.75" customHeight="1">
      <c r="A35" s="7">
        <v>29</v>
      </c>
      <c r="B35" s="81" t="s">
        <v>64</v>
      </c>
      <c r="C35" s="101"/>
      <c r="D35" s="101"/>
      <c r="E35" s="101"/>
      <c r="F35" s="101"/>
      <c r="G35" s="101"/>
      <c r="H35" s="101"/>
      <c r="I35" s="102"/>
      <c r="J35" s="103"/>
      <c r="K35" s="103"/>
      <c r="L35" s="103"/>
      <c r="M35" s="104"/>
      <c r="N35" s="104"/>
      <c r="O35" s="104"/>
    </row>
    <row r="36" spans="1:15" ht="15" customHeight="1">
      <c r="A36" s="310" t="s">
        <v>0</v>
      </c>
      <c r="B36" s="310"/>
      <c r="C36" s="33">
        <f aca="true" t="shared" si="0" ref="C36:H36">SUM(C7:C35)</f>
        <v>132833</v>
      </c>
      <c r="D36" s="33">
        <f t="shared" si="0"/>
        <v>266026</v>
      </c>
      <c r="E36" s="33">
        <f t="shared" si="0"/>
        <v>272702</v>
      </c>
      <c r="F36" s="33">
        <f t="shared" si="0"/>
        <v>270869</v>
      </c>
      <c r="G36" s="33">
        <f t="shared" si="0"/>
        <v>141694</v>
      </c>
      <c r="H36" s="33">
        <f t="shared" si="0"/>
        <v>273436</v>
      </c>
      <c r="I36" s="33">
        <f aca="true" t="shared" si="1" ref="I36:N36">SUM(I7:I35)</f>
        <v>280997</v>
      </c>
      <c r="J36" s="33">
        <f t="shared" si="1"/>
        <v>283217</v>
      </c>
      <c r="K36" s="33">
        <f t="shared" si="1"/>
        <v>279798</v>
      </c>
      <c r="L36" s="33">
        <f t="shared" si="1"/>
        <v>280952</v>
      </c>
      <c r="M36" s="33">
        <f t="shared" si="1"/>
        <v>282169</v>
      </c>
      <c r="N36" s="33">
        <f t="shared" si="1"/>
        <v>292111</v>
      </c>
      <c r="O36" s="33">
        <f>SUM(O7:O35)</f>
        <v>283779</v>
      </c>
    </row>
    <row r="37" spans="1:12" ht="12.75" customHeight="1">
      <c r="A37" s="296" t="s">
        <v>87</v>
      </c>
      <c r="B37" s="79" t="s">
        <v>90</v>
      </c>
      <c r="C37" s="62"/>
      <c r="D37" s="62"/>
      <c r="E37" s="62"/>
      <c r="F37" s="62"/>
      <c r="G37" s="62"/>
      <c r="H37" s="62"/>
      <c r="I37" s="62"/>
      <c r="J37" s="37"/>
      <c r="K37" s="37"/>
      <c r="L37" s="37"/>
    </row>
    <row r="38" spans="1:9" ht="12.75" customHeight="1">
      <c r="A38" s="149" t="s">
        <v>25</v>
      </c>
      <c r="B38" s="165" t="s">
        <v>91</v>
      </c>
      <c r="C38" s="63"/>
      <c r="D38" s="63"/>
      <c r="E38" s="63"/>
      <c r="F38" s="63"/>
      <c r="G38" s="63"/>
      <c r="H38" s="63"/>
      <c r="I38" s="63"/>
    </row>
    <row r="39" spans="1:9" ht="12.75" customHeight="1">
      <c r="A39" s="166" t="s">
        <v>46</v>
      </c>
      <c r="B39" s="64" t="s">
        <v>45</v>
      </c>
      <c r="C39" s="64"/>
      <c r="D39" s="64"/>
      <c r="E39" s="64"/>
      <c r="F39" s="64"/>
      <c r="G39" s="64"/>
      <c r="H39" s="65"/>
      <c r="I39" s="65"/>
    </row>
    <row r="40" spans="1:13" ht="12.75" customHeight="1">
      <c r="A40" s="306" t="s">
        <v>33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  <row r="47" spans="1:13" ht="13.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</sheetData>
  <sheetProtection/>
  <mergeCells count="18">
    <mergeCell ref="H4:H5"/>
    <mergeCell ref="I4:I5"/>
    <mergeCell ref="B4:B5"/>
    <mergeCell ref="C4:C5"/>
    <mergeCell ref="D4:D5"/>
    <mergeCell ref="E4:E5"/>
    <mergeCell ref="F4:F5"/>
    <mergeCell ref="G4:G5"/>
    <mergeCell ref="O4:O5"/>
    <mergeCell ref="A2:O2"/>
    <mergeCell ref="N4:N5"/>
    <mergeCell ref="A40:M40"/>
    <mergeCell ref="J4:J5"/>
    <mergeCell ref="K4:K5"/>
    <mergeCell ref="L4:L5"/>
    <mergeCell ref="M4:M5"/>
    <mergeCell ref="A36:B36"/>
    <mergeCell ref="A4:A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PageLayoutView="0" workbookViewId="0" topLeftCell="C2">
      <selection activeCell="O34" sqref="O3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9" width="7.7109375" style="2" customWidth="1"/>
    <col min="20" max="16384" width="9.140625" style="2" customWidth="1"/>
  </cols>
  <sheetData>
    <row r="1" ht="12.75" customHeight="1"/>
    <row r="2" spans="1:15" ht="12.75" customHeight="1">
      <c r="A2" s="312" t="s">
        <v>169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7"/>
      <c r="N3" s="284"/>
      <c r="O3" s="284" t="s">
        <v>76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76" t="s">
        <v>58</v>
      </c>
      <c r="C7" s="73">
        <v>1809</v>
      </c>
      <c r="D7" s="77">
        <v>2976</v>
      </c>
      <c r="E7" s="73">
        <v>3282</v>
      </c>
      <c r="F7" s="73">
        <v>3229</v>
      </c>
      <c r="G7" s="73">
        <v>1636</v>
      </c>
      <c r="H7" s="74">
        <v>3231</v>
      </c>
      <c r="I7" s="73">
        <v>3281</v>
      </c>
      <c r="J7" s="75">
        <v>3369</v>
      </c>
      <c r="K7" s="75">
        <v>3439</v>
      </c>
      <c r="L7" s="75">
        <v>3077</v>
      </c>
      <c r="M7" s="112">
        <v>3238</v>
      </c>
      <c r="N7" s="112">
        <v>2985</v>
      </c>
      <c r="O7" s="112">
        <v>2919</v>
      </c>
    </row>
    <row r="8" spans="1:15" ht="12.75" customHeight="1">
      <c r="A8" s="47">
        <v>2</v>
      </c>
      <c r="B8" s="49" t="s">
        <v>18</v>
      </c>
      <c r="C8" s="69">
        <v>386</v>
      </c>
      <c r="D8" s="69">
        <v>669</v>
      </c>
      <c r="E8" s="70">
        <v>559</v>
      </c>
      <c r="F8" s="70">
        <v>156</v>
      </c>
      <c r="G8" s="70">
        <v>101</v>
      </c>
      <c r="H8" s="71">
        <v>202</v>
      </c>
      <c r="I8" s="70">
        <v>176</v>
      </c>
      <c r="J8" s="72">
        <v>164</v>
      </c>
      <c r="K8" s="72">
        <v>201</v>
      </c>
      <c r="L8" s="72">
        <v>207</v>
      </c>
      <c r="M8" s="113">
        <v>203</v>
      </c>
      <c r="N8" s="113">
        <v>295</v>
      </c>
      <c r="O8" s="113">
        <v>577</v>
      </c>
    </row>
    <row r="9" spans="1:15" ht="12.75" customHeight="1">
      <c r="A9" s="47">
        <v>3</v>
      </c>
      <c r="B9" s="50" t="s">
        <v>1</v>
      </c>
      <c r="C9" s="69">
        <v>194</v>
      </c>
      <c r="D9" s="69">
        <v>682</v>
      </c>
      <c r="E9" s="70">
        <v>655</v>
      </c>
      <c r="F9" s="70">
        <v>692</v>
      </c>
      <c r="G9" s="70">
        <v>324</v>
      </c>
      <c r="H9" s="71">
        <v>623</v>
      </c>
      <c r="I9" s="70">
        <v>691</v>
      </c>
      <c r="J9" s="72">
        <v>745</v>
      </c>
      <c r="K9" s="72">
        <v>813</v>
      </c>
      <c r="L9" s="72">
        <v>792</v>
      </c>
      <c r="M9" s="114">
        <v>726</v>
      </c>
      <c r="N9" s="114">
        <v>710</v>
      </c>
      <c r="O9" s="114">
        <v>657</v>
      </c>
    </row>
    <row r="10" spans="1:15" ht="12.75" customHeight="1">
      <c r="A10" s="47">
        <v>4</v>
      </c>
      <c r="B10" s="50" t="s">
        <v>2</v>
      </c>
      <c r="C10" s="70">
        <v>236</v>
      </c>
      <c r="D10" s="70">
        <v>496</v>
      </c>
      <c r="E10" s="70">
        <v>591</v>
      </c>
      <c r="F10" s="70">
        <v>654</v>
      </c>
      <c r="G10" s="70">
        <v>389</v>
      </c>
      <c r="H10" s="71">
        <v>744</v>
      </c>
      <c r="I10" s="70">
        <v>826</v>
      </c>
      <c r="J10" s="72">
        <v>782</v>
      </c>
      <c r="K10" s="72">
        <v>856</v>
      </c>
      <c r="L10" s="72">
        <v>994</v>
      </c>
      <c r="M10" s="114">
        <v>952</v>
      </c>
      <c r="N10" s="114">
        <v>931</v>
      </c>
      <c r="O10" s="114">
        <v>888</v>
      </c>
    </row>
    <row r="11" spans="1:15" ht="12.75" customHeight="1">
      <c r="A11" s="47">
        <v>5</v>
      </c>
      <c r="B11" s="49" t="s">
        <v>3</v>
      </c>
      <c r="C11" s="69">
        <v>340</v>
      </c>
      <c r="D11" s="69">
        <v>623</v>
      </c>
      <c r="E11" s="70">
        <v>634</v>
      </c>
      <c r="F11" s="70">
        <v>630</v>
      </c>
      <c r="G11" s="70">
        <v>276</v>
      </c>
      <c r="H11" s="71">
        <v>608</v>
      </c>
      <c r="I11" s="70">
        <v>641</v>
      </c>
      <c r="J11" s="72">
        <v>746</v>
      </c>
      <c r="K11" s="72">
        <v>733</v>
      </c>
      <c r="L11" s="72">
        <v>725</v>
      </c>
      <c r="M11" s="113">
        <v>886</v>
      </c>
      <c r="N11" s="113">
        <v>808</v>
      </c>
      <c r="O11" s="113">
        <v>865</v>
      </c>
    </row>
    <row r="12" spans="1:15" ht="12.75" customHeight="1">
      <c r="A12" s="47">
        <v>6</v>
      </c>
      <c r="B12" s="49" t="s">
        <v>10</v>
      </c>
      <c r="C12" s="69">
        <v>57</v>
      </c>
      <c r="D12" s="69">
        <v>107</v>
      </c>
      <c r="E12" s="70">
        <v>139</v>
      </c>
      <c r="F12" s="70">
        <v>161</v>
      </c>
      <c r="G12" s="70">
        <v>74</v>
      </c>
      <c r="H12" s="71">
        <v>137</v>
      </c>
      <c r="I12" s="70">
        <v>132</v>
      </c>
      <c r="J12" s="72">
        <v>145</v>
      </c>
      <c r="K12" s="72">
        <v>127</v>
      </c>
      <c r="L12" s="72">
        <v>136</v>
      </c>
      <c r="M12" s="113">
        <v>130</v>
      </c>
      <c r="N12" s="113">
        <v>151</v>
      </c>
      <c r="O12" s="113">
        <v>135</v>
      </c>
    </row>
    <row r="13" spans="1:15" ht="12.75" customHeight="1">
      <c r="A13" s="47">
        <v>7</v>
      </c>
      <c r="B13" s="50" t="s">
        <v>4</v>
      </c>
      <c r="C13" s="69">
        <v>2</v>
      </c>
      <c r="D13" s="69">
        <v>6</v>
      </c>
      <c r="E13" s="70">
        <v>18</v>
      </c>
      <c r="F13" s="70">
        <v>20</v>
      </c>
      <c r="G13" s="70">
        <v>1</v>
      </c>
      <c r="H13" s="71">
        <v>9</v>
      </c>
      <c r="I13" s="70">
        <v>7</v>
      </c>
      <c r="J13" s="72">
        <v>0</v>
      </c>
      <c r="K13" s="72">
        <v>4</v>
      </c>
      <c r="L13" s="72"/>
      <c r="M13" s="114">
        <v>2</v>
      </c>
      <c r="N13" s="114"/>
      <c r="O13" s="114">
        <v>1</v>
      </c>
    </row>
    <row r="14" spans="1:15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72"/>
      <c r="K14" s="72"/>
      <c r="L14" s="72"/>
      <c r="M14" s="114"/>
      <c r="N14" s="114"/>
      <c r="O14" s="114"/>
    </row>
    <row r="15" spans="1:15" ht="12.75" customHeight="1">
      <c r="A15" s="47">
        <v>9</v>
      </c>
      <c r="B15" s="49" t="s">
        <v>5</v>
      </c>
      <c r="C15" s="69">
        <v>44</v>
      </c>
      <c r="D15" s="69">
        <v>89</v>
      </c>
      <c r="E15" s="70">
        <v>86</v>
      </c>
      <c r="F15" s="70">
        <v>79</v>
      </c>
      <c r="G15" s="70">
        <v>40</v>
      </c>
      <c r="H15" s="71">
        <v>69</v>
      </c>
      <c r="I15" s="70">
        <v>63</v>
      </c>
      <c r="J15" s="72">
        <v>68</v>
      </c>
      <c r="K15" s="72">
        <v>75</v>
      </c>
      <c r="L15" s="72">
        <v>59</v>
      </c>
      <c r="M15" s="113">
        <v>75</v>
      </c>
      <c r="N15" s="113">
        <v>55</v>
      </c>
      <c r="O15" s="113">
        <v>65</v>
      </c>
    </row>
    <row r="16" spans="1:15" ht="24" customHeight="1">
      <c r="A16" s="47">
        <v>10</v>
      </c>
      <c r="B16" s="49" t="s">
        <v>13</v>
      </c>
      <c r="C16" s="69">
        <v>40</v>
      </c>
      <c r="D16" s="69">
        <v>94</v>
      </c>
      <c r="E16" s="70">
        <v>88</v>
      </c>
      <c r="F16" s="70">
        <v>93</v>
      </c>
      <c r="G16" s="70">
        <v>44</v>
      </c>
      <c r="H16" s="71">
        <v>80</v>
      </c>
      <c r="I16" s="70">
        <v>90</v>
      </c>
      <c r="J16" s="72">
        <v>97</v>
      </c>
      <c r="K16" s="72">
        <v>71</v>
      </c>
      <c r="L16" s="72">
        <v>78</v>
      </c>
      <c r="M16" s="113">
        <v>88</v>
      </c>
      <c r="N16" s="113">
        <v>103</v>
      </c>
      <c r="O16" s="113">
        <v>67</v>
      </c>
    </row>
    <row r="17" spans="1:15" ht="12.75" customHeight="1">
      <c r="A17" s="47">
        <v>11</v>
      </c>
      <c r="B17" s="49" t="s">
        <v>60</v>
      </c>
      <c r="C17" s="69"/>
      <c r="D17" s="69"/>
      <c r="E17" s="70"/>
      <c r="F17" s="70"/>
      <c r="G17" s="70"/>
      <c r="H17" s="71"/>
      <c r="I17" s="70"/>
      <c r="J17" s="72"/>
      <c r="K17" s="72"/>
      <c r="L17" s="72"/>
      <c r="M17" s="114"/>
      <c r="N17" s="114">
        <v>1</v>
      </c>
      <c r="O17" s="114"/>
    </row>
    <row r="18" spans="1:15" ht="12.75" customHeight="1">
      <c r="A18" s="47">
        <v>12</v>
      </c>
      <c r="B18" s="49" t="s">
        <v>19</v>
      </c>
      <c r="C18" s="69">
        <v>35</v>
      </c>
      <c r="D18" s="69">
        <v>91</v>
      </c>
      <c r="E18" s="70">
        <v>94</v>
      </c>
      <c r="F18" s="70">
        <v>92</v>
      </c>
      <c r="G18" s="70">
        <v>35</v>
      </c>
      <c r="H18" s="71">
        <v>103</v>
      </c>
      <c r="I18" s="70">
        <v>84</v>
      </c>
      <c r="J18" s="72">
        <v>68</v>
      </c>
      <c r="K18" s="72">
        <v>79</v>
      </c>
      <c r="L18" s="72">
        <v>59</v>
      </c>
      <c r="M18" s="113">
        <v>82</v>
      </c>
      <c r="N18" s="113">
        <v>88</v>
      </c>
      <c r="O18" s="113">
        <v>75</v>
      </c>
    </row>
    <row r="19" spans="1:15" ht="12.75" customHeight="1">
      <c r="A19" s="47">
        <v>13</v>
      </c>
      <c r="B19" s="49" t="s">
        <v>6</v>
      </c>
      <c r="C19" s="69"/>
      <c r="D19" s="69"/>
      <c r="E19" s="70"/>
      <c r="F19" s="70">
        <v>1</v>
      </c>
      <c r="G19" s="70"/>
      <c r="H19" s="71"/>
      <c r="I19" s="70"/>
      <c r="J19" s="72"/>
      <c r="K19" s="72"/>
      <c r="L19" s="72">
        <v>2</v>
      </c>
      <c r="M19" s="114"/>
      <c r="N19" s="114"/>
      <c r="O19" s="114"/>
    </row>
    <row r="20" spans="1:15" ht="12.75" customHeight="1">
      <c r="A20" s="47">
        <v>14</v>
      </c>
      <c r="B20" s="49" t="s">
        <v>7</v>
      </c>
      <c r="C20" s="69"/>
      <c r="D20" s="69"/>
      <c r="E20" s="70"/>
      <c r="F20" s="70"/>
      <c r="G20" s="70">
        <v>1</v>
      </c>
      <c r="H20" s="71"/>
      <c r="I20" s="70">
        <v>2</v>
      </c>
      <c r="J20" s="72">
        <v>3</v>
      </c>
      <c r="K20" s="72"/>
      <c r="L20" s="72">
        <v>2</v>
      </c>
      <c r="M20" s="113">
        <v>2</v>
      </c>
      <c r="N20" s="113">
        <v>2</v>
      </c>
      <c r="O20" s="113">
        <v>4</v>
      </c>
    </row>
    <row r="21" spans="1:15" ht="12.75" customHeight="1">
      <c r="A21" s="47">
        <v>15</v>
      </c>
      <c r="B21" s="49" t="s">
        <v>20</v>
      </c>
      <c r="C21" s="69">
        <v>669</v>
      </c>
      <c r="D21" s="69">
        <v>1514</v>
      </c>
      <c r="E21" s="69">
        <v>1463</v>
      </c>
      <c r="F21" s="70">
        <v>1420</v>
      </c>
      <c r="G21" s="70">
        <v>604</v>
      </c>
      <c r="H21" s="71">
        <v>1193</v>
      </c>
      <c r="I21" s="70">
        <v>1121</v>
      </c>
      <c r="J21" s="72">
        <v>1081</v>
      </c>
      <c r="K21" s="72">
        <v>1144</v>
      </c>
      <c r="L21" s="72">
        <v>1019</v>
      </c>
      <c r="M21" s="114">
        <v>1016</v>
      </c>
      <c r="N21" s="114">
        <v>892</v>
      </c>
      <c r="O21" s="114">
        <v>946</v>
      </c>
    </row>
    <row r="22" spans="1:15" ht="12.75" customHeight="1">
      <c r="A22" s="47">
        <v>16</v>
      </c>
      <c r="B22" s="49" t="s">
        <v>22</v>
      </c>
      <c r="C22" s="69">
        <v>11</v>
      </c>
      <c r="D22" s="69">
        <v>26</v>
      </c>
      <c r="E22" s="69">
        <v>39</v>
      </c>
      <c r="F22" s="70">
        <v>36</v>
      </c>
      <c r="G22" s="70">
        <v>22</v>
      </c>
      <c r="H22" s="71">
        <v>21</v>
      </c>
      <c r="I22" s="70">
        <v>7</v>
      </c>
      <c r="J22" s="72">
        <v>8</v>
      </c>
      <c r="K22" s="72">
        <v>2</v>
      </c>
      <c r="L22" s="72">
        <v>4</v>
      </c>
      <c r="M22" s="114">
        <v>6</v>
      </c>
      <c r="N22" s="114">
        <v>5</v>
      </c>
      <c r="O22" s="114">
        <v>3</v>
      </c>
    </row>
    <row r="23" spans="1:15" ht="12.75" customHeight="1">
      <c r="A23" s="47">
        <v>17</v>
      </c>
      <c r="B23" s="49" t="s">
        <v>17</v>
      </c>
      <c r="C23" s="69">
        <v>31</v>
      </c>
      <c r="D23" s="69">
        <v>69</v>
      </c>
      <c r="E23" s="69">
        <v>52</v>
      </c>
      <c r="F23" s="70">
        <v>62</v>
      </c>
      <c r="G23" s="70">
        <v>29</v>
      </c>
      <c r="H23" s="71">
        <v>40</v>
      </c>
      <c r="I23" s="70">
        <v>56</v>
      </c>
      <c r="J23" s="72">
        <v>36</v>
      </c>
      <c r="K23" s="72">
        <v>38</v>
      </c>
      <c r="L23" s="72">
        <v>50</v>
      </c>
      <c r="M23" s="114">
        <v>56</v>
      </c>
      <c r="N23" s="114">
        <v>53</v>
      </c>
      <c r="O23" s="114">
        <v>47</v>
      </c>
    </row>
    <row r="24" spans="1:15" ht="12.75" customHeight="1">
      <c r="A24" s="47">
        <v>18</v>
      </c>
      <c r="B24" s="49" t="s">
        <v>8</v>
      </c>
      <c r="C24" s="69">
        <v>63</v>
      </c>
      <c r="D24" s="69">
        <v>111</v>
      </c>
      <c r="E24" s="69">
        <v>102</v>
      </c>
      <c r="F24" s="70">
        <v>122</v>
      </c>
      <c r="G24" s="70">
        <v>46</v>
      </c>
      <c r="H24" s="71">
        <v>95</v>
      </c>
      <c r="I24" s="70">
        <v>92</v>
      </c>
      <c r="J24" s="72">
        <v>101</v>
      </c>
      <c r="K24" s="72">
        <v>90</v>
      </c>
      <c r="L24" s="72">
        <v>83</v>
      </c>
      <c r="M24" s="113">
        <v>52</v>
      </c>
      <c r="N24" s="113">
        <v>39</v>
      </c>
      <c r="O24" s="113">
        <v>44</v>
      </c>
    </row>
    <row r="25" spans="1:15" ht="12.75" customHeight="1">
      <c r="A25" s="47">
        <v>19</v>
      </c>
      <c r="B25" s="49" t="s">
        <v>16</v>
      </c>
      <c r="C25" s="70">
        <v>77</v>
      </c>
      <c r="D25" s="70">
        <v>212</v>
      </c>
      <c r="E25" s="70">
        <v>176</v>
      </c>
      <c r="F25" s="70">
        <v>192</v>
      </c>
      <c r="G25" s="70">
        <v>93</v>
      </c>
      <c r="H25" s="71">
        <v>186</v>
      </c>
      <c r="I25" s="70">
        <v>205</v>
      </c>
      <c r="J25" s="72">
        <v>242</v>
      </c>
      <c r="K25" s="72">
        <v>223</v>
      </c>
      <c r="L25" s="72">
        <v>216</v>
      </c>
      <c r="M25" s="114">
        <v>196</v>
      </c>
      <c r="N25" s="114">
        <v>230</v>
      </c>
      <c r="O25" s="114">
        <v>227</v>
      </c>
    </row>
    <row r="26" spans="1:15" ht="12.75" customHeight="1">
      <c r="A26" s="47">
        <v>20</v>
      </c>
      <c r="B26" s="49" t="s">
        <v>11</v>
      </c>
      <c r="C26" s="69"/>
      <c r="D26" s="69"/>
      <c r="E26" s="69"/>
      <c r="F26" s="70"/>
      <c r="G26" s="70"/>
      <c r="H26" s="71"/>
      <c r="I26" s="70"/>
      <c r="J26" s="72"/>
      <c r="K26" s="72"/>
      <c r="L26" s="72"/>
      <c r="M26" s="114"/>
      <c r="N26" s="114"/>
      <c r="O26" s="114"/>
    </row>
    <row r="27" spans="1:15" ht="12.75" customHeight="1">
      <c r="A27" s="47">
        <v>21</v>
      </c>
      <c r="B27" s="49" t="s">
        <v>9</v>
      </c>
      <c r="C27" s="69">
        <v>13</v>
      </c>
      <c r="D27" s="69">
        <v>46</v>
      </c>
      <c r="E27" s="69">
        <v>51</v>
      </c>
      <c r="F27" s="70">
        <v>61</v>
      </c>
      <c r="G27" s="70">
        <v>18</v>
      </c>
      <c r="H27" s="71">
        <v>48</v>
      </c>
      <c r="I27" s="70">
        <v>74</v>
      </c>
      <c r="J27" s="72">
        <v>70</v>
      </c>
      <c r="K27" s="72">
        <v>41</v>
      </c>
      <c r="L27" s="72">
        <v>17</v>
      </c>
      <c r="M27" s="114">
        <v>35</v>
      </c>
      <c r="N27" s="114">
        <v>31</v>
      </c>
      <c r="O27" s="114">
        <v>32</v>
      </c>
    </row>
    <row r="28" spans="1:15" ht="12.75" customHeight="1">
      <c r="A28" s="47">
        <v>22</v>
      </c>
      <c r="B28" s="49" t="s">
        <v>14</v>
      </c>
      <c r="C28" s="69">
        <v>9</v>
      </c>
      <c r="D28" s="69">
        <v>10</v>
      </c>
      <c r="E28" s="69">
        <v>12</v>
      </c>
      <c r="F28" s="70">
        <v>17</v>
      </c>
      <c r="G28" s="70">
        <v>2</v>
      </c>
      <c r="H28" s="71">
        <v>15</v>
      </c>
      <c r="I28" s="70">
        <v>12</v>
      </c>
      <c r="J28" s="72">
        <v>15</v>
      </c>
      <c r="K28" s="72">
        <v>13</v>
      </c>
      <c r="L28" s="72">
        <v>10</v>
      </c>
      <c r="M28" s="113">
        <v>9</v>
      </c>
      <c r="N28" s="113">
        <v>8</v>
      </c>
      <c r="O28" s="113">
        <v>6</v>
      </c>
    </row>
    <row r="29" spans="1:15" ht="24" customHeight="1">
      <c r="A29" s="47">
        <v>23</v>
      </c>
      <c r="B29" s="49" t="s">
        <v>61</v>
      </c>
      <c r="C29" s="69"/>
      <c r="D29" s="69"/>
      <c r="E29" s="69"/>
      <c r="F29" s="70"/>
      <c r="G29" s="70"/>
      <c r="H29" s="71"/>
      <c r="I29" s="70"/>
      <c r="J29" s="72"/>
      <c r="K29" s="72"/>
      <c r="L29" s="72"/>
      <c r="M29" s="114"/>
      <c r="N29" s="114"/>
      <c r="O29" s="114"/>
    </row>
    <row r="30" spans="1:15" ht="12.75" customHeight="1">
      <c r="A30" s="47">
        <v>24</v>
      </c>
      <c r="B30" s="49" t="s">
        <v>12</v>
      </c>
      <c r="C30" s="69"/>
      <c r="D30" s="69">
        <v>4</v>
      </c>
      <c r="E30" s="69">
        <v>7</v>
      </c>
      <c r="F30" s="70">
        <v>3</v>
      </c>
      <c r="G30" s="70">
        <v>1</v>
      </c>
      <c r="H30" s="71">
        <v>3</v>
      </c>
      <c r="I30" s="70">
        <v>2</v>
      </c>
      <c r="J30" s="72">
        <v>1</v>
      </c>
      <c r="K30" s="72">
        <v>1</v>
      </c>
      <c r="L30" s="72">
        <v>1</v>
      </c>
      <c r="M30" s="113">
        <v>2</v>
      </c>
      <c r="N30" s="113">
        <v>4</v>
      </c>
      <c r="O30" s="113">
        <v>2</v>
      </c>
    </row>
    <row r="31" spans="1:15" ht="24" customHeight="1">
      <c r="A31" s="47">
        <v>25</v>
      </c>
      <c r="B31" s="49" t="s">
        <v>62</v>
      </c>
      <c r="C31" s="69"/>
      <c r="D31" s="69"/>
      <c r="E31" s="69"/>
      <c r="F31" s="70"/>
      <c r="G31" s="70"/>
      <c r="H31" s="71"/>
      <c r="I31" s="70"/>
      <c r="J31" s="72"/>
      <c r="K31" s="72"/>
      <c r="L31" s="72"/>
      <c r="M31" s="114"/>
      <c r="N31" s="114"/>
      <c r="O31" s="114"/>
    </row>
    <row r="32" spans="1:15" ht="12.75" customHeight="1">
      <c r="A32" s="47">
        <v>26</v>
      </c>
      <c r="B32" s="51" t="s">
        <v>23</v>
      </c>
      <c r="C32" s="69"/>
      <c r="D32" s="69"/>
      <c r="E32" s="69"/>
      <c r="F32" s="70"/>
      <c r="G32" s="70"/>
      <c r="H32" s="71"/>
      <c r="I32" s="70"/>
      <c r="J32" s="72"/>
      <c r="K32" s="72"/>
      <c r="L32" s="72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69">
        <v>26</v>
      </c>
      <c r="D33" s="69">
        <v>47</v>
      </c>
      <c r="E33" s="69">
        <v>56</v>
      </c>
      <c r="F33" s="70">
        <v>70</v>
      </c>
      <c r="G33" s="70">
        <v>27</v>
      </c>
      <c r="H33" s="71">
        <v>59</v>
      </c>
      <c r="I33" s="70">
        <v>86</v>
      </c>
      <c r="J33" s="72">
        <v>75</v>
      </c>
      <c r="K33" s="72">
        <v>68</v>
      </c>
      <c r="L33" s="72">
        <v>76</v>
      </c>
      <c r="M33" s="114">
        <v>77</v>
      </c>
      <c r="N33" s="114">
        <v>68</v>
      </c>
      <c r="O33" s="114">
        <v>90</v>
      </c>
    </row>
    <row r="34" spans="1:15" ht="12.75" customHeight="1">
      <c r="A34" s="47">
        <v>28</v>
      </c>
      <c r="B34" s="51" t="s">
        <v>63</v>
      </c>
      <c r="C34" s="69"/>
      <c r="D34" s="69"/>
      <c r="E34" s="69"/>
      <c r="F34" s="69"/>
      <c r="G34" s="69"/>
      <c r="H34" s="69"/>
      <c r="I34" s="116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18"/>
      <c r="D35" s="118"/>
      <c r="E35" s="118"/>
      <c r="F35" s="118"/>
      <c r="G35" s="118"/>
      <c r="H35" s="118"/>
      <c r="I35" s="119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111">
        <f aca="true" t="shared" si="0" ref="C36:H36">SUM(C7:C35)</f>
        <v>4042</v>
      </c>
      <c r="D36" s="111">
        <f t="shared" si="0"/>
        <v>7872</v>
      </c>
      <c r="E36" s="111">
        <f t="shared" si="0"/>
        <v>8104</v>
      </c>
      <c r="F36" s="111">
        <f t="shared" si="0"/>
        <v>7790</v>
      </c>
      <c r="G36" s="111">
        <f t="shared" si="0"/>
        <v>3763</v>
      </c>
      <c r="H36" s="111">
        <f t="shared" si="0"/>
        <v>7466</v>
      </c>
      <c r="I36" s="111">
        <f aca="true" t="shared" si="1" ref="I36:N36">SUM(I7:I35)</f>
        <v>7648</v>
      </c>
      <c r="J36" s="111">
        <f t="shared" si="1"/>
        <v>7816</v>
      </c>
      <c r="K36" s="111">
        <f t="shared" si="1"/>
        <v>8018</v>
      </c>
      <c r="L36" s="111">
        <f t="shared" si="1"/>
        <v>7607</v>
      </c>
      <c r="M36" s="111">
        <f t="shared" si="1"/>
        <v>7833</v>
      </c>
      <c r="N36" s="111">
        <f t="shared" si="1"/>
        <v>7459</v>
      </c>
      <c r="O36" s="111">
        <f>SUM(O7:O35)</f>
        <v>7650</v>
      </c>
    </row>
    <row r="37" spans="1:12" ht="12.75" customHeight="1">
      <c r="A37" s="296" t="s">
        <v>87</v>
      </c>
      <c r="B37" s="297" t="s">
        <v>88</v>
      </c>
      <c r="C37" s="298"/>
      <c r="D37" s="298"/>
      <c r="E37" s="298"/>
      <c r="F37" s="298"/>
      <c r="G37" s="37"/>
      <c r="H37" s="37"/>
      <c r="I37" s="37"/>
      <c r="J37" s="37"/>
      <c r="K37" s="37"/>
      <c r="L37" s="37"/>
    </row>
    <row r="38" spans="1:8" ht="12.75" customHeight="1">
      <c r="A38" s="149" t="s">
        <v>25</v>
      </c>
      <c r="B38" s="355" t="s">
        <v>45</v>
      </c>
      <c r="C38" s="355"/>
      <c r="D38" s="355"/>
      <c r="E38" s="355"/>
      <c r="F38" s="355"/>
      <c r="G38" s="38"/>
      <c r="H38" s="38"/>
    </row>
    <row r="39" spans="1:9" ht="12.75" customHeight="1">
      <c r="A39" s="4" t="s">
        <v>25</v>
      </c>
      <c r="B39" s="143" t="s">
        <v>89</v>
      </c>
      <c r="C39" s="143"/>
      <c r="D39" s="143"/>
      <c r="E39" s="143"/>
      <c r="F39" s="143"/>
      <c r="G39" s="55"/>
      <c r="H39" s="55"/>
      <c r="I39" s="55"/>
    </row>
    <row r="40" spans="1:13" ht="12.75" customHeight="1">
      <c r="A40" s="306" t="s">
        <v>34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</sheetData>
  <sheetProtection/>
  <mergeCells count="19"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A2:O2"/>
    <mergeCell ref="O4:O5"/>
    <mergeCell ref="N4:N5"/>
    <mergeCell ref="A40:M40"/>
    <mergeCell ref="J4:J5"/>
    <mergeCell ref="K4:K5"/>
    <mergeCell ref="L4:L5"/>
    <mergeCell ref="M4:M5"/>
    <mergeCell ref="A36:B36"/>
    <mergeCell ref="B38:F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="90" zoomScaleNormal="90" zoomScalePageLayoutView="0" workbookViewId="0" topLeftCell="A1">
      <selection activeCell="O34" sqref="O3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2" width="7.7109375" style="2" customWidth="1"/>
    <col min="23" max="16384" width="9.140625" style="2" customWidth="1"/>
  </cols>
  <sheetData>
    <row r="1" ht="12.75" customHeight="1"/>
    <row r="2" spans="1:15" ht="12.75" customHeight="1">
      <c r="A2" s="312" t="s">
        <v>170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5"/>
      <c r="N3" s="284"/>
      <c r="O3" s="284" t="s">
        <v>78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160">
        <v>684</v>
      </c>
      <c r="D7" s="161">
        <v>959</v>
      </c>
      <c r="E7" s="160">
        <v>966</v>
      </c>
      <c r="F7" s="160">
        <v>1050</v>
      </c>
      <c r="G7" s="160">
        <v>571</v>
      </c>
      <c r="H7" s="162">
        <v>1005</v>
      </c>
      <c r="I7" s="160">
        <v>918</v>
      </c>
      <c r="J7" s="163">
        <v>909</v>
      </c>
      <c r="K7" s="163">
        <v>969</v>
      </c>
      <c r="L7" s="163">
        <v>844</v>
      </c>
      <c r="M7" s="164">
        <v>837</v>
      </c>
      <c r="N7" s="164">
        <v>957</v>
      </c>
      <c r="O7" s="164">
        <v>867</v>
      </c>
    </row>
    <row r="8" spans="1:15" ht="12.75" customHeight="1">
      <c r="A8" s="47">
        <v>2</v>
      </c>
      <c r="B8" s="49" t="s">
        <v>18</v>
      </c>
      <c r="C8" s="69">
        <v>90</v>
      </c>
      <c r="D8" s="69">
        <v>212</v>
      </c>
      <c r="E8" s="70">
        <v>158</v>
      </c>
      <c r="F8" s="70">
        <v>51</v>
      </c>
      <c r="G8" s="70">
        <v>26</v>
      </c>
      <c r="H8" s="71">
        <v>32</v>
      </c>
      <c r="I8" s="70">
        <v>52</v>
      </c>
      <c r="J8" s="72">
        <v>57</v>
      </c>
      <c r="K8" s="72">
        <v>65</v>
      </c>
      <c r="L8" s="72">
        <v>60</v>
      </c>
      <c r="M8" s="134">
        <v>60</v>
      </c>
      <c r="N8" s="134">
        <v>54</v>
      </c>
      <c r="O8" s="134">
        <v>168</v>
      </c>
    </row>
    <row r="9" spans="1:15" ht="12.75" customHeight="1">
      <c r="A9" s="47">
        <v>3</v>
      </c>
      <c r="B9" s="50" t="s">
        <v>1</v>
      </c>
      <c r="C9" s="69">
        <v>80</v>
      </c>
      <c r="D9" s="69">
        <v>241</v>
      </c>
      <c r="E9" s="70">
        <v>253</v>
      </c>
      <c r="F9" s="70">
        <v>216</v>
      </c>
      <c r="G9" s="70">
        <v>106</v>
      </c>
      <c r="H9" s="71">
        <v>213</v>
      </c>
      <c r="I9" s="70">
        <v>238</v>
      </c>
      <c r="J9" s="72">
        <v>219</v>
      </c>
      <c r="K9" s="72">
        <v>288</v>
      </c>
      <c r="L9" s="72">
        <v>258</v>
      </c>
      <c r="M9" s="135">
        <v>209</v>
      </c>
      <c r="N9" s="135">
        <v>194</v>
      </c>
      <c r="O9" s="135">
        <v>180</v>
      </c>
    </row>
    <row r="10" spans="1:15" ht="12.75" customHeight="1">
      <c r="A10" s="47">
        <v>4</v>
      </c>
      <c r="B10" s="50" t="s">
        <v>2</v>
      </c>
      <c r="C10" s="70">
        <v>57</v>
      </c>
      <c r="D10" s="70">
        <v>124</v>
      </c>
      <c r="E10" s="70">
        <v>136</v>
      </c>
      <c r="F10" s="70">
        <v>159</v>
      </c>
      <c r="G10" s="70">
        <v>108</v>
      </c>
      <c r="H10" s="71">
        <v>187</v>
      </c>
      <c r="I10" s="70">
        <v>216</v>
      </c>
      <c r="J10" s="72">
        <v>182</v>
      </c>
      <c r="K10" s="72">
        <v>204</v>
      </c>
      <c r="L10" s="72">
        <v>280</v>
      </c>
      <c r="M10" s="135">
        <v>192</v>
      </c>
      <c r="N10" s="135">
        <v>178</v>
      </c>
      <c r="O10" s="135">
        <v>247</v>
      </c>
    </row>
    <row r="11" spans="1:15" ht="12.75" customHeight="1">
      <c r="A11" s="47">
        <v>5</v>
      </c>
      <c r="B11" s="49" t="s">
        <v>3</v>
      </c>
      <c r="C11" s="69">
        <v>73</v>
      </c>
      <c r="D11" s="69">
        <v>178</v>
      </c>
      <c r="E11" s="70">
        <v>177</v>
      </c>
      <c r="F11" s="70">
        <v>182</v>
      </c>
      <c r="G11" s="70">
        <v>71</v>
      </c>
      <c r="H11" s="71">
        <v>193</v>
      </c>
      <c r="I11" s="70">
        <v>175</v>
      </c>
      <c r="J11" s="72">
        <v>142</v>
      </c>
      <c r="K11" s="72">
        <v>209</v>
      </c>
      <c r="L11" s="72">
        <v>203</v>
      </c>
      <c r="M11" s="134">
        <v>252</v>
      </c>
      <c r="N11" s="134">
        <v>222</v>
      </c>
      <c r="O11" s="134">
        <v>248</v>
      </c>
    </row>
    <row r="12" spans="1:15" ht="12.75" customHeight="1">
      <c r="A12" s="47">
        <v>6</v>
      </c>
      <c r="B12" s="49" t="s">
        <v>10</v>
      </c>
      <c r="C12" s="69">
        <v>7</v>
      </c>
      <c r="D12" s="69">
        <v>6</v>
      </c>
      <c r="E12" s="70">
        <v>18</v>
      </c>
      <c r="F12" s="70">
        <v>10</v>
      </c>
      <c r="G12" s="70">
        <v>5</v>
      </c>
      <c r="H12" s="71">
        <v>11</v>
      </c>
      <c r="I12" s="70">
        <v>15</v>
      </c>
      <c r="J12" s="72">
        <v>21</v>
      </c>
      <c r="K12" s="72">
        <v>15</v>
      </c>
      <c r="L12" s="72">
        <v>17</v>
      </c>
      <c r="M12" s="134">
        <v>16</v>
      </c>
      <c r="N12" s="134">
        <v>20</v>
      </c>
      <c r="O12" s="134">
        <v>15</v>
      </c>
    </row>
    <row r="13" spans="1:15" ht="12.75" customHeight="1">
      <c r="A13" s="47">
        <v>7</v>
      </c>
      <c r="B13" s="50" t="s">
        <v>4</v>
      </c>
      <c r="C13" s="69">
        <v>1</v>
      </c>
      <c r="D13" s="69"/>
      <c r="E13" s="70"/>
      <c r="F13" s="70"/>
      <c r="G13" s="70"/>
      <c r="H13" s="71">
        <v>1</v>
      </c>
      <c r="I13" s="70"/>
      <c r="J13" s="72"/>
      <c r="K13" s="72">
        <v>1</v>
      </c>
      <c r="L13" s="72"/>
      <c r="M13" s="135"/>
      <c r="N13" s="135"/>
      <c r="O13" s="135"/>
    </row>
    <row r="14" spans="1:15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72"/>
      <c r="K14" s="72"/>
      <c r="L14" s="72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69">
        <v>12</v>
      </c>
      <c r="D15" s="69">
        <v>28</v>
      </c>
      <c r="E15" s="70">
        <v>16</v>
      </c>
      <c r="F15" s="70">
        <v>27</v>
      </c>
      <c r="G15" s="70">
        <v>18</v>
      </c>
      <c r="H15" s="71">
        <v>20</v>
      </c>
      <c r="I15" s="70">
        <v>17</v>
      </c>
      <c r="J15" s="72">
        <v>11</v>
      </c>
      <c r="K15" s="72">
        <v>6</v>
      </c>
      <c r="L15" s="72">
        <v>12</v>
      </c>
      <c r="M15" s="134">
        <v>13</v>
      </c>
      <c r="N15" s="134">
        <v>7</v>
      </c>
      <c r="O15" s="134">
        <v>12</v>
      </c>
    </row>
    <row r="16" spans="1:15" ht="24" customHeight="1">
      <c r="A16" s="47">
        <v>10</v>
      </c>
      <c r="B16" s="49" t="s">
        <v>13</v>
      </c>
      <c r="C16" s="69">
        <v>24</v>
      </c>
      <c r="D16" s="69">
        <v>28</v>
      </c>
      <c r="E16" s="70">
        <v>12</v>
      </c>
      <c r="F16" s="70">
        <v>30</v>
      </c>
      <c r="G16" s="70">
        <v>17</v>
      </c>
      <c r="H16" s="71">
        <v>16</v>
      </c>
      <c r="I16" s="70">
        <v>21</v>
      </c>
      <c r="J16" s="72">
        <v>16</v>
      </c>
      <c r="K16" s="72">
        <v>8</v>
      </c>
      <c r="L16" s="72">
        <v>18</v>
      </c>
      <c r="M16" s="134">
        <v>20</v>
      </c>
      <c r="N16" s="134">
        <v>35</v>
      </c>
      <c r="O16" s="134">
        <v>17</v>
      </c>
    </row>
    <row r="17" spans="1:15" ht="12.75" customHeight="1">
      <c r="A17" s="47">
        <v>11</v>
      </c>
      <c r="B17" s="49" t="s">
        <v>60</v>
      </c>
      <c r="C17" s="69"/>
      <c r="D17" s="69"/>
      <c r="E17" s="70"/>
      <c r="F17" s="70"/>
      <c r="G17" s="70"/>
      <c r="H17" s="71"/>
      <c r="I17" s="70"/>
      <c r="J17" s="72"/>
      <c r="K17" s="72"/>
      <c r="L17" s="72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69"/>
      <c r="D18" s="69"/>
      <c r="E18" s="70"/>
      <c r="F18" s="70">
        <v>6</v>
      </c>
      <c r="G18" s="70">
        <v>2</v>
      </c>
      <c r="H18" s="71">
        <v>2</v>
      </c>
      <c r="I18" s="70"/>
      <c r="J18" s="72">
        <v>6</v>
      </c>
      <c r="K18" s="72">
        <v>18</v>
      </c>
      <c r="L18" s="72">
        <v>8</v>
      </c>
      <c r="M18" s="134">
        <v>16</v>
      </c>
      <c r="N18" s="134">
        <v>19</v>
      </c>
      <c r="O18" s="134">
        <v>16</v>
      </c>
    </row>
    <row r="19" spans="1:15" ht="12.75" customHeight="1">
      <c r="A19" s="47">
        <v>13</v>
      </c>
      <c r="B19" s="49" t="s">
        <v>6</v>
      </c>
      <c r="C19" s="69"/>
      <c r="D19" s="69"/>
      <c r="E19" s="70"/>
      <c r="F19" s="70"/>
      <c r="G19" s="70"/>
      <c r="H19" s="71"/>
      <c r="I19" s="70"/>
      <c r="J19" s="72"/>
      <c r="K19" s="72"/>
      <c r="L19" s="72"/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69"/>
      <c r="D20" s="69"/>
      <c r="E20" s="70"/>
      <c r="F20" s="70"/>
      <c r="G20" s="70"/>
      <c r="H20" s="71"/>
      <c r="I20" s="70"/>
      <c r="J20" s="72"/>
      <c r="K20" s="72"/>
      <c r="L20" s="72"/>
      <c r="M20" s="134"/>
      <c r="N20" s="134">
        <v>1</v>
      </c>
      <c r="O20" s="134"/>
    </row>
    <row r="21" spans="1:15" ht="12.75" customHeight="1">
      <c r="A21" s="47">
        <v>15</v>
      </c>
      <c r="B21" s="49" t="s">
        <v>20</v>
      </c>
      <c r="C21" s="69"/>
      <c r="D21" s="69">
        <v>464</v>
      </c>
      <c r="E21" s="69">
        <v>420</v>
      </c>
      <c r="F21" s="70">
        <v>307</v>
      </c>
      <c r="G21" s="70">
        <v>129</v>
      </c>
      <c r="H21" s="71">
        <v>290</v>
      </c>
      <c r="I21" s="70">
        <v>423</v>
      </c>
      <c r="J21" s="72">
        <v>221</v>
      </c>
      <c r="K21" s="72">
        <v>184</v>
      </c>
      <c r="L21" s="72">
        <v>235</v>
      </c>
      <c r="M21" s="135">
        <v>255</v>
      </c>
      <c r="N21" s="135">
        <v>173</v>
      </c>
      <c r="O21" s="135">
        <v>203</v>
      </c>
    </row>
    <row r="22" spans="1:15" ht="12.75" customHeight="1">
      <c r="A22" s="47">
        <v>16</v>
      </c>
      <c r="B22" s="49" t="s">
        <v>22</v>
      </c>
      <c r="C22" s="69">
        <v>2</v>
      </c>
      <c r="D22" s="69">
        <v>6</v>
      </c>
      <c r="E22" s="69">
        <v>3</v>
      </c>
      <c r="F22" s="70">
        <v>5</v>
      </c>
      <c r="G22" s="70">
        <v>4</v>
      </c>
      <c r="H22" s="71">
        <v>2</v>
      </c>
      <c r="I22" s="70">
        <v>1</v>
      </c>
      <c r="J22" s="72">
        <v>3</v>
      </c>
      <c r="K22" s="72">
        <v>0</v>
      </c>
      <c r="L22" s="72">
        <v>0</v>
      </c>
      <c r="M22" s="135"/>
      <c r="N22" s="135">
        <v>1</v>
      </c>
      <c r="O22" s="135"/>
    </row>
    <row r="23" spans="1:15" ht="12.75" customHeight="1">
      <c r="A23" s="47">
        <v>17</v>
      </c>
      <c r="B23" s="49" t="s">
        <v>17</v>
      </c>
      <c r="C23" s="69">
        <v>4</v>
      </c>
      <c r="D23" s="69">
        <v>5</v>
      </c>
      <c r="E23" s="69">
        <v>7</v>
      </c>
      <c r="F23" s="70">
        <v>7</v>
      </c>
      <c r="G23" s="70">
        <v>1</v>
      </c>
      <c r="H23" s="71">
        <v>1</v>
      </c>
      <c r="I23" s="70">
        <v>2</v>
      </c>
      <c r="J23" s="72">
        <v>4</v>
      </c>
      <c r="K23" s="72">
        <v>2</v>
      </c>
      <c r="L23" s="72">
        <v>2</v>
      </c>
      <c r="M23" s="135">
        <v>1</v>
      </c>
      <c r="N23" s="135">
        <v>5</v>
      </c>
      <c r="O23" s="135">
        <v>6</v>
      </c>
    </row>
    <row r="24" spans="1:15" ht="12.75" customHeight="1">
      <c r="A24" s="47">
        <v>18</v>
      </c>
      <c r="B24" s="49" t="s">
        <v>8</v>
      </c>
      <c r="C24" s="69">
        <v>21</v>
      </c>
      <c r="D24" s="69">
        <v>35</v>
      </c>
      <c r="E24" s="69">
        <v>40</v>
      </c>
      <c r="F24" s="70">
        <v>51</v>
      </c>
      <c r="G24" s="70">
        <v>20</v>
      </c>
      <c r="H24" s="71">
        <v>43</v>
      </c>
      <c r="I24" s="70">
        <v>47</v>
      </c>
      <c r="J24" s="72">
        <v>51</v>
      </c>
      <c r="K24" s="72">
        <v>42</v>
      </c>
      <c r="L24" s="72">
        <v>32</v>
      </c>
      <c r="M24" s="134">
        <v>29</v>
      </c>
      <c r="N24" s="134">
        <v>21</v>
      </c>
      <c r="O24" s="134">
        <v>32</v>
      </c>
    </row>
    <row r="25" spans="1:15" ht="12.75" customHeight="1">
      <c r="A25" s="47">
        <v>19</v>
      </c>
      <c r="B25" s="49" t="s">
        <v>16</v>
      </c>
      <c r="C25" s="70">
        <v>30</v>
      </c>
      <c r="D25" s="70">
        <v>91</v>
      </c>
      <c r="E25" s="70">
        <v>57</v>
      </c>
      <c r="F25" s="70">
        <v>54</v>
      </c>
      <c r="G25" s="70">
        <v>29</v>
      </c>
      <c r="H25" s="71">
        <v>70</v>
      </c>
      <c r="I25" s="70">
        <v>78</v>
      </c>
      <c r="J25" s="72">
        <v>91</v>
      </c>
      <c r="K25" s="72">
        <v>97</v>
      </c>
      <c r="L25" s="72">
        <v>103</v>
      </c>
      <c r="M25" s="135">
        <v>55</v>
      </c>
      <c r="N25" s="135">
        <v>82</v>
      </c>
      <c r="O25" s="135">
        <v>88</v>
      </c>
    </row>
    <row r="26" spans="1:15" ht="12.75" customHeight="1">
      <c r="A26" s="47">
        <v>20</v>
      </c>
      <c r="B26" s="49" t="s">
        <v>11</v>
      </c>
      <c r="C26" s="69"/>
      <c r="D26" s="69"/>
      <c r="E26" s="69"/>
      <c r="F26" s="70"/>
      <c r="G26" s="70"/>
      <c r="H26" s="71"/>
      <c r="I26" s="70"/>
      <c r="J26" s="72"/>
      <c r="K26" s="72"/>
      <c r="L26" s="72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69">
        <v>1</v>
      </c>
      <c r="D27" s="69">
        <v>1</v>
      </c>
      <c r="E27" s="69"/>
      <c r="F27" s="70">
        <v>1</v>
      </c>
      <c r="G27" s="70"/>
      <c r="H27" s="71">
        <v>1</v>
      </c>
      <c r="I27" s="70"/>
      <c r="J27" s="72"/>
      <c r="K27" s="72">
        <v>4</v>
      </c>
      <c r="L27" s="72"/>
      <c r="M27" s="135">
        <v>1</v>
      </c>
      <c r="N27" s="135"/>
      <c r="O27" s="135"/>
    </row>
    <row r="28" spans="1:15" ht="12.75" customHeight="1">
      <c r="A28" s="47">
        <v>22</v>
      </c>
      <c r="B28" s="49" t="s">
        <v>14</v>
      </c>
      <c r="C28" s="69"/>
      <c r="D28" s="69"/>
      <c r="E28" s="69"/>
      <c r="F28" s="70"/>
      <c r="G28" s="70">
        <v>2</v>
      </c>
      <c r="H28" s="71"/>
      <c r="I28" s="70"/>
      <c r="J28" s="72"/>
      <c r="K28" s="72"/>
      <c r="L28" s="72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69"/>
      <c r="D29" s="69"/>
      <c r="E29" s="69"/>
      <c r="F29" s="70"/>
      <c r="G29" s="70"/>
      <c r="H29" s="71"/>
      <c r="I29" s="70"/>
      <c r="J29" s="72"/>
      <c r="K29" s="72"/>
      <c r="L29" s="72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69"/>
      <c r="D30" s="69">
        <v>1</v>
      </c>
      <c r="E30" s="69">
        <v>2</v>
      </c>
      <c r="F30" s="70"/>
      <c r="G30" s="70"/>
      <c r="H30" s="71"/>
      <c r="I30" s="70"/>
      <c r="J30" s="72"/>
      <c r="K30" s="72"/>
      <c r="L30" s="72"/>
      <c r="M30" s="134"/>
      <c r="N30" s="134">
        <v>1</v>
      </c>
      <c r="O30" s="134">
        <v>1</v>
      </c>
    </row>
    <row r="31" spans="1:15" ht="24" customHeight="1">
      <c r="A31" s="47">
        <v>25</v>
      </c>
      <c r="B31" s="49" t="s">
        <v>62</v>
      </c>
      <c r="C31" s="69"/>
      <c r="D31" s="69"/>
      <c r="E31" s="69"/>
      <c r="F31" s="70"/>
      <c r="G31" s="70"/>
      <c r="H31" s="71"/>
      <c r="I31" s="70"/>
      <c r="J31" s="72"/>
      <c r="K31" s="72"/>
      <c r="L31" s="72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69"/>
      <c r="D32" s="69"/>
      <c r="E32" s="69"/>
      <c r="F32" s="70"/>
      <c r="G32" s="70"/>
      <c r="H32" s="71"/>
      <c r="I32" s="70"/>
      <c r="J32" s="70"/>
      <c r="K32" s="72"/>
      <c r="L32" s="72"/>
      <c r="M32" s="157"/>
      <c r="N32" s="157"/>
      <c r="O32" s="157"/>
    </row>
    <row r="33" spans="1:15" ht="12.75" customHeight="1">
      <c r="A33" s="47">
        <v>27</v>
      </c>
      <c r="B33" s="49" t="s">
        <v>15</v>
      </c>
      <c r="C33" s="69">
        <v>14</v>
      </c>
      <c r="D33" s="69">
        <v>12</v>
      </c>
      <c r="E33" s="69">
        <v>10</v>
      </c>
      <c r="F33" s="70">
        <v>16</v>
      </c>
      <c r="G33" s="70">
        <v>5</v>
      </c>
      <c r="H33" s="71">
        <v>18</v>
      </c>
      <c r="I33" s="70">
        <v>22</v>
      </c>
      <c r="J33" s="72">
        <v>21</v>
      </c>
      <c r="K33" s="72">
        <v>20</v>
      </c>
      <c r="L33" s="72">
        <v>23</v>
      </c>
      <c r="M33" s="135">
        <v>21</v>
      </c>
      <c r="N33" s="135">
        <v>16</v>
      </c>
      <c r="O33" s="135">
        <v>33</v>
      </c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58"/>
      <c r="K34" s="158"/>
      <c r="L34" s="157"/>
      <c r="M34" s="157"/>
      <c r="N34" s="157"/>
      <c r="O34" s="157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59"/>
      <c r="K35" s="159"/>
      <c r="L35" s="159"/>
      <c r="M35" s="159"/>
      <c r="N35" s="159"/>
      <c r="O35" s="159"/>
    </row>
    <row r="36" spans="1:15" ht="15" customHeight="1" thickBot="1">
      <c r="A36" s="310" t="s">
        <v>0</v>
      </c>
      <c r="B36" s="310"/>
      <c r="C36" s="33">
        <f aca="true" t="shared" si="0" ref="C36:H36">SUM(C7:C35)</f>
        <v>1100</v>
      </c>
      <c r="D36" s="33">
        <f t="shared" si="0"/>
        <v>2391</v>
      </c>
      <c r="E36" s="33">
        <f t="shared" si="0"/>
        <v>2275</v>
      </c>
      <c r="F36" s="33">
        <f t="shared" si="0"/>
        <v>2172</v>
      </c>
      <c r="G36" s="33">
        <f t="shared" si="0"/>
        <v>1114</v>
      </c>
      <c r="H36" s="33">
        <f t="shared" si="0"/>
        <v>2105</v>
      </c>
      <c r="I36" s="33">
        <f aca="true" t="shared" si="1" ref="I36:N36">SUM(I7:I35)</f>
        <v>2225</v>
      </c>
      <c r="J36" s="33">
        <f t="shared" si="1"/>
        <v>1954</v>
      </c>
      <c r="K36" s="33">
        <f t="shared" si="1"/>
        <v>2132</v>
      </c>
      <c r="L36" s="33">
        <f t="shared" si="1"/>
        <v>2095</v>
      </c>
      <c r="M36" s="33">
        <f t="shared" si="1"/>
        <v>1977</v>
      </c>
      <c r="N36" s="33">
        <f t="shared" si="1"/>
        <v>1986</v>
      </c>
      <c r="O36" s="33">
        <f>SUM(O7:O35)</f>
        <v>2133</v>
      </c>
    </row>
    <row r="37" spans="1:12" ht="12.75" customHeight="1">
      <c r="A37" s="148" t="s">
        <v>87</v>
      </c>
      <c r="B37" s="37" t="s">
        <v>90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49" t="s">
        <v>25</v>
      </c>
      <c r="B38" s="165" t="s">
        <v>91</v>
      </c>
      <c r="C38" s="38"/>
      <c r="D38" s="38"/>
      <c r="E38" s="38"/>
      <c r="F38" s="38"/>
      <c r="G38" s="38"/>
      <c r="H38" s="38"/>
    </row>
    <row r="39" spans="1:9" ht="12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13" ht="12.75" customHeight="1">
      <c r="A40" s="309" t="s">
        <v>35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</row>
    <row r="41" ht="12.75" customHeight="1"/>
    <row r="42" ht="12.75" customHeight="1"/>
    <row r="43" ht="12.75" customHeight="1"/>
  </sheetData>
  <sheetProtection/>
  <mergeCells count="18">
    <mergeCell ref="G4:G5"/>
    <mergeCell ref="H4:H5"/>
    <mergeCell ref="A4:A5"/>
    <mergeCell ref="B4:B5"/>
    <mergeCell ref="C4:C5"/>
    <mergeCell ref="D4:D5"/>
    <mergeCell ref="E4:E5"/>
    <mergeCell ref="F4:F5"/>
    <mergeCell ref="O4:O5"/>
    <mergeCell ref="A2:O2"/>
    <mergeCell ref="N4:N5"/>
    <mergeCell ref="I4:I5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tabSelected="1" zoomScale="90" zoomScaleNormal="90" zoomScalePageLayoutView="0" workbookViewId="0" topLeftCell="A10">
      <selection activeCell="O13" sqref="O13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9" width="7.7109375" style="2" customWidth="1"/>
    <col min="20" max="16384" width="9.140625" style="2" customWidth="1"/>
  </cols>
  <sheetData>
    <row r="1" ht="12.75" customHeight="1"/>
    <row r="2" spans="1:15" ht="12.75" customHeight="1">
      <c r="A2" s="312" t="s">
        <v>171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5"/>
      <c r="N3" s="284"/>
      <c r="O3" s="284" t="s">
        <v>104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5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154">
        <v>200</v>
      </c>
      <c r="D7" s="192">
        <v>390</v>
      </c>
      <c r="E7" s="154">
        <v>469</v>
      </c>
      <c r="F7" s="154">
        <v>415</v>
      </c>
      <c r="G7" s="154">
        <v>202</v>
      </c>
      <c r="H7" s="193">
        <v>428</v>
      </c>
      <c r="I7" s="154">
        <v>378</v>
      </c>
      <c r="J7" s="192">
        <v>405</v>
      </c>
      <c r="K7" s="194">
        <v>557</v>
      </c>
      <c r="L7" s="194">
        <v>607</v>
      </c>
      <c r="M7" s="13">
        <v>578</v>
      </c>
      <c r="N7" s="13">
        <v>616</v>
      </c>
      <c r="O7" s="13">
        <v>445</v>
      </c>
    </row>
    <row r="8" spans="1:15" ht="12.75" customHeight="1">
      <c r="A8" s="47">
        <v>2</v>
      </c>
      <c r="B8" s="49" t="s">
        <v>18</v>
      </c>
      <c r="C8" s="69">
        <v>6</v>
      </c>
      <c r="D8" s="69">
        <v>32</v>
      </c>
      <c r="E8" s="70">
        <v>55</v>
      </c>
      <c r="F8" s="70">
        <v>35</v>
      </c>
      <c r="G8" s="70">
        <v>17</v>
      </c>
      <c r="H8" s="71">
        <v>32</v>
      </c>
      <c r="I8" s="70">
        <v>28</v>
      </c>
      <c r="J8" s="69">
        <v>44</v>
      </c>
      <c r="K8" s="72">
        <v>34</v>
      </c>
      <c r="L8" s="72">
        <v>23</v>
      </c>
      <c r="M8" s="134">
        <v>37</v>
      </c>
      <c r="N8" s="134">
        <v>56</v>
      </c>
      <c r="O8" s="134">
        <v>82</v>
      </c>
    </row>
    <row r="9" spans="1:15" ht="12.75" customHeight="1">
      <c r="A9" s="47">
        <v>3</v>
      </c>
      <c r="B9" s="50" t="s">
        <v>1</v>
      </c>
      <c r="C9" s="69">
        <v>17</v>
      </c>
      <c r="D9" s="69">
        <v>96</v>
      </c>
      <c r="E9" s="70">
        <v>125</v>
      </c>
      <c r="F9" s="70">
        <v>120</v>
      </c>
      <c r="G9" s="70">
        <v>18</v>
      </c>
      <c r="H9" s="71">
        <v>29</v>
      </c>
      <c r="I9" s="70">
        <v>23</v>
      </c>
      <c r="J9" s="69">
        <v>16</v>
      </c>
      <c r="K9" s="72">
        <v>15</v>
      </c>
      <c r="L9" s="72">
        <v>18</v>
      </c>
      <c r="M9" s="135">
        <v>21</v>
      </c>
      <c r="N9" s="135">
        <v>21</v>
      </c>
      <c r="O9" s="135">
        <v>22</v>
      </c>
    </row>
    <row r="10" spans="1:15" ht="12.75" customHeight="1">
      <c r="A10" s="47">
        <v>4</v>
      </c>
      <c r="B10" s="50" t="s">
        <v>2</v>
      </c>
      <c r="C10" s="70">
        <v>16</v>
      </c>
      <c r="D10" s="70">
        <v>25</v>
      </c>
      <c r="E10" s="70">
        <v>38</v>
      </c>
      <c r="F10" s="70">
        <v>48</v>
      </c>
      <c r="G10" s="70">
        <v>72</v>
      </c>
      <c r="H10" s="71">
        <v>136</v>
      </c>
      <c r="I10" s="70">
        <v>163</v>
      </c>
      <c r="J10" s="70">
        <v>133</v>
      </c>
      <c r="K10" s="72">
        <v>171</v>
      </c>
      <c r="L10" s="72">
        <v>193</v>
      </c>
      <c r="M10" s="135">
        <v>150</v>
      </c>
      <c r="N10" s="135">
        <v>145</v>
      </c>
      <c r="O10" s="135">
        <v>132</v>
      </c>
    </row>
    <row r="11" spans="1:15" ht="12.75" customHeight="1">
      <c r="A11" s="47">
        <v>5</v>
      </c>
      <c r="B11" s="49" t="s">
        <v>3</v>
      </c>
      <c r="C11" s="69">
        <v>48</v>
      </c>
      <c r="D11" s="69">
        <v>158</v>
      </c>
      <c r="E11" s="70">
        <v>127</v>
      </c>
      <c r="F11" s="70">
        <v>129</v>
      </c>
      <c r="G11" s="70">
        <v>55</v>
      </c>
      <c r="H11" s="71">
        <v>144</v>
      </c>
      <c r="I11" s="70">
        <v>144</v>
      </c>
      <c r="J11" s="69">
        <v>169</v>
      </c>
      <c r="K11" s="72">
        <v>165</v>
      </c>
      <c r="L11" s="72">
        <v>197</v>
      </c>
      <c r="M11" s="134">
        <v>360</v>
      </c>
      <c r="N11" s="134">
        <v>192</v>
      </c>
      <c r="O11" s="134">
        <v>120</v>
      </c>
    </row>
    <row r="12" spans="1:15" ht="12.75" customHeight="1">
      <c r="A12" s="47">
        <v>6</v>
      </c>
      <c r="B12" s="49" t="s">
        <v>10</v>
      </c>
      <c r="C12" s="69">
        <v>7</v>
      </c>
      <c r="D12" s="69">
        <v>4</v>
      </c>
      <c r="E12" s="70">
        <v>7</v>
      </c>
      <c r="F12" s="70">
        <v>7</v>
      </c>
      <c r="G12" s="70">
        <v>4</v>
      </c>
      <c r="H12" s="71">
        <v>9</v>
      </c>
      <c r="I12" s="70">
        <v>6</v>
      </c>
      <c r="J12" s="69">
        <v>18</v>
      </c>
      <c r="K12" s="72">
        <v>7</v>
      </c>
      <c r="L12" s="72">
        <v>15</v>
      </c>
      <c r="M12" s="134">
        <v>11</v>
      </c>
      <c r="N12" s="134">
        <v>29</v>
      </c>
      <c r="O12" s="134">
        <v>47</v>
      </c>
    </row>
    <row r="13" spans="1:15" ht="12.75" customHeight="1">
      <c r="A13" s="47">
        <v>7</v>
      </c>
      <c r="B13" s="50" t="s">
        <v>4</v>
      </c>
      <c r="C13" s="69">
        <v>3</v>
      </c>
      <c r="D13" s="69">
        <v>5</v>
      </c>
      <c r="E13" s="70">
        <v>14</v>
      </c>
      <c r="F13" s="70">
        <v>8</v>
      </c>
      <c r="G13" s="70">
        <v>0</v>
      </c>
      <c r="H13" s="71">
        <v>1</v>
      </c>
      <c r="I13" s="70">
        <v>0</v>
      </c>
      <c r="J13" s="69">
        <v>0</v>
      </c>
      <c r="K13" s="72">
        <v>2</v>
      </c>
      <c r="L13" s="72"/>
      <c r="M13" s="135">
        <v>1</v>
      </c>
      <c r="N13" s="135"/>
      <c r="O13" s="135">
        <v>1</v>
      </c>
    </row>
    <row r="14" spans="1:15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69"/>
      <c r="K14" s="72"/>
      <c r="L14" s="72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69">
        <v>8</v>
      </c>
      <c r="D15" s="69">
        <v>26</v>
      </c>
      <c r="E15" s="70">
        <v>18</v>
      </c>
      <c r="F15" s="70">
        <v>19</v>
      </c>
      <c r="G15" s="70">
        <v>13</v>
      </c>
      <c r="H15" s="71">
        <v>24</v>
      </c>
      <c r="I15" s="70">
        <v>23</v>
      </c>
      <c r="J15" s="69">
        <v>20</v>
      </c>
      <c r="K15" s="72">
        <v>31</v>
      </c>
      <c r="L15" s="72">
        <v>19</v>
      </c>
      <c r="M15" s="134">
        <v>22</v>
      </c>
      <c r="N15" s="134">
        <v>23</v>
      </c>
      <c r="O15" s="134">
        <v>24</v>
      </c>
    </row>
    <row r="16" spans="1:15" ht="24" customHeight="1">
      <c r="A16" s="47">
        <v>10</v>
      </c>
      <c r="B16" s="49" t="s">
        <v>13</v>
      </c>
      <c r="C16" s="69">
        <v>18</v>
      </c>
      <c r="D16" s="69">
        <v>32</v>
      </c>
      <c r="E16" s="70">
        <v>28</v>
      </c>
      <c r="F16" s="70">
        <v>25</v>
      </c>
      <c r="G16" s="70">
        <v>21</v>
      </c>
      <c r="H16" s="71">
        <v>35</v>
      </c>
      <c r="I16" s="70">
        <v>47</v>
      </c>
      <c r="J16" s="69">
        <v>37</v>
      </c>
      <c r="K16" s="72">
        <v>26</v>
      </c>
      <c r="L16" s="72">
        <v>35</v>
      </c>
      <c r="M16" s="134">
        <v>38</v>
      </c>
      <c r="N16" s="134">
        <v>47</v>
      </c>
      <c r="O16" s="134">
        <v>32</v>
      </c>
    </row>
    <row r="17" spans="1:15" ht="12.75" customHeight="1">
      <c r="A17" s="47">
        <v>11</v>
      </c>
      <c r="B17" s="49" t="s">
        <v>60</v>
      </c>
      <c r="C17" s="69"/>
      <c r="D17" s="69"/>
      <c r="E17" s="70"/>
      <c r="F17" s="70"/>
      <c r="G17" s="70"/>
      <c r="H17" s="71"/>
      <c r="I17" s="70"/>
      <c r="J17" s="69"/>
      <c r="K17" s="72"/>
      <c r="L17" s="72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69"/>
      <c r="D18" s="69">
        <v>2</v>
      </c>
      <c r="E18" s="70">
        <v>11</v>
      </c>
      <c r="F18" s="70">
        <v>24</v>
      </c>
      <c r="G18" s="70">
        <v>4</v>
      </c>
      <c r="H18" s="71">
        <v>11</v>
      </c>
      <c r="I18" s="70"/>
      <c r="J18" s="69">
        <v>5</v>
      </c>
      <c r="K18" s="72">
        <v>8</v>
      </c>
      <c r="L18" s="72">
        <v>8</v>
      </c>
      <c r="M18" s="134">
        <v>7</v>
      </c>
      <c r="N18" s="134">
        <v>14</v>
      </c>
      <c r="O18" s="134">
        <v>9</v>
      </c>
    </row>
    <row r="19" spans="1:15" ht="12.75" customHeight="1">
      <c r="A19" s="47">
        <v>13</v>
      </c>
      <c r="B19" s="49" t="s">
        <v>6</v>
      </c>
      <c r="C19" s="69"/>
      <c r="D19" s="69"/>
      <c r="E19" s="70"/>
      <c r="F19" s="70"/>
      <c r="G19" s="70"/>
      <c r="H19" s="71"/>
      <c r="I19" s="70"/>
      <c r="J19" s="70"/>
      <c r="K19" s="72"/>
      <c r="L19" s="72">
        <v>1</v>
      </c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69"/>
      <c r="D20" s="69"/>
      <c r="E20" s="70"/>
      <c r="F20" s="70"/>
      <c r="G20" s="70"/>
      <c r="H20" s="71"/>
      <c r="I20" s="70"/>
      <c r="J20" s="70"/>
      <c r="K20" s="72"/>
      <c r="L20" s="72"/>
      <c r="M20" s="134"/>
      <c r="N20" s="134">
        <v>1</v>
      </c>
      <c r="O20" s="134"/>
    </row>
    <row r="21" spans="1:15" ht="12.75" customHeight="1">
      <c r="A21" s="47">
        <v>15</v>
      </c>
      <c r="B21" s="49" t="s">
        <v>20</v>
      </c>
      <c r="C21" s="69">
        <v>26</v>
      </c>
      <c r="D21" s="69">
        <v>30</v>
      </c>
      <c r="E21" s="69">
        <v>28</v>
      </c>
      <c r="F21" s="70">
        <v>43</v>
      </c>
      <c r="G21" s="70">
        <v>7</v>
      </c>
      <c r="H21" s="71">
        <v>30</v>
      </c>
      <c r="I21" s="70">
        <v>12</v>
      </c>
      <c r="J21" s="69">
        <v>18</v>
      </c>
      <c r="K21" s="72">
        <v>10</v>
      </c>
      <c r="L21" s="72">
        <v>7</v>
      </c>
      <c r="M21" s="135">
        <v>13</v>
      </c>
      <c r="N21" s="135">
        <v>4</v>
      </c>
      <c r="O21" s="135">
        <v>7</v>
      </c>
    </row>
    <row r="22" spans="1:15" ht="12.75" customHeight="1">
      <c r="A22" s="47">
        <v>16</v>
      </c>
      <c r="B22" s="49" t="s">
        <v>22</v>
      </c>
      <c r="C22" s="69"/>
      <c r="D22" s="69">
        <v>1</v>
      </c>
      <c r="E22" s="69">
        <v>4</v>
      </c>
      <c r="F22" s="70">
        <v>20</v>
      </c>
      <c r="G22" s="70">
        <v>14</v>
      </c>
      <c r="H22" s="71">
        <v>16</v>
      </c>
      <c r="I22" s="70">
        <v>6</v>
      </c>
      <c r="J22" s="69">
        <v>8</v>
      </c>
      <c r="K22" s="72">
        <v>1</v>
      </c>
      <c r="L22" s="72"/>
      <c r="M22" s="135">
        <v>4</v>
      </c>
      <c r="N22" s="135">
        <v>4</v>
      </c>
      <c r="O22" s="135">
        <v>2</v>
      </c>
    </row>
    <row r="23" spans="1:15" ht="12.75" customHeight="1">
      <c r="A23" s="47">
        <v>17</v>
      </c>
      <c r="B23" s="49" t="s">
        <v>17</v>
      </c>
      <c r="C23" s="69"/>
      <c r="D23" s="69"/>
      <c r="E23" s="69">
        <v>9</v>
      </c>
      <c r="F23" s="70">
        <v>6</v>
      </c>
      <c r="G23" s="70">
        <v>2</v>
      </c>
      <c r="H23" s="71">
        <v>12</v>
      </c>
      <c r="I23" s="70">
        <v>6</v>
      </c>
      <c r="J23" s="69">
        <v>8</v>
      </c>
      <c r="K23" s="72">
        <v>4</v>
      </c>
      <c r="L23" s="72">
        <v>3</v>
      </c>
      <c r="M23" s="135">
        <v>2</v>
      </c>
      <c r="N23" s="135"/>
      <c r="O23" s="135">
        <v>2</v>
      </c>
    </row>
    <row r="24" spans="1:15" ht="12.75" customHeight="1">
      <c r="A24" s="47">
        <v>18</v>
      </c>
      <c r="B24" s="49" t="s">
        <v>8</v>
      </c>
      <c r="C24" s="69">
        <v>59</v>
      </c>
      <c r="D24" s="69">
        <v>105</v>
      </c>
      <c r="E24" s="69">
        <v>91</v>
      </c>
      <c r="F24" s="70">
        <v>114</v>
      </c>
      <c r="G24" s="70">
        <v>46</v>
      </c>
      <c r="H24" s="71">
        <v>89</v>
      </c>
      <c r="I24" s="70">
        <v>89</v>
      </c>
      <c r="J24" s="69">
        <v>96</v>
      </c>
      <c r="K24" s="72">
        <v>90</v>
      </c>
      <c r="L24" s="72">
        <v>83</v>
      </c>
      <c r="M24" s="134">
        <v>52</v>
      </c>
      <c r="N24" s="134">
        <v>38</v>
      </c>
      <c r="O24" s="134">
        <v>44</v>
      </c>
    </row>
    <row r="25" spans="1:15" ht="12.75" customHeight="1">
      <c r="A25" s="47">
        <v>19</v>
      </c>
      <c r="B25" s="49" t="s">
        <v>16</v>
      </c>
      <c r="C25" s="70"/>
      <c r="D25" s="70"/>
      <c r="E25" s="70"/>
      <c r="F25" s="70"/>
      <c r="G25" s="70"/>
      <c r="H25" s="71"/>
      <c r="I25" s="70"/>
      <c r="J25" s="70"/>
      <c r="K25" s="72"/>
      <c r="L25" s="72"/>
      <c r="M25" s="135"/>
      <c r="N25" s="135"/>
      <c r="O25" s="135"/>
    </row>
    <row r="26" spans="1:15" ht="12.75" customHeight="1">
      <c r="A26" s="47">
        <v>20</v>
      </c>
      <c r="B26" s="49" t="s">
        <v>11</v>
      </c>
      <c r="C26" s="69"/>
      <c r="D26" s="69"/>
      <c r="E26" s="69"/>
      <c r="F26" s="70"/>
      <c r="G26" s="70"/>
      <c r="H26" s="71"/>
      <c r="I26" s="70"/>
      <c r="J26" s="69"/>
      <c r="K26" s="72"/>
      <c r="L26" s="72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69"/>
      <c r="D27" s="69"/>
      <c r="E27" s="69"/>
      <c r="F27" s="70"/>
      <c r="G27" s="70"/>
      <c r="H27" s="71"/>
      <c r="I27" s="70"/>
      <c r="J27" s="69"/>
      <c r="K27" s="72"/>
      <c r="L27" s="72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69"/>
      <c r="D28" s="69"/>
      <c r="E28" s="69"/>
      <c r="F28" s="70"/>
      <c r="G28" s="70"/>
      <c r="H28" s="71"/>
      <c r="I28" s="70"/>
      <c r="J28" s="69"/>
      <c r="K28" s="72"/>
      <c r="L28" s="72"/>
      <c r="M28" s="134">
        <v>1</v>
      </c>
      <c r="N28" s="134">
        <v>1</v>
      </c>
      <c r="O28" s="134"/>
    </row>
    <row r="29" spans="1:15" ht="24" customHeight="1">
      <c r="A29" s="47">
        <v>23</v>
      </c>
      <c r="B29" s="49" t="s">
        <v>61</v>
      </c>
      <c r="C29" s="69"/>
      <c r="D29" s="69"/>
      <c r="E29" s="69"/>
      <c r="F29" s="70"/>
      <c r="G29" s="70"/>
      <c r="H29" s="71"/>
      <c r="I29" s="70"/>
      <c r="J29" s="69"/>
      <c r="K29" s="72"/>
      <c r="L29" s="72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69"/>
      <c r="D30" s="69"/>
      <c r="E30" s="69"/>
      <c r="F30" s="70"/>
      <c r="G30" s="70"/>
      <c r="H30" s="71"/>
      <c r="I30" s="70"/>
      <c r="J30" s="69"/>
      <c r="K30" s="72"/>
      <c r="L30" s="72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69"/>
      <c r="D31" s="69"/>
      <c r="E31" s="69"/>
      <c r="F31" s="70"/>
      <c r="G31" s="70"/>
      <c r="H31" s="71"/>
      <c r="I31" s="70"/>
      <c r="J31" s="70"/>
      <c r="K31" s="72"/>
      <c r="L31" s="72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69"/>
      <c r="D32" s="69"/>
      <c r="E32" s="69"/>
      <c r="F32" s="70"/>
      <c r="G32" s="70"/>
      <c r="H32" s="71"/>
      <c r="I32" s="70"/>
      <c r="J32" s="70"/>
      <c r="K32" s="72"/>
      <c r="L32" s="72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69"/>
      <c r="D33" s="69"/>
      <c r="E33" s="69"/>
      <c r="F33" s="70"/>
      <c r="G33" s="70"/>
      <c r="H33" s="71"/>
      <c r="I33" s="70"/>
      <c r="J33" s="69"/>
      <c r="K33" s="72"/>
      <c r="L33" s="72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33">
        <f aca="true" t="shared" si="0" ref="C36:H36">SUM(C7:C35)</f>
        <v>408</v>
      </c>
      <c r="D36" s="33">
        <f t="shared" si="0"/>
        <v>906</v>
      </c>
      <c r="E36" s="33">
        <f t="shared" si="0"/>
        <v>1024</v>
      </c>
      <c r="F36" s="33">
        <f t="shared" si="0"/>
        <v>1013</v>
      </c>
      <c r="G36" s="33">
        <f t="shared" si="0"/>
        <v>475</v>
      </c>
      <c r="H36" s="33">
        <f t="shared" si="0"/>
        <v>996</v>
      </c>
      <c r="I36" s="33">
        <f aca="true" t="shared" si="1" ref="I36:N36">SUM(I7:I35)</f>
        <v>925</v>
      </c>
      <c r="J36" s="33">
        <f t="shared" si="1"/>
        <v>977</v>
      </c>
      <c r="K36" s="33">
        <f t="shared" si="1"/>
        <v>1121</v>
      </c>
      <c r="L36" s="33">
        <f t="shared" si="1"/>
        <v>1209</v>
      </c>
      <c r="M36" s="33">
        <f t="shared" si="1"/>
        <v>1297</v>
      </c>
      <c r="N36" s="33">
        <f t="shared" si="1"/>
        <v>1191</v>
      </c>
      <c r="O36" s="33">
        <f>SUM(O7:O35)</f>
        <v>969</v>
      </c>
    </row>
    <row r="37" spans="1:12" ht="12.75" customHeight="1">
      <c r="A37" s="190" t="s">
        <v>87</v>
      </c>
      <c r="B37" s="83" t="s">
        <v>90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91" t="s">
        <v>25</v>
      </c>
      <c r="B38" s="67" t="s">
        <v>105</v>
      </c>
      <c r="C38" s="38"/>
      <c r="D38" s="38"/>
      <c r="E38" s="38"/>
      <c r="F38" s="38"/>
      <c r="G38" s="38"/>
      <c r="H38" s="38"/>
    </row>
    <row r="39" spans="1:9" ht="12.75" customHeight="1">
      <c r="A39" s="191" t="s">
        <v>46</v>
      </c>
      <c r="B39" s="67" t="s">
        <v>106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306" t="s">
        <v>36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</sheetData>
  <sheetProtection/>
  <mergeCells count="18">
    <mergeCell ref="H4:H5"/>
    <mergeCell ref="I4:I5"/>
    <mergeCell ref="B4:B5"/>
    <mergeCell ref="C4:C5"/>
    <mergeCell ref="D4:D5"/>
    <mergeCell ref="E4:E5"/>
    <mergeCell ref="F4:F5"/>
    <mergeCell ref="G4:G5"/>
    <mergeCell ref="A2:O2"/>
    <mergeCell ref="O4:O5"/>
    <mergeCell ref="N4:N5"/>
    <mergeCell ref="A40:M40"/>
    <mergeCell ref="J4:J5"/>
    <mergeCell ref="K4:K5"/>
    <mergeCell ref="L4:L5"/>
    <mergeCell ref="M4:M5"/>
    <mergeCell ref="A36:B36"/>
    <mergeCell ref="A4:A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0" width="7.7109375" style="2" customWidth="1"/>
    <col min="21" max="16384" width="9.140625" style="2" customWidth="1"/>
  </cols>
  <sheetData>
    <row r="1" ht="12.75" customHeight="1"/>
    <row r="2" spans="1:13" ht="12.75" customHeight="1">
      <c r="A2" s="312" t="s">
        <v>172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107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141" t="s">
        <v>58</v>
      </c>
      <c r="C7" s="196">
        <v>114</v>
      </c>
      <c r="D7" s="197">
        <v>262</v>
      </c>
      <c r="E7" s="196">
        <v>287</v>
      </c>
      <c r="F7" s="196">
        <v>277</v>
      </c>
      <c r="G7" s="198">
        <v>102</v>
      </c>
      <c r="H7" s="199">
        <v>250</v>
      </c>
      <c r="I7" s="196">
        <v>259</v>
      </c>
      <c r="J7" s="200">
        <v>181</v>
      </c>
      <c r="K7" s="201">
        <v>279</v>
      </c>
      <c r="L7" s="201">
        <v>197</v>
      </c>
      <c r="M7" s="164">
        <v>273</v>
      </c>
      <c r="N7" s="164">
        <v>48</v>
      </c>
      <c r="O7" s="164">
        <v>57</v>
      </c>
    </row>
    <row r="8" spans="1:15" ht="12.75" customHeight="1">
      <c r="A8" s="47">
        <v>2</v>
      </c>
      <c r="B8" s="49" t="s">
        <v>18</v>
      </c>
      <c r="C8" s="126">
        <v>0</v>
      </c>
      <c r="D8" s="126">
        <v>0</v>
      </c>
      <c r="E8" s="127">
        <v>34</v>
      </c>
      <c r="F8" s="150">
        <v>26</v>
      </c>
      <c r="G8" s="150">
        <v>9</v>
      </c>
      <c r="H8" s="195">
        <v>14</v>
      </c>
      <c r="I8" s="150">
        <v>21</v>
      </c>
      <c r="J8" s="153">
        <v>26</v>
      </c>
      <c r="K8" s="153">
        <v>22</v>
      </c>
      <c r="L8" s="153">
        <v>12</v>
      </c>
      <c r="M8" s="134">
        <v>17</v>
      </c>
      <c r="N8" s="134">
        <v>14</v>
      </c>
      <c r="O8" s="134">
        <v>46</v>
      </c>
    </row>
    <row r="9" spans="1:15" ht="12.75" customHeight="1">
      <c r="A9" s="47">
        <v>3</v>
      </c>
      <c r="B9" s="50" t="s">
        <v>1</v>
      </c>
      <c r="C9" s="126">
        <v>17</v>
      </c>
      <c r="D9" s="126">
        <v>96</v>
      </c>
      <c r="E9" s="127">
        <v>102</v>
      </c>
      <c r="F9" s="127">
        <v>77</v>
      </c>
      <c r="G9" s="150">
        <v>17</v>
      </c>
      <c r="H9" s="151">
        <v>29</v>
      </c>
      <c r="I9" s="127">
        <v>23</v>
      </c>
      <c r="J9" s="152">
        <v>16</v>
      </c>
      <c r="K9" s="153">
        <v>13</v>
      </c>
      <c r="L9" s="153">
        <v>17</v>
      </c>
      <c r="M9" s="135">
        <v>21</v>
      </c>
      <c r="N9" s="135">
        <v>21</v>
      </c>
      <c r="O9" s="135">
        <v>22</v>
      </c>
    </row>
    <row r="10" spans="1:15" ht="12.75" customHeight="1">
      <c r="A10" s="47">
        <v>4</v>
      </c>
      <c r="B10" s="50" t="s">
        <v>2</v>
      </c>
      <c r="C10" s="127">
        <v>8</v>
      </c>
      <c r="D10" s="127">
        <v>6</v>
      </c>
      <c r="E10" s="127">
        <v>38</v>
      </c>
      <c r="F10" s="127">
        <v>48</v>
      </c>
      <c r="G10" s="150">
        <v>11</v>
      </c>
      <c r="H10" s="151">
        <v>40</v>
      </c>
      <c r="I10" s="127">
        <v>59</v>
      </c>
      <c r="J10" s="152">
        <v>36</v>
      </c>
      <c r="K10" s="153">
        <v>33</v>
      </c>
      <c r="L10" s="153">
        <v>66</v>
      </c>
      <c r="M10" s="135">
        <v>43</v>
      </c>
      <c r="N10" s="135">
        <v>40</v>
      </c>
      <c r="O10" s="135">
        <v>39</v>
      </c>
    </row>
    <row r="11" spans="1:15" ht="12.75" customHeight="1">
      <c r="A11" s="47">
        <v>5</v>
      </c>
      <c r="B11" s="49" t="s">
        <v>3</v>
      </c>
      <c r="C11" s="126">
        <v>12</v>
      </c>
      <c r="D11" s="126">
        <v>133</v>
      </c>
      <c r="E11" s="127">
        <v>70</v>
      </c>
      <c r="F11" s="127">
        <v>100</v>
      </c>
      <c r="G11" s="150">
        <v>41</v>
      </c>
      <c r="H11" s="151">
        <v>75</v>
      </c>
      <c r="I11" s="127">
        <v>78</v>
      </c>
      <c r="J11" s="152">
        <v>59</v>
      </c>
      <c r="K11" s="153">
        <v>78</v>
      </c>
      <c r="L11" s="153">
        <v>139</v>
      </c>
      <c r="M11" s="134">
        <v>117</v>
      </c>
      <c r="N11" s="134">
        <v>109</v>
      </c>
      <c r="O11" s="134">
        <v>80</v>
      </c>
    </row>
    <row r="12" spans="1:15" ht="12.75" customHeight="1">
      <c r="A12" s="47">
        <v>6</v>
      </c>
      <c r="B12" s="49" t="s">
        <v>10</v>
      </c>
      <c r="C12" s="126">
        <v>7</v>
      </c>
      <c r="D12" s="126">
        <v>4</v>
      </c>
      <c r="E12" s="127">
        <v>6</v>
      </c>
      <c r="F12" s="127">
        <v>6</v>
      </c>
      <c r="G12" s="150">
        <v>4</v>
      </c>
      <c r="H12" s="151">
        <v>9</v>
      </c>
      <c r="I12" s="127">
        <v>6</v>
      </c>
      <c r="J12" s="152">
        <v>18</v>
      </c>
      <c r="K12" s="153">
        <v>7</v>
      </c>
      <c r="L12" s="153">
        <v>15</v>
      </c>
      <c r="M12" s="134">
        <v>11</v>
      </c>
      <c r="N12" s="134">
        <v>29</v>
      </c>
      <c r="O12" s="134">
        <v>47</v>
      </c>
    </row>
    <row r="13" spans="1:15" ht="12.75" customHeight="1">
      <c r="A13" s="47">
        <v>7</v>
      </c>
      <c r="B13" s="50" t="s">
        <v>4</v>
      </c>
      <c r="C13" s="126">
        <v>3</v>
      </c>
      <c r="D13" s="126">
        <v>5</v>
      </c>
      <c r="E13" s="127">
        <v>14</v>
      </c>
      <c r="F13" s="127">
        <v>8</v>
      </c>
      <c r="G13" s="150"/>
      <c r="H13" s="151">
        <v>1</v>
      </c>
      <c r="I13" s="127"/>
      <c r="J13" s="152"/>
      <c r="K13" s="153">
        <v>2</v>
      </c>
      <c r="L13" s="153"/>
      <c r="M13" s="135">
        <v>1</v>
      </c>
      <c r="N13" s="135"/>
      <c r="O13" s="135">
        <v>1</v>
      </c>
    </row>
    <row r="14" spans="1:15" ht="12.75" customHeight="1">
      <c r="A14" s="47">
        <v>8</v>
      </c>
      <c r="B14" s="51" t="s">
        <v>59</v>
      </c>
      <c r="C14" s="126"/>
      <c r="D14" s="126"/>
      <c r="E14" s="127"/>
      <c r="F14" s="127"/>
      <c r="G14" s="150"/>
      <c r="H14" s="151"/>
      <c r="I14" s="127"/>
      <c r="J14" s="152"/>
      <c r="K14" s="153"/>
      <c r="L14" s="153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126">
        <v>8</v>
      </c>
      <c r="D15" s="126">
        <v>26</v>
      </c>
      <c r="E15" s="127">
        <v>18</v>
      </c>
      <c r="F15" s="127">
        <v>19</v>
      </c>
      <c r="G15" s="150">
        <v>13</v>
      </c>
      <c r="H15" s="151">
        <v>24</v>
      </c>
      <c r="I15" s="127">
        <v>23</v>
      </c>
      <c r="J15" s="152">
        <v>20</v>
      </c>
      <c r="K15" s="153">
        <v>31</v>
      </c>
      <c r="L15" s="153">
        <v>19</v>
      </c>
      <c r="M15" s="134">
        <v>22</v>
      </c>
      <c r="N15" s="134">
        <v>23</v>
      </c>
      <c r="O15" s="134">
        <v>24</v>
      </c>
    </row>
    <row r="16" spans="1:15" ht="24" customHeight="1">
      <c r="A16" s="47">
        <v>10</v>
      </c>
      <c r="B16" s="49" t="s">
        <v>13</v>
      </c>
      <c r="C16" s="126">
        <v>16</v>
      </c>
      <c r="D16" s="126">
        <v>31</v>
      </c>
      <c r="E16" s="127">
        <v>28</v>
      </c>
      <c r="F16" s="127">
        <v>24</v>
      </c>
      <c r="G16" s="150">
        <v>17</v>
      </c>
      <c r="H16" s="151">
        <v>35</v>
      </c>
      <c r="I16" s="127">
        <v>47</v>
      </c>
      <c r="J16" s="152">
        <v>35</v>
      </c>
      <c r="K16" s="153">
        <v>26</v>
      </c>
      <c r="L16" s="153">
        <v>35</v>
      </c>
      <c r="M16" s="134">
        <v>28</v>
      </c>
      <c r="N16" s="134">
        <v>44</v>
      </c>
      <c r="O16" s="134">
        <v>31</v>
      </c>
    </row>
    <row r="17" spans="1:15" ht="12.75" customHeight="1">
      <c r="A17" s="47">
        <v>11</v>
      </c>
      <c r="B17" s="49" t="s">
        <v>60</v>
      </c>
      <c r="C17" s="126"/>
      <c r="D17" s="126"/>
      <c r="E17" s="127"/>
      <c r="F17" s="127"/>
      <c r="G17" s="150"/>
      <c r="H17" s="151"/>
      <c r="I17" s="127"/>
      <c r="J17" s="152"/>
      <c r="K17" s="153"/>
      <c r="L17" s="153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126"/>
      <c r="D18" s="126">
        <v>2</v>
      </c>
      <c r="E18" s="127">
        <v>7</v>
      </c>
      <c r="F18" s="127">
        <v>20</v>
      </c>
      <c r="G18" s="150">
        <v>4</v>
      </c>
      <c r="H18" s="151">
        <v>6</v>
      </c>
      <c r="I18" s="127">
        <v>0</v>
      </c>
      <c r="J18" s="152">
        <v>5</v>
      </c>
      <c r="K18" s="153">
        <v>8</v>
      </c>
      <c r="L18" s="153">
        <v>6</v>
      </c>
      <c r="M18" s="134">
        <v>7</v>
      </c>
      <c r="N18" s="134">
        <v>14</v>
      </c>
      <c r="O18" s="134">
        <v>9</v>
      </c>
    </row>
    <row r="19" spans="1:15" ht="12.75" customHeight="1">
      <c r="A19" s="47">
        <v>13</v>
      </c>
      <c r="B19" s="49" t="s">
        <v>6</v>
      </c>
      <c r="C19" s="126"/>
      <c r="D19" s="126"/>
      <c r="E19" s="127"/>
      <c r="F19" s="127"/>
      <c r="G19" s="150"/>
      <c r="H19" s="151"/>
      <c r="I19" s="127"/>
      <c r="J19" s="152"/>
      <c r="K19" s="153"/>
      <c r="L19" s="153">
        <v>1</v>
      </c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126"/>
      <c r="D20" s="126"/>
      <c r="E20" s="127"/>
      <c r="F20" s="127"/>
      <c r="G20" s="150"/>
      <c r="H20" s="151"/>
      <c r="I20" s="127"/>
      <c r="J20" s="152"/>
      <c r="K20" s="153"/>
      <c r="L20" s="153"/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126">
        <v>23</v>
      </c>
      <c r="D21" s="126">
        <v>26</v>
      </c>
      <c r="E21" s="126">
        <v>23</v>
      </c>
      <c r="F21" s="127">
        <v>40</v>
      </c>
      <c r="G21" s="150">
        <v>4</v>
      </c>
      <c r="H21" s="151">
        <v>19</v>
      </c>
      <c r="I21" s="127">
        <v>8</v>
      </c>
      <c r="J21" s="152">
        <v>11</v>
      </c>
      <c r="K21" s="153">
        <v>2</v>
      </c>
      <c r="L21" s="153">
        <v>3</v>
      </c>
      <c r="M21" s="135">
        <v>6</v>
      </c>
      <c r="N21" s="135">
        <v>2</v>
      </c>
      <c r="O21" s="135">
        <v>3</v>
      </c>
    </row>
    <row r="22" spans="1:15" ht="12.75" customHeight="1">
      <c r="A22" s="47">
        <v>16</v>
      </c>
      <c r="B22" s="49" t="s">
        <v>22</v>
      </c>
      <c r="C22" s="126"/>
      <c r="D22" s="126">
        <v>1</v>
      </c>
      <c r="E22" s="126">
        <v>4</v>
      </c>
      <c r="F22" s="127">
        <v>20</v>
      </c>
      <c r="G22" s="150">
        <v>7</v>
      </c>
      <c r="H22" s="151">
        <v>10</v>
      </c>
      <c r="I22" s="127">
        <v>5</v>
      </c>
      <c r="J22" s="152">
        <v>4</v>
      </c>
      <c r="K22" s="153"/>
      <c r="L22" s="153"/>
      <c r="M22" s="135"/>
      <c r="N22" s="135">
        <v>3</v>
      </c>
      <c r="O22" s="135">
        <v>1</v>
      </c>
    </row>
    <row r="23" spans="1:15" ht="12.75" customHeight="1">
      <c r="A23" s="47">
        <v>17</v>
      </c>
      <c r="B23" s="49" t="s">
        <v>17</v>
      </c>
      <c r="C23" s="126"/>
      <c r="D23" s="126"/>
      <c r="E23" s="126">
        <v>8</v>
      </c>
      <c r="F23" s="127"/>
      <c r="G23" s="150">
        <v>2</v>
      </c>
      <c r="H23" s="151">
        <v>12</v>
      </c>
      <c r="I23" s="127">
        <v>1</v>
      </c>
      <c r="J23" s="152">
        <v>2</v>
      </c>
      <c r="K23" s="153">
        <v>2</v>
      </c>
      <c r="L23" s="153">
        <v>2</v>
      </c>
      <c r="M23" s="135">
        <v>2</v>
      </c>
      <c r="N23" s="135"/>
      <c r="O23" s="135">
        <v>2</v>
      </c>
    </row>
    <row r="24" spans="1:15" ht="12.75" customHeight="1">
      <c r="A24" s="47">
        <v>18</v>
      </c>
      <c r="B24" s="49" t="s">
        <v>8</v>
      </c>
      <c r="C24" s="126">
        <v>56</v>
      </c>
      <c r="D24" s="126">
        <v>101</v>
      </c>
      <c r="E24" s="126">
        <v>77</v>
      </c>
      <c r="F24" s="127">
        <v>113</v>
      </c>
      <c r="G24" s="150">
        <v>39</v>
      </c>
      <c r="H24" s="151">
        <v>73</v>
      </c>
      <c r="I24" s="127">
        <v>80</v>
      </c>
      <c r="J24" s="152">
        <v>91</v>
      </c>
      <c r="K24" s="153">
        <v>87</v>
      </c>
      <c r="L24" s="153">
        <v>78</v>
      </c>
      <c r="M24" s="134">
        <v>46</v>
      </c>
      <c r="N24" s="134">
        <v>31</v>
      </c>
      <c r="O24" s="134">
        <v>36</v>
      </c>
    </row>
    <row r="25" spans="1:15" ht="12.75" customHeight="1">
      <c r="A25" s="47">
        <v>19</v>
      </c>
      <c r="B25" s="49" t="s">
        <v>16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5"/>
      <c r="M25" s="135"/>
      <c r="N25" s="135"/>
      <c r="O25" s="135"/>
    </row>
    <row r="26" spans="1:15" ht="12.75" customHeight="1">
      <c r="A26" s="47">
        <v>20</v>
      </c>
      <c r="B26" s="49" t="s">
        <v>11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5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5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5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5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117"/>
      <c r="K32" s="117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33">
        <f aca="true" t="shared" si="0" ref="C36:H36">SUM(C7:C35)</f>
        <v>264</v>
      </c>
      <c r="D36" s="33">
        <f t="shared" si="0"/>
        <v>693</v>
      </c>
      <c r="E36" s="33">
        <f t="shared" si="0"/>
        <v>716</v>
      </c>
      <c r="F36" s="33">
        <f t="shared" si="0"/>
        <v>778</v>
      </c>
      <c r="G36" s="33">
        <f t="shared" si="0"/>
        <v>270</v>
      </c>
      <c r="H36" s="33">
        <f t="shared" si="0"/>
        <v>597</v>
      </c>
      <c r="I36" s="33">
        <f aca="true" t="shared" si="1" ref="I36:N36">SUM(I7:I35)</f>
        <v>610</v>
      </c>
      <c r="J36" s="33">
        <f t="shared" si="1"/>
        <v>504</v>
      </c>
      <c r="K36" s="33">
        <f t="shared" si="1"/>
        <v>590</v>
      </c>
      <c r="L36" s="33">
        <f t="shared" si="1"/>
        <v>590</v>
      </c>
      <c r="M36" s="33">
        <f t="shared" si="1"/>
        <v>594</v>
      </c>
      <c r="N36" s="33">
        <f t="shared" si="1"/>
        <v>378</v>
      </c>
      <c r="O36" s="33">
        <f>SUM(O7:O35)</f>
        <v>398</v>
      </c>
    </row>
    <row r="37" spans="1:12" ht="12.75" customHeight="1">
      <c r="A37" s="190" t="s">
        <v>87</v>
      </c>
      <c r="B37" s="83" t="s">
        <v>90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91" t="s">
        <v>25</v>
      </c>
      <c r="B38" s="67" t="s">
        <v>105</v>
      </c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37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19">
    <mergeCell ref="A4:A5"/>
    <mergeCell ref="H4:H5"/>
    <mergeCell ref="I4:I5"/>
    <mergeCell ref="B4:B5"/>
    <mergeCell ref="C4:C5"/>
    <mergeCell ref="D4:D5"/>
    <mergeCell ref="E4:E5"/>
    <mergeCell ref="F4:F5"/>
    <mergeCell ref="G4:G5"/>
    <mergeCell ref="O4:O5"/>
    <mergeCell ref="N4:N5"/>
    <mergeCell ref="A2:M2"/>
    <mergeCell ref="A40:M40"/>
    <mergeCell ref="J4:J5"/>
    <mergeCell ref="K4:K5"/>
    <mergeCell ref="L4:L5"/>
    <mergeCell ref="M4:M5"/>
    <mergeCell ref="A36:B36"/>
    <mergeCell ref="A39:I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Q40"/>
  <sheetViews>
    <sheetView zoomScale="90" zoomScaleNormal="90" zoomScalePageLayoutView="0" workbookViewId="0" topLeftCell="A5">
      <selection activeCell="Q7" sqref="Q7:Q3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9" width="7.7109375" style="2" customWidth="1"/>
    <col min="20" max="16384" width="9.140625" style="2" customWidth="1"/>
  </cols>
  <sheetData>
    <row r="1" ht="12.75" customHeight="1"/>
    <row r="2" spans="1:15" ht="12.75" customHeight="1">
      <c r="A2" s="312" t="s">
        <v>173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102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7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7" ht="12.75" customHeight="1">
      <c r="A7" s="46">
        <v>1</v>
      </c>
      <c r="B7" s="48" t="s">
        <v>58</v>
      </c>
      <c r="C7" s="154">
        <v>484690</v>
      </c>
      <c r="D7" s="161">
        <v>920903</v>
      </c>
      <c r="E7" s="160">
        <v>908132</v>
      </c>
      <c r="F7" s="160">
        <v>876072</v>
      </c>
      <c r="G7" s="160">
        <v>443366</v>
      </c>
      <c r="H7" s="162">
        <v>857719</v>
      </c>
      <c r="I7" s="160">
        <v>855347</v>
      </c>
      <c r="J7" s="163">
        <v>859075</v>
      </c>
      <c r="K7" s="163">
        <v>859373</v>
      </c>
      <c r="L7" s="163">
        <v>824763</v>
      </c>
      <c r="M7" s="164">
        <v>817542</v>
      </c>
      <c r="N7" s="164">
        <v>794486</v>
      </c>
      <c r="O7" s="164">
        <v>751861</v>
      </c>
      <c r="Q7" s="164"/>
    </row>
    <row r="8" spans="1:17" ht="12.75" customHeight="1">
      <c r="A8" s="47">
        <v>2</v>
      </c>
      <c r="B8" s="49" t="s">
        <v>18</v>
      </c>
      <c r="C8" s="69">
        <v>65296</v>
      </c>
      <c r="D8" s="69">
        <v>90298</v>
      </c>
      <c r="E8" s="70">
        <v>93385</v>
      </c>
      <c r="F8" s="70">
        <v>68005</v>
      </c>
      <c r="G8" s="70">
        <v>38565</v>
      </c>
      <c r="H8" s="71">
        <v>89380</v>
      </c>
      <c r="I8" s="70">
        <v>74155</v>
      </c>
      <c r="J8" s="72">
        <v>75172</v>
      </c>
      <c r="K8" s="72">
        <v>72651</v>
      </c>
      <c r="L8" s="72">
        <v>68877</v>
      </c>
      <c r="M8" s="134">
        <v>70183</v>
      </c>
      <c r="N8" s="134">
        <v>71298</v>
      </c>
      <c r="O8" s="134">
        <v>90162</v>
      </c>
      <c r="Q8" s="134"/>
    </row>
    <row r="9" spans="1:17" ht="12.75" customHeight="1">
      <c r="A9" s="47">
        <v>3</v>
      </c>
      <c r="B9" s="50" t="s">
        <v>1</v>
      </c>
      <c r="C9" s="69">
        <v>67587</v>
      </c>
      <c r="D9" s="69">
        <v>171021</v>
      </c>
      <c r="E9" s="70">
        <v>168600</v>
      </c>
      <c r="F9" s="70">
        <v>167026</v>
      </c>
      <c r="G9" s="70">
        <v>78755</v>
      </c>
      <c r="H9" s="71">
        <v>156549</v>
      </c>
      <c r="I9" s="70">
        <v>166202</v>
      </c>
      <c r="J9" s="72">
        <v>154278</v>
      </c>
      <c r="K9" s="72">
        <v>159797</v>
      </c>
      <c r="L9" s="72">
        <v>160927</v>
      </c>
      <c r="M9" s="135">
        <v>156983</v>
      </c>
      <c r="N9" s="135">
        <v>159573</v>
      </c>
      <c r="O9" s="135">
        <v>158196</v>
      </c>
      <c r="Q9" s="135"/>
    </row>
    <row r="10" spans="1:17" ht="12.75" customHeight="1">
      <c r="A10" s="47">
        <v>4</v>
      </c>
      <c r="B10" s="50" t="s">
        <v>2</v>
      </c>
      <c r="C10" s="70">
        <v>53192</v>
      </c>
      <c r="D10" s="70">
        <v>109692</v>
      </c>
      <c r="E10" s="70">
        <v>115112</v>
      </c>
      <c r="F10" s="70">
        <v>117400</v>
      </c>
      <c r="G10" s="70">
        <v>66467</v>
      </c>
      <c r="H10" s="71">
        <v>125716</v>
      </c>
      <c r="I10" s="70">
        <v>123010</v>
      </c>
      <c r="J10" s="72">
        <v>116168</v>
      </c>
      <c r="K10" s="72">
        <v>125602</v>
      </c>
      <c r="L10" s="72">
        <v>143331</v>
      </c>
      <c r="M10" s="135">
        <v>134386</v>
      </c>
      <c r="N10" s="135">
        <v>127429</v>
      </c>
      <c r="O10" s="135">
        <v>118447</v>
      </c>
      <c r="Q10" s="135"/>
    </row>
    <row r="11" spans="1:17" ht="12.75" customHeight="1">
      <c r="A11" s="47">
        <v>5</v>
      </c>
      <c r="B11" s="49" t="s">
        <v>3</v>
      </c>
      <c r="C11" s="69">
        <v>54356</v>
      </c>
      <c r="D11" s="69">
        <v>107720</v>
      </c>
      <c r="E11" s="70">
        <v>105700</v>
      </c>
      <c r="F11" s="70">
        <v>104571</v>
      </c>
      <c r="G11" s="70">
        <v>51177</v>
      </c>
      <c r="H11" s="71">
        <v>96162</v>
      </c>
      <c r="I11" s="70">
        <v>95589</v>
      </c>
      <c r="J11" s="72">
        <v>98718</v>
      </c>
      <c r="K11" s="72">
        <v>98805</v>
      </c>
      <c r="L11" s="72">
        <v>103075</v>
      </c>
      <c r="M11" s="134">
        <v>107277</v>
      </c>
      <c r="N11" s="134">
        <v>105623</v>
      </c>
      <c r="O11" s="134">
        <v>93300</v>
      </c>
      <c r="Q11" s="134"/>
    </row>
    <row r="12" spans="1:17" ht="12.75" customHeight="1">
      <c r="A12" s="47">
        <v>6</v>
      </c>
      <c r="B12" s="49" t="s">
        <v>10</v>
      </c>
      <c r="C12" s="69">
        <v>33855</v>
      </c>
      <c r="D12" s="69">
        <v>63162</v>
      </c>
      <c r="E12" s="70">
        <v>63085</v>
      </c>
      <c r="F12" s="70">
        <v>65321</v>
      </c>
      <c r="G12" s="70">
        <v>34016</v>
      </c>
      <c r="H12" s="71">
        <v>60522</v>
      </c>
      <c r="I12" s="70">
        <v>62337</v>
      </c>
      <c r="J12" s="72">
        <v>65186</v>
      </c>
      <c r="K12" s="72">
        <v>65187</v>
      </c>
      <c r="L12" s="72">
        <v>65263</v>
      </c>
      <c r="M12" s="134">
        <v>64300</v>
      </c>
      <c r="N12" s="134">
        <v>67155</v>
      </c>
      <c r="O12" s="134">
        <v>70594</v>
      </c>
      <c r="Q12" s="134"/>
    </row>
    <row r="13" spans="1:17" ht="12.75" customHeight="1">
      <c r="A13" s="47">
        <v>7</v>
      </c>
      <c r="B13" s="50" t="s">
        <v>4</v>
      </c>
      <c r="C13" s="69">
        <v>45652</v>
      </c>
      <c r="D13" s="69">
        <v>91983</v>
      </c>
      <c r="E13" s="70">
        <v>90611</v>
      </c>
      <c r="F13" s="70">
        <v>77070</v>
      </c>
      <c r="G13" s="70">
        <v>39235</v>
      </c>
      <c r="H13" s="71">
        <v>77456</v>
      </c>
      <c r="I13" s="70">
        <v>78922</v>
      </c>
      <c r="J13" s="72">
        <v>69961</v>
      </c>
      <c r="K13" s="72">
        <v>69383</v>
      </c>
      <c r="L13" s="72">
        <v>73037</v>
      </c>
      <c r="M13" s="135">
        <v>72418</v>
      </c>
      <c r="N13" s="135">
        <v>75028</v>
      </c>
      <c r="O13" s="135">
        <v>73008</v>
      </c>
      <c r="Q13" s="135"/>
    </row>
    <row r="14" spans="1:17" ht="12.75" customHeight="1">
      <c r="A14" s="47">
        <v>8</v>
      </c>
      <c r="B14" s="51" t="s">
        <v>59</v>
      </c>
      <c r="C14" s="69"/>
      <c r="D14" s="69"/>
      <c r="E14" s="70"/>
      <c r="F14" s="70"/>
      <c r="G14" s="70"/>
      <c r="H14" s="71"/>
      <c r="I14" s="70"/>
      <c r="J14" s="72"/>
      <c r="K14" s="72"/>
      <c r="L14" s="72"/>
      <c r="M14" s="135"/>
      <c r="N14" s="135"/>
      <c r="O14" s="135"/>
      <c r="Q14" s="135"/>
    </row>
    <row r="15" spans="1:17" ht="12.75" customHeight="1">
      <c r="A15" s="47">
        <v>9</v>
      </c>
      <c r="B15" s="49" t="s">
        <v>5</v>
      </c>
      <c r="C15" s="69">
        <v>43543</v>
      </c>
      <c r="D15" s="69">
        <v>93322</v>
      </c>
      <c r="E15" s="70">
        <v>95017</v>
      </c>
      <c r="F15" s="70">
        <v>94326</v>
      </c>
      <c r="G15" s="70">
        <v>50247</v>
      </c>
      <c r="H15" s="71">
        <v>83229</v>
      </c>
      <c r="I15" s="70">
        <v>83858</v>
      </c>
      <c r="J15" s="72">
        <v>71647</v>
      </c>
      <c r="K15" s="72">
        <v>74879</v>
      </c>
      <c r="L15" s="72">
        <v>72555</v>
      </c>
      <c r="M15" s="134">
        <v>73496</v>
      </c>
      <c r="N15" s="134">
        <v>70439</v>
      </c>
      <c r="O15" s="134">
        <v>63551</v>
      </c>
      <c r="Q15" s="134"/>
    </row>
    <row r="16" spans="1:17" ht="24" customHeight="1">
      <c r="A16" s="47">
        <v>10</v>
      </c>
      <c r="B16" s="49" t="s">
        <v>13</v>
      </c>
      <c r="C16" s="69">
        <v>38861</v>
      </c>
      <c r="D16" s="69">
        <v>98864</v>
      </c>
      <c r="E16" s="70">
        <v>93697</v>
      </c>
      <c r="F16" s="70">
        <v>99002</v>
      </c>
      <c r="G16" s="70">
        <v>53347</v>
      </c>
      <c r="H16" s="71">
        <v>93533</v>
      </c>
      <c r="I16" s="70">
        <v>98172</v>
      </c>
      <c r="J16" s="72">
        <v>97025</v>
      </c>
      <c r="K16" s="72">
        <v>91750</v>
      </c>
      <c r="L16" s="72">
        <v>92430</v>
      </c>
      <c r="M16" s="134">
        <v>103415</v>
      </c>
      <c r="N16" s="134">
        <v>96282</v>
      </c>
      <c r="O16" s="134">
        <v>90219</v>
      </c>
      <c r="Q16" s="134"/>
    </row>
    <row r="17" spans="1:17" ht="12.75" customHeight="1">
      <c r="A17" s="47">
        <v>11</v>
      </c>
      <c r="B17" s="49" t="s">
        <v>60</v>
      </c>
      <c r="C17" s="69">
        <v>6031</v>
      </c>
      <c r="D17" s="69">
        <v>12175</v>
      </c>
      <c r="E17" s="70">
        <v>12113</v>
      </c>
      <c r="F17" s="70">
        <v>10757</v>
      </c>
      <c r="G17" s="70">
        <v>5265</v>
      </c>
      <c r="H17" s="71">
        <v>10604</v>
      </c>
      <c r="I17" s="70">
        <v>10605</v>
      </c>
      <c r="J17" s="72">
        <v>8976</v>
      </c>
      <c r="K17" s="72">
        <v>7447</v>
      </c>
      <c r="L17" s="72">
        <v>9334</v>
      </c>
      <c r="M17" s="135">
        <v>8200</v>
      </c>
      <c r="N17" s="135">
        <v>7090</v>
      </c>
      <c r="O17" s="135">
        <v>8093</v>
      </c>
      <c r="Q17" s="135"/>
    </row>
    <row r="18" spans="1:17" ht="12.75" customHeight="1">
      <c r="A18" s="47">
        <v>12</v>
      </c>
      <c r="B18" s="49" t="s">
        <v>19</v>
      </c>
      <c r="C18" s="69">
        <v>66714</v>
      </c>
      <c r="D18" s="69">
        <v>127182</v>
      </c>
      <c r="E18" s="70">
        <v>135108</v>
      </c>
      <c r="F18" s="70">
        <v>82395</v>
      </c>
      <c r="G18" s="70">
        <v>65087</v>
      </c>
      <c r="H18" s="71">
        <v>125752</v>
      </c>
      <c r="I18" s="70">
        <v>126623</v>
      </c>
      <c r="J18" s="72">
        <v>128404</v>
      </c>
      <c r="K18" s="72">
        <v>116942</v>
      </c>
      <c r="L18" s="72">
        <v>109041</v>
      </c>
      <c r="M18" s="134">
        <v>115185</v>
      </c>
      <c r="N18" s="134">
        <v>109719</v>
      </c>
      <c r="O18" s="134">
        <v>119964</v>
      </c>
      <c r="Q18" s="134"/>
    </row>
    <row r="19" spans="1:17" ht="12.75" customHeight="1">
      <c r="A19" s="47">
        <v>13</v>
      </c>
      <c r="B19" s="49" t="s">
        <v>6</v>
      </c>
      <c r="C19" s="69">
        <v>18110</v>
      </c>
      <c r="D19" s="69">
        <v>36679</v>
      </c>
      <c r="E19" s="70">
        <v>37191</v>
      </c>
      <c r="F19" s="70">
        <v>35662</v>
      </c>
      <c r="G19" s="70">
        <v>19104</v>
      </c>
      <c r="H19" s="71">
        <v>35671</v>
      </c>
      <c r="I19" s="70">
        <v>36496</v>
      </c>
      <c r="J19" s="72">
        <v>34436</v>
      </c>
      <c r="K19" s="72">
        <v>32440</v>
      </c>
      <c r="L19" s="72">
        <v>29770</v>
      </c>
      <c r="M19" s="135">
        <v>31099</v>
      </c>
      <c r="N19" s="135">
        <v>32734</v>
      </c>
      <c r="O19" s="135">
        <v>33632</v>
      </c>
      <c r="Q19" s="135"/>
    </row>
    <row r="20" spans="1:17" ht="12.75" customHeight="1">
      <c r="A20" s="47">
        <v>14</v>
      </c>
      <c r="B20" s="49" t="s">
        <v>7</v>
      </c>
      <c r="C20" s="69">
        <v>34523</v>
      </c>
      <c r="D20" s="69">
        <v>37850</v>
      </c>
      <c r="E20" s="70">
        <v>30486</v>
      </c>
      <c r="F20" s="70">
        <v>34417</v>
      </c>
      <c r="G20" s="70">
        <v>18303</v>
      </c>
      <c r="H20" s="71">
        <v>34953</v>
      </c>
      <c r="I20" s="70">
        <v>34254</v>
      </c>
      <c r="J20" s="72">
        <v>32774</v>
      </c>
      <c r="K20" s="72">
        <v>33485</v>
      </c>
      <c r="L20" s="72">
        <v>32853</v>
      </c>
      <c r="M20" s="134">
        <v>31565</v>
      </c>
      <c r="N20" s="134">
        <v>33183</v>
      </c>
      <c r="O20" s="134">
        <v>33800</v>
      </c>
      <c r="Q20" s="134"/>
    </row>
    <row r="21" spans="1:17" ht="12.75" customHeight="1">
      <c r="A21" s="47">
        <v>15</v>
      </c>
      <c r="B21" s="49" t="s">
        <v>20</v>
      </c>
      <c r="C21" s="69">
        <v>37669</v>
      </c>
      <c r="D21" s="69">
        <v>73800</v>
      </c>
      <c r="E21" s="69">
        <v>68520</v>
      </c>
      <c r="F21" s="70">
        <v>76460</v>
      </c>
      <c r="G21" s="70">
        <v>43646</v>
      </c>
      <c r="H21" s="71">
        <v>73400</v>
      </c>
      <c r="I21" s="70">
        <v>67734</v>
      </c>
      <c r="J21" s="72">
        <v>70720</v>
      </c>
      <c r="K21" s="72">
        <v>72882</v>
      </c>
      <c r="L21" s="72">
        <v>74388</v>
      </c>
      <c r="M21" s="135">
        <v>66449</v>
      </c>
      <c r="N21" s="135">
        <v>60770</v>
      </c>
      <c r="O21" s="135">
        <v>61815</v>
      </c>
      <c r="Q21" s="135"/>
    </row>
    <row r="22" spans="1:17" ht="12.75" customHeight="1">
      <c r="A22" s="47">
        <v>16</v>
      </c>
      <c r="B22" s="49" t="s">
        <v>22</v>
      </c>
      <c r="C22" s="69">
        <v>67925</v>
      </c>
      <c r="D22" s="69">
        <v>136593</v>
      </c>
      <c r="E22" s="69">
        <v>141310</v>
      </c>
      <c r="F22" s="70">
        <v>148257</v>
      </c>
      <c r="G22" s="70">
        <v>56465</v>
      </c>
      <c r="H22" s="71">
        <v>138868</v>
      </c>
      <c r="I22" s="70">
        <v>140448</v>
      </c>
      <c r="J22" s="72">
        <v>111004</v>
      </c>
      <c r="K22" s="72">
        <v>97075</v>
      </c>
      <c r="L22" s="72">
        <v>120540</v>
      </c>
      <c r="M22" s="135">
        <v>121007</v>
      </c>
      <c r="N22" s="135">
        <v>99035</v>
      </c>
      <c r="O22" s="135">
        <v>99584</v>
      </c>
      <c r="Q22" s="135"/>
    </row>
    <row r="23" spans="1:17" ht="12.75" customHeight="1">
      <c r="A23" s="47">
        <v>17</v>
      </c>
      <c r="B23" s="49" t="s">
        <v>17</v>
      </c>
      <c r="C23" s="69">
        <v>96369</v>
      </c>
      <c r="D23" s="69">
        <v>184615</v>
      </c>
      <c r="E23" s="69">
        <v>179354</v>
      </c>
      <c r="F23" s="70">
        <v>178861</v>
      </c>
      <c r="G23" s="70">
        <v>84776</v>
      </c>
      <c r="H23" s="71">
        <v>152838</v>
      </c>
      <c r="I23" s="70">
        <v>196200</v>
      </c>
      <c r="J23" s="72">
        <v>142493</v>
      </c>
      <c r="K23" s="72">
        <v>154039</v>
      </c>
      <c r="L23" s="72">
        <v>141893</v>
      </c>
      <c r="M23" s="135">
        <v>138895</v>
      </c>
      <c r="N23" s="135">
        <v>106659</v>
      </c>
      <c r="O23" s="135">
        <v>81488</v>
      </c>
      <c r="Q23" s="135"/>
    </row>
    <row r="24" spans="1:17" ht="12.75" customHeight="1">
      <c r="A24" s="47">
        <v>18</v>
      </c>
      <c r="B24" s="49" t="s">
        <v>8</v>
      </c>
      <c r="C24" s="69">
        <v>21935</v>
      </c>
      <c r="D24" s="69">
        <v>42759</v>
      </c>
      <c r="E24" s="69">
        <v>44909</v>
      </c>
      <c r="F24" s="70">
        <v>39257</v>
      </c>
      <c r="G24" s="70">
        <v>22111</v>
      </c>
      <c r="H24" s="71">
        <v>39890</v>
      </c>
      <c r="I24" s="70">
        <v>42649</v>
      </c>
      <c r="J24" s="72">
        <v>36834</v>
      </c>
      <c r="K24" s="72">
        <v>35803</v>
      </c>
      <c r="L24" s="72">
        <v>36149</v>
      </c>
      <c r="M24" s="134">
        <v>39697</v>
      </c>
      <c r="N24" s="134">
        <v>37545</v>
      </c>
      <c r="O24" s="134">
        <v>36440</v>
      </c>
      <c r="Q24" s="134"/>
    </row>
    <row r="25" spans="1:17" ht="12.75" customHeight="1">
      <c r="A25" s="47">
        <v>19</v>
      </c>
      <c r="B25" s="49" t="s">
        <v>16</v>
      </c>
      <c r="C25" s="70">
        <v>17884</v>
      </c>
      <c r="D25" s="70">
        <v>36156</v>
      </c>
      <c r="E25" s="70">
        <v>34985</v>
      </c>
      <c r="F25" s="70">
        <v>35912</v>
      </c>
      <c r="G25" s="70">
        <v>17724</v>
      </c>
      <c r="H25" s="71">
        <v>33508</v>
      </c>
      <c r="I25" s="70">
        <v>33356</v>
      </c>
      <c r="J25" s="72">
        <v>34606</v>
      </c>
      <c r="K25" s="72">
        <v>32370</v>
      </c>
      <c r="L25" s="72">
        <v>32044</v>
      </c>
      <c r="M25" s="135">
        <v>30971</v>
      </c>
      <c r="N25" s="135">
        <v>30967</v>
      </c>
      <c r="O25" s="135">
        <v>30532</v>
      </c>
      <c r="Q25" s="135"/>
    </row>
    <row r="26" spans="1:17" ht="12.75" customHeight="1">
      <c r="A26" s="47">
        <v>20</v>
      </c>
      <c r="B26" s="49" t="s">
        <v>11</v>
      </c>
      <c r="C26" s="69">
        <v>8414</v>
      </c>
      <c r="D26" s="69">
        <v>16865</v>
      </c>
      <c r="E26" s="69">
        <v>16738</v>
      </c>
      <c r="F26" s="70">
        <v>18505</v>
      </c>
      <c r="G26" s="70">
        <v>9570</v>
      </c>
      <c r="H26" s="71">
        <v>17666</v>
      </c>
      <c r="I26" s="70">
        <v>16947</v>
      </c>
      <c r="J26" s="72">
        <v>15322</v>
      </c>
      <c r="K26" s="72">
        <v>15084</v>
      </c>
      <c r="L26" s="72">
        <v>14160</v>
      </c>
      <c r="M26" s="135">
        <v>14163</v>
      </c>
      <c r="N26" s="135">
        <v>14129</v>
      </c>
      <c r="O26" s="135">
        <v>12602</v>
      </c>
      <c r="Q26" s="135"/>
    </row>
    <row r="27" spans="1:17" ht="12.75" customHeight="1">
      <c r="A27" s="47">
        <v>21</v>
      </c>
      <c r="B27" s="49" t="s">
        <v>9</v>
      </c>
      <c r="C27" s="69">
        <v>80685</v>
      </c>
      <c r="D27" s="69">
        <v>161706</v>
      </c>
      <c r="E27" s="69">
        <v>155656</v>
      </c>
      <c r="F27" s="70">
        <v>167427</v>
      </c>
      <c r="G27" s="70">
        <v>90001</v>
      </c>
      <c r="H27" s="71">
        <v>169981</v>
      </c>
      <c r="I27" s="70">
        <v>169154</v>
      </c>
      <c r="J27" s="72">
        <v>169154</v>
      </c>
      <c r="K27" s="72">
        <v>142754</v>
      </c>
      <c r="L27" s="72">
        <v>134297</v>
      </c>
      <c r="M27" s="135">
        <v>130382</v>
      </c>
      <c r="N27" s="135">
        <v>134458</v>
      </c>
      <c r="O27" s="135">
        <v>138195</v>
      </c>
      <c r="Q27" s="135"/>
    </row>
    <row r="28" spans="1:17" ht="12.75" customHeight="1">
      <c r="A28" s="47">
        <v>22</v>
      </c>
      <c r="B28" s="49" t="s">
        <v>14</v>
      </c>
      <c r="C28" s="69">
        <v>48271</v>
      </c>
      <c r="D28" s="69">
        <v>98332</v>
      </c>
      <c r="E28" s="69">
        <v>101987</v>
      </c>
      <c r="F28" s="70">
        <v>86860</v>
      </c>
      <c r="G28" s="70">
        <v>51124</v>
      </c>
      <c r="H28" s="71">
        <v>99047</v>
      </c>
      <c r="I28" s="70">
        <v>103125</v>
      </c>
      <c r="J28" s="72">
        <v>105210</v>
      </c>
      <c r="K28" s="72">
        <v>105316</v>
      </c>
      <c r="L28" s="72">
        <v>101040</v>
      </c>
      <c r="M28" s="134">
        <v>104521</v>
      </c>
      <c r="N28" s="134">
        <v>103627</v>
      </c>
      <c r="O28" s="134">
        <v>110797</v>
      </c>
      <c r="Q28" s="134"/>
    </row>
    <row r="29" spans="1:17" ht="24" customHeight="1">
      <c r="A29" s="47">
        <v>23</v>
      </c>
      <c r="B29" s="49" t="s">
        <v>61</v>
      </c>
      <c r="C29" s="69">
        <v>8109</v>
      </c>
      <c r="D29" s="69">
        <v>28807</v>
      </c>
      <c r="E29" s="69">
        <v>13606</v>
      </c>
      <c r="F29" s="70">
        <v>22179</v>
      </c>
      <c r="G29" s="70">
        <v>7360</v>
      </c>
      <c r="H29" s="71">
        <v>21456</v>
      </c>
      <c r="I29" s="70">
        <v>24064</v>
      </c>
      <c r="J29" s="72">
        <v>25234</v>
      </c>
      <c r="K29" s="72">
        <v>23163</v>
      </c>
      <c r="L29" s="72">
        <v>23986</v>
      </c>
      <c r="M29" s="135">
        <v>21076</v>
      </c>
      <c r="N29" s="135">
        <v>21496</v>
      </c>
      <c r="O29" s="135">
        <v>21028</v>
      </c>
      <c r="Q29" s="135"/>
    </row>
    <row r="30" spans="1:17" ht="12.75" customHeight="1">
      <c r="A30" s="47">
        <v>24</v>
      </c>
      <c r="B30" s="49" t="s">
        <v>12</v>
      </c>
      <c r="C30" s="69">
        <v>22378</v>
      </c>
      <c r="D30" s="69">
        <v>49384</v>
      </c>
      <c r="E30" s="69">
        <v>43882</v>
      </c>
      <c r="F30" s="70">
        <v>49367</v>
      </c>
      <c r="G30" s="70">
        <v>27259</v>
      </c>
      <c r="H30" s="71">
        <v>41227</v>
      </c>
      <c r="I30" s="70">
        <v>33360</v>
      </c>
      <c r="J30" s="72">
        <v>33183</v>
      </c>
      <c r="K30" s="72">
        <v>38308</v>
      </c>
      <c r="L30" s="72">
        <v>41324</v>
      </c>
      <c r="M30" s="134">
        <v>41485</v>
      </c>
      <c r="N30" s="134">
        <v>42936</v>
      </c>
      <c r="O30" s="134">
        <v>38335</v>
      </c>
      <c r="Q30" s="134"/>
    </row>
    <row r="31" spans="1:17" ht="24" customHeight="1">
      <c r="A31" s="47">
        <v>25</v>
      </c>
      <c r="B31" s="49" t="s">
        <v>62</v>
      </c>
      <c r="C31" s="69">
        <v>4597</v>
      </c>
      <c r="D31" s="69">
        <v>4443</v>
      </c>
      <c r="E31" s="69">
        <v>6463</v>
      </c>
      <c r="F31" s="70">
        <v>4421</v>
      </c>
      <c r="G31" s="70">
        <v>4573</v>
      </c>
      <c r="H31" s="71">
        <v>9064</v>
      </c>
      <c r="I31" s="70">
        <v>8185</v>
      </c>
      <c r="J31" s="72">
        <v>8231</v>
      </c>
      <c r="K31" s="72">
        <v>7957</v>
      </c>
      <c r="L31" s="72">
        <v>7950</v>
      </c>
      <c r="M31" s="135">
        <v>7517</v>
      </c>
      <c r="N31" s="135">
        <v>8354</v>
      </c>
      <c r="O31" s="135">
        <v>7741</v>
      </c>
      <c r="Q31" s="135"/>
    </row>
    <row r="32" spans="1:17" ht="12.75" customHeight="1">
      <c r="A32" s="47">
        <v>26</v>
      </c>
      <c r="B32" s="51" t="s">
        <v>23</v>
      </c>
      <c r="C32" s="69">
        <v>1705</v>
      </c>
      <c r="D32" s="69">
        <v>5898</v>
      </c>
      <c r="E32" s="69">
        <v>4871</v>
      </c>
      <c r="F32" s="70">
        <v>7808</v>
      </c>
      <c r="G32" s="70">
        <v>1235</v>
      </c>
      <c r="H32" s="71">
        <v>0</v>
      </c>
      <c r="I32" s="70">
        <v>2401</v>
      </c>
      <c r="J32" s="72">
        <v>2780</v>
      </c>
      <c r="K32" s="72">
        <v>2974</v>
      </c>
      <c r="L32" s="72">
        <v>2852</v>
      </c>
      <c r="M32" s="181">
        <v>3022</v>
      </c>
      <c r="N32" s="181">
        <v>2265</v>
      </c>
      <c r="O32" s="181">
        <v>2463</v>
      </c>
      <c r="Q32" s="181"/>
    </row>
    <row r="33" spans="1:17" ht="12.75" customHeight="1">
      <c r="A33" s="47">
        <v>27</v>
      </c>
      <c r="B33" s="49" t="s">
        <v>15</v>
      </c>
      <c r="C33" s="69">
        <v>4404</v>
      </c>
      <c r="D33" s="69">
        <v>8790</v>
      </c>
      <c r="E33" s="69">
        <v>8819</v>
      </c>
      <c r="F33" s="70">
        <v>9790</v>
      </c>
      <c r="G33" s="70">
        <v>5076</v>
      </c>
      <c r="H33" s="71">
        <v>9950</v>
      </c>
      <c r="I33" s="70">
        <v>10427</v>
      </c>
      <c r="J33" s="72">
        <v>10760</v>
      </c>
      <c r="K33" s="72">
        <v>11059</v>
      </c>
      <c r="L33" s="72">
        <v>10949</v>
      </c>
      <c r="M33" s="135">
        <v>10696</v>
      </c>
      <c r="N33" s="135">
        <v>10406</v>
      </c>
      <c r="O33" s="135">
        <v>10143</v>
      </c>
      <c r="Q33" s="135"/>
    </row>
    <row r="34" spans="1:17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81"/>
      <c r="N34" s="181"/>
      <c r="O34" s="181"/>
      <c r="Q34" s="181"/>
    </row>
    <row r="35" spans="1:17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82"/>
      <c r="N35" s="182"/>
      <c r="O35" s="182"/>
      <c r="Q35" s="182"/>
    </row>
    <row r="36" spans="1:15" ht="15" customHeight="1">
      <c r="A36" s="310" t="s">
        <v>0</v>
      </c>
      <c r="B36" s="310"/>
      <c r="C36" s="33">
        <f aca="true" t="shared" si="0" ref="C36:H36">SUM(C7:C35)</f>
        <v>1432755</v>
      </c>
      <c r="D36" s="33">
        <f t="shared" si="0"/>
        <v>2808999</v>
      </c>
      <c r="E36" s="33">
        <f t="shared" si="0"/>
        <v>2769337</v>
      </c>
      <c r="F36" s="33">
        <f t="shared" si="0"/>
        <v>2677128</v>
      </c>
      <c r="G36" s="33">
        <f t="shared" si="0"/>
        <v>1383854</v>
      </c>
      <c r="H36" s="33">
        <f t="shared" si="0"/>
        <v>2654141</v>
      </c>
      <c r="I36" s="33">
        <f aca="true" t="shared" si="1" ref="I36:N36">SUM(I7:I35)</f>
        <v>2693620</v>
      </c>
      <c r="J36" s="33">
        <f t="shared" si="1"/>
        <v>2577351</v>
      </c>
      <c r="K36" s="33">
        <f t="shared" si="1"/>
        <v>2546525</v>
      </c>
      <c r="L36" s="33">
        <f t="shared" si="1"/>
        <v>2526828</v>
      </c>
      <c r="M36" s="33">
        <f t="shared" si="1"/>
        <v>2515930</v>
      </c>
      <c r="N36" s="33">
        <f t="shared" si="1"/>
        <v>2422686</v>
      </c>
      <c r="O36" s="33">
        <f>SUM(O7:O35)</f>
        <v>2355990</v>
      </c>
    </row>
    <row r="37" spans="1:12" ht="12.75" customHeight="1">
      <c r="A37" s="122" t="s">
        <v>25</v>
      </c>
      <c r="B37" s="165" t="s">
        <v>91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68" t="s">
        <v>87</v>
      </c>
      <c r="B38" s="79" t="s">
        <v>90</v>
      </c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38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19">
    <mergeCell ref="H4:H5"/>
    <mergeCell ref="I4:I5"/>
    <mergeCell ref="A40:M40"/>
    <mergeCell ref="J4:J5"/>
    <mergeCell ref="K4:K5"/>
    <mergeCell ref="L4:L5"/>
    <mergeCell ref="M4:M5"/>
    <mergeCell ref="A36:B36"/>
    <mergeCell ref="A39:I39"/>
    <mergeCell ref="O4:O5"/>
    <mergeCell ref="A2:O2"/>
    <mergeCell ref="N4:N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1" width="7.7109375" style="2" customWidth="1"/>
    <col min="22" max="16384" width="9.140625" style="2" customWidth="1"/>
  </cols>
  <sheetData>
    <row r="1" ht="12.75" customHeight="1"/>
    <row r="2" spans="1:14" ht="12.75" customHeight="1">
      <c r="A2" s="312" t="s">
        <v>174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5:15" ht="12.75" customHeight="1">
      <c r="E3" s="3"/>
      <c r="F3" s="3"/>
      <c r="G3" s="3"/>
      <c r="H3" s="3"/>
      <c r="I3" s="3"/>
      <c r="L3" s="284"/>
      <c r="M3" s="284"/>
      <c r="N3" s="285"/>
      <c r="O3" s="284" t="s">
        <v>108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76" t="s">
        <v>58</v>
      </c>
      <c r="C7" s="19"/>
      <c r="D7" s="19"/>
      <c r="E7" s="19"/>
      <c r="F7" s="73"/>
      <c r="G7" s="203">
        <v>150</v>
      </c>
      <c r="H7" s="204">
        <v>369</v>
      </c>
      <c r="I7" s="205">
        <v>309</v>
      </c>
      <c r="J7" s="206">
        <v>202</v>
      </c>
      <c r="K7" s="207">
        <v>306</v>
      </c>
      <c r="L7" s="127">
        <v>257</v>
      </c>
      <c r="M7" s="242">
        <v>313</v>
      </c>
      <c r="N7" s="242">
        <v>48</v>
      </c>
      <c r="O7" s="242">
        <v>57</v>
      </c>
    </row>
    <row r="8" spans="1:15" ht="12.75" customHeight="1">
      <c r="A8" s="47">
        <v>2</v>
      </c>
      <c r="B8" s="49" t="s">
        <v>18</v>
      </c>
      <c r="C8" s="133"/>
      <c r="D8" s="133"/>
      <c r="E8" s="133"/>
      <c r="F8" s="70"/>
      <c r="G8" s="150">
        <v>16</v>
      </c>
      <c r="H8" s="195">
        <v>22</v>
      </c>
      <c r="I8" s="150">
        <v>22</v>
      </c>
      <c r="J8" s="153">
        <v>32</v>
      </c>
      <c r="K8" s="153">
        <v>29</v>
      </c>
      <c r="L8" s="150">
        <v>17</v>
      </c>
      <c r="M8" s="113">
        <v>19</v>
      </c>
      <c r="N8" s="113">
        <v>20</v>
      </c>
      <c r="O8" s="113">
        <v>54</v>
      </c>
    </row>
    <row r="9" spans="1:15" ht="12.75" customHeight="1">
      <c r="A9" s="47">
        <v>3</v>
      </c>
      <c r="B9" s="50" t="s">
        <v>1</v>
      </c>
      <c r="C9" s="133"/>
      <c r="D9" s="133"/>
      <c r="E9" s="133"/>
      <c r="F9" s="70"/>
      <c r="G9" s="150">
        <v>18</v>
      </c>
      <c r="H9" s="151">
        <v>29</v>
      </c>
      <c r="I9" s="127">
        <v>23</v>
      </c>
      <c r="J9" s="152">
        <v>16</v>
      </c>
      <c r="K9" s="153">
        <v>15</v>
      </c>
      <c r="L9" s="127">
        <v>18</v>
      </c>
      <c r="M9" s="114">
        <v>21</v>
      </c>
      <c r="N9" s="114">
        <v>21</v>
      </c>
      <c r="O9" s="114">
        <v>22</v>
      </c>
    </row>
    <row r="10" spans="1:15" ht="12.75" customHeight="1">
      <c r="A10" s="47">
        <v>4</v>
      </c>
      <c r="B10" s="50" t="s">
        <v>2</v>
      </c>
      <c r="C10" s="133"/>
      <c r="D10" s="133"/>
      <c r="E10" s="133"/>
      <c r="F10" s="70"/>
      <c r="G10" s="150">
        <v>18</v>
      </c>
      <c r="H10" s="151">
        <v>44</v>
      </c>
      <c r="I10" s="127">
        <v>64</v>
      </c>
      <c r="J10" s="152">
        <v>55</v>
      </c>
      <c r="K10" s="153">
        <v>70</v>
      </c>
      <c r="L10" s="127">
        <v>92</v>
      </c>
      <c r="M10" s="114">
        <v>52</v>
      </c>
      <c r="N10" s="114">
        <v>49</v>
      </c>
      <c r="O10" s="114">
        <v>59</v>
      </c>
    </row>
    <row r="11" spans="1:15" ht="12.75" customHeight="1">
      <c r="A11" s="47">
        <v>5</v>
      </c>
      <c r="B11" s="49" t="s">
        <v>3</v>
      </c>
      <c r="C11" s="133"/>
      <c r="D11" s="133"/>
      <c r="E11" s="133"/>
      <c r="F11" s="70"/>
      <c r="G11" s="150">
        <v>44</v>
      </c>
      <c r="H11" s="151">
        <v>123</v>
      </c>
      <c r="I11" s="127">
        <v>104</v>
      </c>
      <c r="J11" s="152">
        <v>81</v>
      </c>
      <c r="K11" s="153">
        <v>132</v>
      </c>
      <c r="L11" s="127">
        <v>167</v>
      </c>
      <c r="M11" s="113">
        <v>174</v>
      </c>
      <c r="N11" s="113">
        <v>143</v>
      </c>
      <c r="O11" s="113">
        <v>89</v>
      </c>
    </row>
    <row r="12" spans="1:15" ht="12.75" customHeight="1">
      <c r="A12" s="47">
        <v>6</v>
      </c>
      <c r="B12" s="49" t="s">
        <v>10</v>
      </c>
      <c r="C12" s="133"/>
      <c r="D12" s="133"/>
      <c r="E12" s="133"/>
      <c r="F12" s="70"/>
      <c r="G12" s="150">
        <v>4</v>
      </c>
      <c r="H12" s="151">
        <v>9</v>
      </c>
      <c r="I12" s="127">
        <v>6</v>
      </c>
      <c r="J12" s="152">
        <v>18</v>
      </c>
      <c r="K12" s="153">
        <v>7</v>
      </c>
      <c r="L12" s="127">
        <v>15</v>
      </c>
      <c r="M12" s="113">
        <v>11</v>
      </c>
      <c r="N12" s="113">
        <v>29</v>
      </c>
      <c r="O12" s="113">
        <v>47</v>
      </c>
    </row>
    <row r="13" spans="1:15" ht="12.75" customHeight="1">
      <c r="A13" s="47">
        <v>7</v>
      </c>
      <c r="B13" s="50" t="s">
        <v>4</v>
      </c>
      <c r="C13" s="133"/>
      <c r="D13" s="133"/>
      <c r="E13" s="133"/>
      <c r="F13" s="69"/>
      <c r="G13" s="150"/>
      <c r="H13" s="151">
        <v>1</v>
      </c>
      <c r="I13" s="127"/>
      <c r="J13" s="152"/>
      <c r="K13" s="153"/>
      <c r="L13" s="127"/>
      <c r="M13" s="114">
        <v>1</v>
      </c>
      <c r="N13" s="114"/>
      <c r="O13" s="114"/>
    </row>
    <row r="14" spans="1:15" ht="12.75" customHeight="1">
      <c r="A14" s="47">
        <v>8</v>
      </c>
      <c r="B14" s="51" t="s">
        <v>59</v>
      </c>
      <c r="C14" s="133"/>
      <c r="D14" s="133"/>
      <c r="E14" s="133"/>
      <c r="F14" s="69"/>
      <c r="G14" s="150"/>
      <c r="H14" s="151"/>
      <c r="I14" s="127"/>
      <c r="J14" s="152"/>
      <c r="K14" s="153"/>
      <c r="L14" s="127"/>
      <c r="M14" s="114"/>
      <c r="N14" s="114"/>
      <c r="O14" s="114"/>
    </row>
    <row r="15" spans="1:15" ht="12.75" customHeight="1">
      <c r="A15" s="47">
        <v>9</v>
      </c>
      <c r="B15" s="49" t="s">
        <v>5</v>
      </c>
      <c r="C15" s="133"/>
      <c r="D15" s="133"/>
      <c r="E15" s="133"/>
      <c r="F15" s="70"/>
      <c r="G15" s="150">
        <v>13</v>
      </c>
      <c r="H15" s="151">
        <v>24</v>
      </c>
      <c r="I15" s="127">
        <v>23</v>
      </c>
      <c r="J15" s="152">
        <v>20</v>
      </c>
      <c r="K15" s="153">
        <v>31</v>
      </c>
      <c r="L15" s="127">
        <v>19</v>
      </c>
      <c r="M15" s="113">
        <v>22</v>
      </c>
      <c r="N15" s="113">
        <v>23</v>
      </c>
      <c r="O15" s="113">
        <v>24</v>
      </c>
    </row>
    <row r="16" spans="1:15" ht="24" customHeight="1">
      <c r="A16" s="47">
        <v>10</v>
      </c>
      <c r="B16" s="49" t="s">
        <v>13</v>
      </c>
      <c r="C16" s="133"/>
      <c r="D16" s="133"/>
      <c r="E16" s="133"/>
      <c r="F16" s="70"/>
      <c r="G16" s="150">
        <v>17</v>
      </c>
      <c r="H16" s="151">
        <v>35</v>
      </c>
      <c r="I16" s="127">
        <v>47</v>
      </c>
      <c r="J16" s="152">
        <v>35</v>
      </c>
      <c r="K16" s="153">
        <v>26</v>
      </c>
      <c r="L16" s="127">
        <v>35</v>
      </c>
      <c r="M16" s="113">
        <v>28</v>
      </c>
      <c r="N16" s="113">
        <v>44</v>
      </c>
      <c r="O16" s="113">
        <v>31</v>
      </c>
    </row>
    <row r="17" spans="1:15" ht="12.75" customHeight="1">
      <c r="A17" s="47">
        <v>11</v>
      </c>
      <c r="B17" s="49" t="s">
        <v>60</v>
      </c>
      <c r="C17" s="133"/>
      <c r="D17" s="133"/>
      <c r="E17" s="133"/>
      <c r="F17" s="69"/>
      <c r="G17" s="150"/>
      <c r="H17" s="151"/>
      <c r="I17" s="127"/>
      <c r="J17" s="152"/>
      <c r="K17" s="153"/>
      <c r="L17" s="127"/>
      <c r="M17" s="114"/>
      <c r="N17" s="114"/>
      <c r="O17" s="114"/>
    </row>
    <row r="18" spans="1:15" ht="12.75" customHeight="1">
      <c r="A18" s="47">
        <v>12</v>
      </c>
      <c r="B18" s="49" t="s">
        <v>19</v>
      </c>
      <c r="C18" s="133"/>
      <c r="D18" s="133"/>
      <c r="E18" s="133"/>
      <c r="F18" s="70"/>
      <c r="G18" s="150">
        <v>4</v>
      </c>
      <c r="H18" s="151">
        <v>6</v>
      </c>
      <c r="I18" s="127">
        <v>0</v>
      </c>
      <c r="J18" s="152">
        <v>5</v>
      </c>
      <c r="K18" s="153">
        <v>8</v>
      </c>
      <c r="L18" s="127">
        <v>8</v>
      </c>
      <c r="M18" s="113">
        <v>7</v>
      </c>
      <c r="N18" s="113">
        <v>14</v>
      </c>
      <c r="O18" s="113">
        <v>9</v>
      </c>
    </row>
    <row r="19" spans="1:15" ht="12.75" customHeight="1">
      <c r="A19" s="47">
        <v>13</v>
      </c>
      <c r="B19" s="49" t="s">
        <v>6</v>
      </c>
      <c r="C19" s="133"/>
      <c r="D19" s="133"/>
      <c r="E19" s="133"/>
      <c r="F19" s="70"/>
      <c r="G19" s="150"/>
      <c r="H19" s="151"/>
      <c r="I19" s="127"/>
      <c r="J19" s="152"/>
      <c r="K19" s="153"/>
      <c r="L19" s="127">
        <v>1</v>
      </c>
      <c r="M19" s="114"/>
      <c r="N19" s="114"/>
      <c r="O19" s="114"/>
    </row>
    <row r="20" spans="1:15" ht="12.75" customHeight="1">
      <c r="A20" s="47">
        <v>14</v>
      </c>
      <c r="B20" s="49" t="s">
        <v>7</v>
      </c>
      <c r="C20" s="133"/>
      <c r="D20" s="133"/>
      <c r="E20" s="133"/>
      <c r="F20" s="70"/>
      <c r="G20" s="150"/>
      <c r="H20" s="151"/>
      <c r="I20" s="127"/>
      <c r="J20" s="152"/>
      <c r="K20" s="153"/>
      <c r="L20" s="127"/>
      <c r="M20" s="113"/>
      <c r="N20" s="113"/>
      <c r="O20" s="113"/>
    </row>
    <row r="21" spans="1:15" ht="12.75" customHeight="1">
      <c r="A21" s="47">
        <v>15</v>
      </c>
      <c r="B21" s="49" t="s">
        <v>20</v>
      </c>
      <c r="C21" s="137"/>
      <c r="D21" s="137"/>
      <c r="E21" s="137"/>
      <c r="F21" s="208"/>
      <c r="G21" s="150">
        <v>4</v>
      </c>
      <c r="H21" s="151">
        <v>20</v>
      </c>
      <c r="I21" s="127">
        <v>8</v>
      </c>
      <c r="J21" s="152">
        <v>11</v>
      </c>
      <c r="K21" s="153">
        <v>2</v>
      </c>
      <c r="L21" s="128">
        <v>3</v>
      </c>
      <c r="M21" s="114">
        <v>6</v>
      </c>
      <c r="N21" s="114">
        <v>2</v>
      </c>
      <c r="O21" s="114">
        <v>3</v>
      </c>
    </row>
    <row r="22" spans="1:15" ht="12.75" customHeight="1">
      <c r="A22" s="47">
        <v>16</v>
      </c>
      <c r="B22" s="49" t="s">
        <v>22</v>
      </c>
      <c r="C22" s="133"/>
      <c r="D22" s="133"/>
      <c r="E22" s="133"/>
      <c r="F22" s="69"/>
      <c r="G22" s="150">
        <v>7</v>
      </c>
      <c r="H22" s="151">
        <v>10</v>
      </c>
      <c r="I22" s="127">
        <v>5</v>
      </c>
      <c r="J22" s="152">
        <v>4</v>
      </c>
      <c r="K22" s="153"/>
      <c r="L22" s="127"/>
      <c r="M22" s="114">
        <v>2</v>
      </c>
      <c r="N22" s="114">
        <v>3</v>
      </c>
      <c r="O22" s="114">
        <v>1</v>
      </c>
    </row>
    <row r="23" spans="1:15" ht="12.75" customHeight="1">
      <c r="A23" s="47">
        <v>17</v>
      </c>
      <c r="B23" s="49" t="s">
        <v>17</v>
      </c>
      <c r="C23" s="133"/>
      <c r="D23" s="133"/>
      <c r="E23" s="133"/>
      <c r="F23" s="70"/>
      <c r="G23" s="150">
        <v>2</v>
      </c>
      <c r="H23" s="151">
        <v>12</v>
      </c>
      <c r="I23" s="127">
        <v>3</v>
      </c>
      <c r="J23" s="152">
        <v>2</v>
      </c>
      <c r="K23" s="153">
        <v>2</v>
      </c>
      <c r="L23" s="127">
        <v>2</v>
      </c>
      <c r="M23" s="114">
        <v>2</v>
      </c>
      <c r="N23" s="114"/>
      <c r="O23" s="114">
        <v>2</v>
      </c>
    </row>
    <row r="24" spans="1:15" ht="12.75" customHeight="1">
      <c r="A24" s="47">
        <v>18</v>
      </c>
      <c r="B24" s="49" t="s">
        <v>8</v>
      </c>
      <c r="C24" s="133"/>
      <c r="D24" s="133"/>
      <c r="E24" s="133"/>
      <c r="F24" s="70"/>
      <c r="G24" s="150">
        <v>40</v>
      </c>
      <c r="H24" s="151">
        <v>73</v>
      </c>
      <c r="I24" s="127">
        <v>80</v>
      </c>
      <c r="J24" s="152">
        <v>91</v>
      </c>
      <c r="K24" s="153">
        <v>87</v>
      </c>
      <c r="L24" s="127">
        <v>78</v>
      </c>
      <c r="M24" s="113">
        <v>46</v>
      </c>
      <c r="N24" s="113">
        <v>31</v>
      </c>
      <c r="O24" s="113">
        <v>36</v>
      </c>
    </row>
    <row r="25" spans="1:15" ht="12.75" customHeight="1">
      <c r="A25" s="47">
        <v>19</v>
      </c>
      <c r="B25" s="49" t="s">
        <v>16</v>
      </c>
      <c r="C25" s="133"/>
      <c r="D25" s="133"/>
      <c r="E25" s="133"/>
      <c r="F25" s="70"/>
      <c r="G25" s="70"/>
      <c r="H25" s="70"/>
      <c r="I25" s="70"/>
      <c r="J25" s="70"/>
      <c r="K25" s="70"/>
      <c r="L25" s="114"/>
      <c r="M25" s="114"/>
      <c r="N25" s="114"/>
      <c r="O25" s="114"/>
    </row>
    <row r="26" spans="1:15" ht="12.75" customHeight="1">
      <c r="A26" s="47">
        <v>20</v>
      </c>
      <c r="B26" s="49" t="s">
        <v>11</v>
      </c>
      <c r="C26" s="133"/>
      <c r="D26" s="133"/>
      <c r="E26" s="133"/>
      <c r="F26" s="133"/>
      <c r="G26" s="70"/>
      <c r="H26" s="70"/>
      <c r="I26" s="70"/>
      <c r="J26" s="70"/>
      <c r="K26" s="70"/>
      <c r="L26" s="114"/>
      <c r="M26" s="114"/>
      <c r="N26" s="114"/>
      <c r="O26" s="114"/>
    </row>
    <row r="27" spans="1:15" ht="12.75" customHeight="1">
      <c r="A27" s="47">
        <v>21</v>
      </c>
      <c r="B27" s="49" t="s">
        <v>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5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5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5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117"/>
      <c r="K32" s="117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  <c r="N33" s="135"/>
      <c r="O33" s="135"/>
    </row>
    <row r="34" spans="1:15" ht="12.75" customHeight="1">
      <c r="A34" s="7">
        <v>28</v>
      </c>
      <c r="B34" s="81" t="s">
        <v>63</v>
      </c>
      <c r="C34" s="131"/>
      <c r="D34" s="131"/>
      <c r="E34" s="131"/>
      <c r="F34" s="131"/>
      <c r="G34" s="131"/>
      <c r="H34" s="131"/>
      <c r="I34" s="132"/>
      <c r="J34" s="120"/>
      <c r="K34" s="120"/>
      <c r="L34" s="209"/>
      <c r="M34" s="209"/>
      <c r="N34" s="209"/>
      <c r="O34" s="209"/>
    </row>
    <row r="35" spans="1:15" ht="12.75" customHeight="1">
      <c r="A35" s="8">
        <v>29</v>
      </c>
      <c r="B35" s="23" t="s">
        <v>64</v>
      </c>
      <c r="C35" s="24"/>
      <c r="D35" s="24"/>
      <c r="E35" s="24"/>
      <c r="F35" s="24"/>
      <c r="G35" s="24"/>
      <c r="H35" s="24"/>
      <c r="I35" s="30"/>
      <c r="J35" s="31"/>
      <c r="K35" s="31"/>
      <c r="L35" s="31"/>
      <c r="M35" s="31"/>
      <c r="N35" s="31"/>
      <c r="O35" s="31"/>
    </row>
    <row r="36" spans="1:15" ht="15" customHeight="1">
      <c r="A36" s="310" t="s">
        <v>0</v>
      </c>
      <c r="B36" s="310"/>
      <c r="C36" s="111">
        <f aca="true" t="shared" si="0" ref="C36:H36">SUM(C7:C35)</f>
        <v>0</v>
      </c>
      <c r="D36" s="111">
        <f t="shared" si="0"/>
        <v>0</v>
      </c>
      <c r="E36" s="111">
        <f t="shared" si="0"/>
        <v>0</v>
      </c>
      <c r="F36" s="111">
        <f t="shared" si="0"/>
        <v>0</v>
      </c>
      <c r="G36" s="111">
        <f t="shared" si="0"/>
        <v>337</v>
      </c>
      <c r="H36" s="111">
        <f t="shared" si="0"/>
        <v>777</v>
      </c>
      <c r="I36" s="111">
        <f aca="true" t="shared" si="1" ref="I36:N36">SUM(I7:I35)</f>
        <v>694</v>
      </c>
      <c r="J36" s="111">
        <f t="shared" si="1"/>
        <v>572</v>
      </c>
      <c r="K36" s="111">
        <f t="shared" si="1"/>
        <v>715</v>
      </c>
      <c r="L36" s="111">
        <f t="shared" si="1"/>
        <v>712</v>
      </c>
      <c r="M36" s="111">
        <f t="shared" si="1"/>
        <v>704</v>
      </c>
      <c r="N36" s="111">
        <f t="shared" si="1"/>
        <v>427</v>
      </c>
      <c r="O36" s="111">
        <f>SUM(O7:O35)</f>
        <v>434</v>
      </c>
    </row>
    <row r="37" spans="1:12" ht="12.75" customHeight="1">
      <c r="A37" s="169" t="s">
        <v>87</v>
      </c>
      <c r="B37" s="66" t="s">
        <v>93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22" t="s">
        <v>25</v>
      </c>
      <c r="B38" s="165" t="s">
        <v>91</v>
      </c>
      <c r="C38" s="38"/>
      <c r="D38" s="38"/>
      <c r="E38" s="38"/>
      <c r="F38" s="38"/>
      <c r="G38" s="38"/>
      <c r="H38" s="38"/>
    </row>
    <row r="39" spans="1:9" ht="12.75" customHeight="1">
      <c r="A39" s="168" t="s">
        <v>87</v>
      </c>
      <c r="B39" s="79" t="s">
        <v>90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306" t="s">
        <v>39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18">
    <mergeCell ref="H4:H5"/>
    <mergeCell ref="I4:I5"/>
    <mergeCell ref="A40:M40"/>
    <mergeCell ref="J4:J5"/>
    <mergeCell ref="K4:K5"/>
    <mergeCell ref="L4:L5"/>
    <mergeCell ref="M4:M5"/>
    <mergeCell ref="A36:B36"/>
    <mergeCell ref="A2:N2"/>
    <mergeCell ref="O4:O5"/>
    <mergeCell ref="N4:N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2:O40"/>
  <sheetViews>
    <sheetView zoomScale="80" zoomScaleNormal="80" zoomScalePageLayoutView="0" workbookViewId="0" topLeftCell="A1">
      <selection activeCell="A37" sqref="A37:I37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2" width="7.7109375" style="2" customWidth="1"/>
    <col min="23" max="16384" width="9.140625" style="2" customWidth="1"/>
  </cols>
  <sheetData>
    <row r="1" ht="12.75" customHeight="1"/>
    <row r="2" spans="1:13" ht="12.75" customHeight="1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5:15" ht="12.75" customHeight="1">
      <c r="E3" s="3"/>
      <c r="F3" s="3"/>
      <c r="G3" s="3"/>
      <c r="H3" s="3"/>
      <c r="I3" s="3"/>
      <c r="L3" s="293"/>
      <c r="M3" s="292"/>
      <c r="N3" s="293"/>
      <c r="O3" s="293" t="s">
        <v>111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8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8">
        <v>8</v>
      </c>
      <c r="J6" s="8">
        <v>9</v>
      </c>
      <c r="K6" s="8">
        <v>10</v>
      </c>
      <c r="L6" s="8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141" t="s">
        <v>58</v>
      </c>
      <c r="C7" s="160">
        <v>3366</v>
      </c>
      <c r="D7" s="161">
        <v>3276</v>
      </c>
      <c r="E7" s="160">
        <v>3247</v>
      </c>
      <c r="F7" s="160">
        <v>3125</v>
      </c>
      <c r="G7" s="146"/>
      <c r="H7" s="146"/>
      <c r="I7" s="145"/>
      <c r="J7" s="145"/>
      <c r="K7" s="145"/>
      <c r="L7" s="12"/>
      <c r="M7" s="13"/>
      <c r="N7" s="13"/>
      <c r="O7" s="13"/>
    </row>
    <row r="8" spans="1:15" ht="12.75" customHeight="1">
      <c r="A8" s="47">
        <v>2</v>
      </c>
      <c r="B8" s="49" t="s">
        <v>18</v>
      </c>
      <c r="C8" s="69">
        <v>496</v>
      </c>
      <c r="D8" s="69">
        <v>496</v>
      </c>
      <c r="E8" s="70">
        <v>546</v>
      </c>
      <c r="F8" s="70">
        <v>311</v>
      </c>
      <c r="G8" s="133"/>
      <c r="H8" s="133"/>
      <c r="I8" s="133"/>
      <c r="J8" s="133"/>
      <c r="K8" s="133"/>
      <c r="L8" s="135"/>
      <c r="M8" s="134"/>
      <c r="N8" s="134"/>
      <c r="O8" s="134"/>
    </row>
    <row r="9" spans="1:15" ht="12.75" customHeight="1">
      <c r="A9" s="47">
        <v>3</v>
      </c>
      <c r="B9" s="50" t="s">
        <v>1</v>
      </c>
      <c r="C9" s="69">
        <v>661</v>
      </c>
      <c r="D9" s="69">
        <v>661</v>
      </c>
      <c r="E9" s="70">
        <v>661</v>
      </c>
      <c r="F9" s="70">
        <v>619</v>
      </c>
      <c r="G9" s="133"/>
      <c r="H9" s="133"/>
      <c r="I9" s="133"/>
      <c r="J9" s="133"/>
      <c r="K9" s="133"/>
      <c r="L9" s="135"/>
      <c r="M9" s="135"/>
      <c r="N9" s="135"/>
      <c r="O9" s="135"/>
    </row>
    <row r="10" spans="1:15" ht="12.75" customHeight="1">
      <c r="A10" s="47">
        <v>4</v>
      </c>
      <c r="B10" s="50" t="s">
        <v>2</v>
      </c>
      <c r="C10" s="70">
        <v>577</v>
      </c>
      <c r="D10" s="70">
        <v>577</v>
      </c>
      <c r="E10" s="70">
        <v>577</v>
      </c>
      <c r="F10" s="70">
        <v>577</v>
      </c>
      <c r="G10" s="133"/>
      <c r="H10" s="133"/>
      <c r="I10" s="133"/>
      <c r="J10" s="133"/>
      <c r="K10" s="133"/>
      <c r="L10" s="135"/>
      <c r="M10" s="135"/>
      <c r="N10" s="135"/>
      <c r="O10" s="135"/>
    </row>
    <row r="11" spans="1:15" ht="12.75" customHeight="1">
      <c r="A11" s="47">
        <v>5</v>
      </c>
      <c r="B11" s="49" t="s">
        <v>3</v>
      </c>
      <c r="C11" s="69">
        <v>357</v>
      </c>
      <c r="D11" s="69">
        <v>360</v>
      </c>
      <c r="E11" s="70">
        <v>360</v>
      </c>
      <c r="F11" s="70">
        <v>360</v>
      </c>
      <c r="G11" s="133"/>
      <c r="H11" s="133"/>
      <c r="I11" s="133"/>
      <c r="J11" s="133"/>
      <c r="K11" s="133"/>
      <c r="L11" s="135"/>
      <c r="M11" s="134"/>
      <c r="N11" s="134"/>
      <c r="O11" s="134"/>
    </row>
    <row r="12" spans="1:15" ht="12.75" customHeight="1">
      <c r="A12" s="47">
        <v>6</v>
      </c>
      <c r="B12" s="49" t="s">
        <v>10</v>
      </c>
      <c r="C12" s="69">
        <v>200</v>
      </c>
      <c r="D12" s="69">
        <v>200</v>
      </c>
      <c r="E12" s="70">
        <v>200</v>
      </c>
      <c r="F12" s="70">
        <v>200</v>
      </c>
      <c r="G12" s="133"/>
      <c r="H12" s="133"/>
      <c r="I12" s="133"/>
      <c r="J12" s="133"/>
      <c r="K12" s="133"/>
      <c r="L12" s="135"/>
      <c r="M12" s="134"/>
      <c r="N12" s="134"/>
      <c r="O12" s="134"/>
    </row>
    <row r="13" spans="1:15" ht="12.75" customHeight="1">
      <c r="A13" s="47">
        <v>7</v>
      </c>
      <c r="B13" s="50" t="s">
        <v>4</v>
      </c>
      <c r="C13" s="69">
        <v>330</v>
      </c>
      <c r="D13" s="69">
        <v>330</v>
      </c>
      <c r="E13" s="70">
        <v>330</v>
      </c>
      <c r="F13" s="70">
        <v>330</v>
      </c>
      <c r="G13" s="136"/>
      <c r="H13" s="133"/>
      <c r="I13" s="133"/>
      <c r="J13" s="133"/>
      <c r="K13" s="133"/>
      <c r="L13" s="135"/>
      <c r="M13" s="135"/>
      <c r="N13" s="135"/>
      <c r="O13" s="135"/>
    </row>
    <row r="14" spans="1:15" ht="12.75" customHeight="1">
      <c r="A14" s="47">
        <v>8</v>
      </c>
      <c r="B14" s="51" t="s">
        <v>59</v>
      </c>
      <c r="C14" s="69"/>
      <c r="D14" s="69"/>
      <c r="E14" s="70"/>
      <c r="F14" s="70"/>
      <c r="G14" s="136"/>
      <c r="H14" s="133"/>
      <c r="I14" s="133"/>
      <c r="J14" s="133"/>
      <c r="K14" s="133"/>
      <c r="L14" s="135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69">
        <v>298</v>
      </c>
      <c r="D15" s="69">
        <v>298</v>
      </c>
      <c r="E15" s="70">
        <v>292</v>
      </c>
      <c r="F15" s="70">
        <v>292</v>
      </c>
      <c r="G15" s="133"/>
      <c r="H15" s="133"/>
      <c r="I15" s="133"/>
      <c r="J15" s="133"/>
      <c r="K15" s="133"/>
      <c r="L15" s="135"/>
      <c r="M15" s="134"/>
      <c r="N15" s="134"/>
      <c r="O15" s="134"/>
    </row>
    <row r="16" spans="1:15" ht="24" customHeight="1">
      <c r="A16" s="47">
        <v>10</v>
      </c>
      <c r="B16" s="49" t="s">
        <v>13</v>
      </c>
      <c r="C16" s="69">
        <v>344</v>
      </c>
      <c r="D16" s="69">
        <v>360</v>
      </c>
      <c r="E16" s="70">
        <v>360</v>
      </c>
      <c r="F16" s="70">
        <v>360</v>
      </c>
      <c r="G16" s="133"/>
      <c r="H16" s="133"/>
      <c r="I16" s="133"/>
      <c r="J16" s="133"/>
      <c r="K16" s="133"/>
      <c r="L16" s="135"/>
      <c r="M16" s="134"/>
      <c r="N16" s="134"/>
      <c r="O16" s="134"/>
    </row>
    <row r="17" spans="1:15" ht="12.75" customHeight="1">
      <c r="A17" s="47">
        <v>11</v>
      </c>
      <c r="B17" s="49" t="s">
        <v>60</v>
      </c>
      <c r="C17" s="69">
        <v>45</v>
      </c>
      <c r="D17" s="69">
        <v>45</v>
      </c>
      <c r="E17" s="70">
        <v>45</v>
      </c>
      <c r="F17" s="70">
        <v>45</v>
      </c>
      <c r="G17" s="136"/>
      <c r="H17" s="136"/>
      <c r="I17" s="136"/>
      <c r="J17" s="136"/>
      <c r="K17" s="136"/>
      <c r="L17" s="135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69">
        <v>364</v>
      </c>
      <c r="D18" s="69">
        <v>358</v>
      </c>
      <c r="E18" s="70">
        <v>358</v>
      </c>
      <c r="F18" s="70">
        <v>358</v>
      </c>
      <c r="G18" s="133"/>
      <c r="H18" s="133"/>
      <c r="I18" s="133"/>
      <c r="J18" s="133"/>
      <c r="K18" s="133"/>
      <c r="L18" s="135"/>
      <c r="M18" s="134"/>
      <c r="N18" s="134"/>
      <c r="O18" s="134"/>
    </row>
    <row r="19" spans="1:15" ht="12.75" customHeight="1">
      <c r="A19" s="47">
        <v>13</v>
      </c>
      <c r="B19" s="49" t="s">
        <v>6</v>
      </c>
      <c r="C19" s="69">
        <v>120</v>
      </c>
      <c r="D19" s="69">
        <v>120</v>
      </c>
      <c r="E19" s="70">
        <v>120</v>
      </c>
      <c r="F19" s="70">
        <v>120</v>
      </c>
      <c r="G19" s="133"/>
      <c r="H19" s="133"/>
      <c r="I19" s="133"/>
      <c r="J19" s="133"/>
      <c r="K19" s="133"/>
      <c r="L19" s="135"/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69">
        <v>170</v>
      </c>
      <c r="D20" s="69">
        <v>170</v>
      </c>
      <c r="E20" s="70">
        <v>170</v>
      </c>
      <c r="F20" s="70">
        <v>170</v>
      </c>
      <c r="G20" s="133"/>
      <c r="H20" s="133"/>
      <c r="I20" s="133"/>
      <c r="J20" s="133"/>
      <c r="K20" s="133"/>
      <c r="L20" s="135"/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69">
        <v>248</v>
      </c>
      <c r="D21" s="69">
        <v>250</v>
      </c>
      <c r="E21" s="69">
        <v>246</v>
      </c>
      <c r="F21" s="70">
        <v>250</v>
      </c>
      <c r="G21" s="138"/>
      <c r="H21" s="138"/>
      <c r="I21" s="138"/>
      <c r="J21" s="138"/>
      <c r="K21" s="138"/>
      <c r="L21" s="211"/>
      <c r="M21" s="135"/>
      <c r="N21" s="135"/>
      <c r="O21" s="135"/>
    </row>
    <row r="22" spans="1:15" ht="12.75" customHeight="1">
      <c r="A22" s="47">
        <v>16</v>
      </c>
      <c r="B22" s="49" t="s">
        <v>22</v>
      </c>
      <c r="C22" s="69">
        <v>550</v>
      </c>
      <c r="D22" s="69">
        <v>550</v>
      </c>
      <c r="E22" s="69">
        <v>550</v>
      </c>
      <c r="F22" s="70">
        <v>650</v>
      </c>
      <c r="G22" s="136"/>
      <c r="H22" s="136"/>
      <c r="I22" s="136"/>
      <c r="J22" s="136"/>
      <c r="K22" s="136"/>
      <c r="L22" s="134"/>
      <c r="M22" s="135"/>
      <c r="N22" s="135"/>
      <c r="O22" s="135"/>
    </row>
    <row r="23" spans="1:15" ht="12.75" customHeight="1">
      <c r="A23" s="47">
        <v>17</v>
      </c>
      <c r="B23" s="49" t="s">
        <v>17</v>
      </c>
      <c r="C23" s="69">
        <v>520</v>
      </c>
      <c r="D23" s="69">
        <v>520</v>
      </c>
      <c r="E23" s="69">
        <v>520</v>
      </c>
      <c r="F23" s="70">
        <v>520</v>
      </c>
      <c r="G23" s="133"/>
      <c r="H23" s="133"/>
      <c r="I23" s="133"/>
      <c r="J23" s="133"/>
      <c r="K23" s="133"/>
      <c r="L23" s="135"/>
      <c r="M23" s="135"/>
      <c r="N23" s="135"/>
      <c r="O23" s="135"/>
    </row>
    <row r="24" spans="1:15" ht="12.75" customHeight="1">
      <c r="A24" s="47">
        <v>18</v>
      </c>
      <c r="B24" s="49" t="s">
        <v>8</v>
      </c>
      <c r="C24" s="69">
        <v>160</v>
      </c>
      <c r="D24" s="69">
        <v>160</v>
      </c>
      <c r="E24" s="69">
        <v>160</v>
      </c>
      <c r="F24" s="70">
        <v>160</v>
      </c>
      <c r="G24" s="133"/>
      <c r="H24" s="133"/>
      <c r="I24" s="133"/>
      <c r="J24" s="133"/>
      <c r="K24" s="133"/>
      <c r="L24" s="135"/>
      <c r="M24" s="134"/>
      <c r="N24" s="134"/>
      <c r="O24" s="134"/>
    </row>
    <row r="25" spans="1:15" ht="12.75" customHeight="1">
      <c r="A25" s="47">
        <v>19</v>
      </c>
      <c r="B25" s="49" t="s">
        <v>16</v>
      </c>
      <c r="C25" s="70">
        <v>127</v>
      </c>
      <c r="D25" s="70">
        <v>127</v>
      </c>
      <c r="E25" s="70">
        <v>127</v>
      </c>
      <c r="F25" s="70">
        <v>127</v>
      </c>
      <c r="G25" s="133"/>
      <c r="H25" s="133"/>
      <c r="I25" s="133"/>
      <c r="J25" s="133"/>
      <c r="K25" s="133"/>
      <c r="L25" s="135"/>
      <c r="M25" s="135"/>
      <c r="N25" s="135"/>
      <c r="O25" s="135"/>
    </row>
    <row r="26" spans="1:15" ht="12.75" customHeight="1">
      <c r="A26" s="47">
        <v>20</v>
      </c>
      <c r="B26" s="49" t="s">
        <v>11</v>
      </c>
      <c r="C26" s="69">
        <v>65</v>
      </c>
      <c r="D26" s="69">
        <v>65</v>
      </c>
      <c r="E26" s="69">
        <v>65</v>
      </c>
      <c r="F26" s="70">
        <v>65</v>
      </c>
      <c r="G26" s="133"/>
      <c r="H26" s="133"/>
      <c r="I26" s="133"/>
      <c r="J26" s="133"/>
      <c r="K26" s="133"/>
      <c r="L26" s="135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69">
        <v>540</v>
      </c>
      <c r="D27" s="69">
        <v>540</v>
      </c>
      <c r="E27" s="69">
        <v>530</v>
      </c>
      <c r="F27" s="70">
        <v>571</v>
      </c>
      <c r="G27" s="133"/>
      <c r="H27" s="133"/>
      <c r="I27" s="133"/>
      <c r="J27" s="133"/>
      <c r="K27" s="133"/>
      <c r="L27" s="135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69">
        <v>290</v>
      </c>
      <c r="D28" s="69">
        <v>290</v>
      </c>
      <c r="E28" s="69">
        <v>290</v>
      </c>
      <c r="F28" s="70">
        <v>290</v>
      </c>
      <c r="G28" s="133"/>
      <c r="H28" s="133"/>
      <c r="I28" s="133"/>
      <c r="J28" s="133"/>
      <c r="K28" s="133"/>
      <c r="L28" s="135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69">
        <v>115</v>
      </c>
      <c r="D29" s="69">
        <v>105</v>
      </c>
      <c r="E29" s="69">
        <v>105</v>
      </c>
      <c r="F29" s="70">
        <v>105</v>
      </c>
      <c r="G29" s="133"/>
      <c r="H29" s="133"/>
      <c r="I29" s="133"/>
      <c r="J29" s="133"/>
      <c r="K29" s="133"/>
      <c r="L29" s="135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69">
        <v>180</v>
      </c>
      <c r="D30" s="69">
        <v>180</v>
      </c>
      <c r="E30" s="69">
        <v>180</v>
      </c>
      <c r="F30" s="70">
        <v>180</v>
      </c>
      <c r="G30" s="133"/>
      <c r="H30" s="133"/>
      <c r="I30" s="133"/>
      <c r="J30" s="133"/>
      <c r="K30" s="133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69">
        <v>35</v>
      </c>
      <c r="D31" s="69">
        <v>20</v>
      </c>
      <c r="E31" s="69">
        <v>30</v>
      </c>
      <c r="F31" s="70">
        <v>20</v>
      </c>
      <c r="G31" s="133"/>
      <c r="H31" s="133"/>
      <c r="I31" s="133"/>
      <c r="J31" s="133"/>
      <c r="K31" s="133"/>
      <c r="L31" s="135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69">
        <v>20</v>
      </c>
      <c r="D32" s="69">
        <v>35</v>
      </c>
      <c r="E32" s="69">
        <v>20</v>
      </c>
      <c r="F32" s="70">
        <v>30</v>
      </c>
      <c r="G32" s="136"/>
      <c r="H32" s="136"/>
      <c r="I32" s="139"/>
      <c r="J32" s="117"/>
      <c r="K32" s="117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69">
        <v>25</v>
      </c>
      <c r="D33" s="69">
        <v>25</v>
      </c>
      <c r="E33" s="69">
        <v>25</v>
      </c>
      <c r="F33" s="70">
        <v>25</v>
      </c>
      <c r="G33" s="136"/>
      <c r="H33" s="136"/>
      <c r="I33" s="136"/>
      <c r="J33" s="136"/>
      <c r="K33" s="136"/>
      <c r="L33" s="134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111">
        <f aca="true" t="shared" si="0" ref="C36:H36">SUM(C7:C35)</f>
        <v>10203</v>
      </c>
      <c r="D36" s="111">
        <f t="shared" si="0"/>
        <v>10118</v>
      </c>
      <c r="E36" s="111">
        <f t="shared" si="0"/>
        <v>10114</v>
      </c>
      <c r="F36" s="111">
        <f t="shared" si="0"/>
        <v>9860</v>
      </c>
      <c r="G36" s="111">
        <f t="shared" si="0"/>
        <v>0</v>
      </c>
      <c r="H36" s="111">
        <f t="shared" si="0"/>
        <v>0</v>
      </c>
      <c r="I36" s="111">
        <f aca="true" t="shared" si="1" ref="I36:N36">SUM(I7:I35)</f>
        <v>0</v>
      </c>
      <c r="J36" s="111">
        <f t="shared" si="1"/>
        <v>0</v>
      </c>
      <c r="K36" s="111">
        <f t="shared" si="1"/>
        <v>0</v>
      </c>
      <c r="L36" s="111">
        <f t="shared" si="1"/>
        <v>0</v>
      </c>
      <c r="M36" s="111">
        <f t="shared" si="1"/>
        <v>0</v>
      </c>
      <c r="N36" s="111">
        <f t="shared" si="1"/>
        <v>0</v>
      </c>
      <c r="O36" s="111">
        <f>SUM(O7:O35)</f>
        <v>0</v>
      </c>
    </row>
    <row r="37" spans="1:12" ht="12.75" customHeight="1">
      <c r="A37" s="302" t="s">
        <v>87</v>
      </c>
      <c r="B37" s="356" t="s">
        <v>110</v>
      </c>
      <c r="C37" s="356"/>
      <c r="D37" s="356"/>
      <c r="E37" s="356"/>
      <c r="F37" s="356"/>
      <c r="G37" s="356"/>
      <c r="H37" s="356"/>
      <c r="I37" s="356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40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20">
    <mergeCell ref="F4:F5"/>
    <mergeCell ref="A2:M2"/>
    <mergeCell ref="A40:M40"/>
    <mergeCell ref="J4:J5"/>
    <mergeCell ref="K4:K5"/>
    <mergeCell ref="L4:L5"/>
    <mergeCell ref="M4:M5"/>
    <mergeCell ref="A36:B36"/>
    <mergeCell ref="A39:I39"/>
    <mergeCell ref="B37:I37"/>
    <mergeCell ref="O4:O5"/>
    <mergeCell ref="N4:N5"/>
    <mergeCell ref="G4:G5"/>
    <mergeCell ref="H4:H5"/>
    <mergeCell ref="I4:I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="90" zoomScaleNormal="90" zoomScalePageLayoutView="0" workbookViewId="0" topLeftCell="A1">
      <selection activeCell="O34" sqref="O3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0" width="7.7109375" style="2" customWidth="1"/>
    <col min="21" max="16384" width="9.140625" style="2" customWidth="1"/>
  </cols>
  <sheetData>
    <row r="1" ht="12.75" customHeight="1"/>
    <row r="2" spans="1:14" ht="12.75" customHeight="1">
      <c r="A2" s="312" t="s">
        <v>176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5:15" ht="12.75" customHeight="1">
      <c r="E3" s="3"/>
      <c r="F3" s="3"/>
      <c r="G3" s="3"/>
      <c r="H3" s="3"/>
      <c r="I3" s="3"/>
      <c r="L3" s="294"/>
      <c r="M3" s="292"/>
      <c r="N3" s="293"/>
      <c r="O3" s="293" t="s">
        <v>112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7">
        <v>2</v>
      </c>
      <c r="D6" s="7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212">
        <v>2017</v>
      </c>
      <c r="D7" s="213">
        <v>1244</v>
      </c>
      <c r="E7" s="198">
        <v>1294</v>
      </c>
      <c r="F7" s="218">
        <v>1199</v>
      </c>
      <c r="G7" s="198">
        <v>1342</v>
      </c>
      <c r="H7" s="219">
        <v>1342</v>
      </c>
      <c r="I7" s="198">
        <v>1399</v>
      </c>
      <c r="J7" s="201">
        <v>1354</v>
      </c>
      <c r="K7" s="201">
        <v>1260</v>
      </c>
      <c r="L7" s="220">
        <v>1247</v>
      </c>
      <c r="M7" s="13">
        <v>1247</v>
      </c>
      <c r="N7" s="13">
        <v>1889</v>
      </c>
      <c r="O7" s="13">
        <v>1924</v>
      </c>
    </row>
    <row r="8" spans="1:15" ht="12.75" customHeight="1">
      <c r="A8" s="47">
        <v>2</v>
      </c>
      <c r="B8" s="49" t="s">
        <v>18</v>
      </c>
      <c r="C8" s="214">
        <v>169</v>
      </c>
      <c r="D8" s="214">
        <v>146</v>
      </c>
      <c r="E8" s="150">
        <v>200</v>
      </c>
      <c r="F8" s="150">
        <v>176</v>
      </c>
      <c r="G8" s="150">
        <v>193</v>
      </c>
      <c r="H8" s="195">
        <v>186</v>
      </c>
      <c r="I8" s="150">
        <v>174</v>
      </c>
      <c r="J8" s="153">
        <v>178</v>
      </c>
      <c r="K8" s="153">
        <v>161</v>
      </c>
      <c r="L8" s="135">
        <v>154</v>
      </c>
      <c r="M8" s="134">
        <v>156</v>
      </c>
      <c r="N8" s="134">
        <v>214</v>
      </c>
      <c r="O8" s="134">
        <v>253</v>
      </c>
    </row>
    <row r="9" spans="1:15" ht="12.75" customHeight="1">
      <c r="A9" s="47">
        <v>3</v>
      </c>
      <c r="B9" s="50" t="s">
        <v>1</v>
      </c>
      <c r="C9" s="214">
        <v>467</v>
      </c>
      <c r="D9" s="214">
        <v>474</v>
      </c>
      <c r="E9" s="150">
        <v>469.6</v>
      </c>
      <c r="F9" s="150">
        <v>490</v>
      </c>
      <c r="G9" s="150">
        <v>436.7</v>
      </c>
      <c r="H9" s="195">
        <v>392.85</v>
      </c>
      <c r="I9" s="150">
        <v>389</v>
      </c>
      <c r="J9" s="153">
        <v>393</v>
      </c>
      <c r="K9" s="153">
        <v>379</v>
      </c>
      <c r="L9" s="135">
        <v>379</v>
      </c>
      <c r="M9" s="135">
        <v>384</v>
      </c>
      <c r="N9" s="135">
        <v>403</v>
      </c>
      <c r="O9" s="135">
        <v>411</v>
      </c>
    </row>
    <row r="10" spans="1:15" ht="12.75" customHeight="1">
      <c r="A10" s="47">
        <v>4</v>
      </c>
      <c r="B10" s="50" t="s">
        <v>2</v>
      </c>
      <c r="C10" s="150">
        <v>187</v>
      </c>
      <c r="D10" s="150">
        <v>205.9</v>
      </c>
      <c r="E10" s="150">
        <v>218.3</v>
      </c>
      <c r="F10" s="150">
        <v>221.9</v>
      </c>
      <c r="G10" s="150">
        <v>227</v>
      </c>
      <c r="H10" s="195">
        <v>239</v>
      </c>
      <c r="I10" s="150">
        <v>234</v>
      </c>
      <c r="J10" s="153">
        <v>227</v>
      </c>
      <c r="K10" s="153">
        <v>222</v>
      </c>
      <c r="L10" s="135">
        <v>222</v>
      </c>
      <c r="M10" s="135">
        <v>220</v>
      </c>
      <c r="N10" s="135">
        <v>213</v>
      </c>
      <c r="O10" s="135">
        <v>207</v>
      </c>
    </row>
    <row r="11" spans="1:15" ht="12.75" customHeight="1">
      <c r="A11" s="47">
        <v>5</v>
      </c>
      <c r="B11" s="49" t="s">
        <v>3</v>
      </c>
      <c r="C11" s="214">
        <v>455</v>
      </c>
      <c r="D11" s="214">
        <v>255</v>
      </c>
      <c r="E11" s="150">
        <v>249</v>
      </c>
      <c r="F11" s="150">
        <v>261</v>
      </c>
      <c r="G11" s="150">
        <v>265</v>
      </c>
      <c r="H11" s="195">
        <v>181.2</v>
      </c>
      <c r="I11" s="150">
        <v>176.4</v>
      </c>
      <c r="J11" s="153">
        <v>163</v>
      </c>
      <c r="K11" s="153">
        <v>176</v>
      </c>
      <c r="L11" s="135">
        <v>170</v>
      </c>
      <c r="M11" s="134">
        <v>172</v>
      </c>
      <c r="N11" s="134">
        <v>150</v>
      </c>
      <c r="O11" s="134">
        <v>179</v>
      </c>
    </row>
    <row r="12" spans="1:15" ht="12.75" customHeight="1">
      <c r="A12" s="47">
        <v>6</v>
      </c>
      <c r="B12" s="49" t="s">
        <v>10</v>
      </c>
      <c r="C12" s="214">
        <v>167</v>
      </c>
      <c r="D12" s="214">
        <v>169</v>
      </c>
      <c r="E12" s="150">
        <v>169</v>
      </c>
      <c r="F12" s="150">
        <v>169</v>
      </c>
      <c r="G12" s="150">
        <v>169</v>
      </c>
      <c r="H12" s="195">
        <v>169</v>
      </c>
      <c r="I12" s="150">
        <v>169</v>
      </c>
      <c r="J12" s="153">
        <v>169</v>
      </c>
      <c r="K12" s="153">
        <v>169</v>
      </c>
      <c r="L12" s="135">
        <v>169</v>
      </c>
      <c r="M12" s="134">
        <v>169</v>
      </c>
      <c r="N12" s="134">
        <v>181</v>
      </c>
      <c r="O12" s="134">
        <v>186</v>
      </c>
    </row>
    <row r="13" spans="1:15" ht="12.75" customHeight="1">
      <c r="A13" s="47">
        <v>7</v>
      </c>
      <c r="B13" s="50" t="s">
        <v>4</v>
      </c>
      <c r="C13" s="214">
        <v>95</v>
      </c>
      <c r="D13" s="214">
        <v>100</v>
      </c>
      <c r="E13" s="150">
        <v>118</v>
      </c>
      <c r="F13" s="150">
        <v>143</v>
      </c>
      <c r="G13" s="150">
        <v>175</v>
      </c>
      <c r="H13" s="195">
        <v>176</v>
      </c>
      <c r="I13" s="150">
        <v>179</v>
      </c>
      <c r="J13" s="153">
        <v>181</v>
      </c>
      <c r="K13" s="153">
        <v>188</v>
      </c>
      <c r="L13" s="135">
        <v>188</v>
      </c>
      <c r="M13" s="135">
        <v>187</v>
      </c>
      <c r="N13" s="135">
        <v>200</v>
      </c>
      <c r="O13" s="135">
        <v>233</v>
      </c>
    </row>
    <row r="14" spans="1:15" ht="12.75" customHeight="1">
      <c r="A14" s="47">
        <v>8</v>
      </c>
      <c r="B14" s="51" t="s">
        <v>59</v>
      </c>
      <c r="C14" s="214"/>
      <c r="D14" s="214"/>
      <c r="E14" s="150"/>
      <c r="F14" s="150"/>
      <c r="G14" s="150"/>
      <c r="H14" s="195"/>
      <c r="I14" s="150"/>
      <c r="J14" s="153"/>
      <c r="K14" s="153"/>
      <c r="L14" s="135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214">
        <v>178</v>
      </c>
      <c r="D15" s="214">
        <v>182</v>
      </c>
      <c r="E15" s="150">
        <v>182</v>
      </c>
      <c r="F15" s="150">
        <v>202</v>
      </c>
      <c r="G15" s="150">
        <v>212</v>
      </c>
      <c r="H15" s="195">
        <v>259</v>
      </c>
      <c r="I15" s="150">
        <v>224</v>
      </c>
      <c r="J15" s="153">
        <v>201</v>
      </c>
      <c r="K15" s="153">
        <v>232</v>
      </c>
      <c r="L15" s="135">
        <v>228</v>
      </c>
      <c r="M15" s="134">
        <v>229</v>
      </c>
      <c r="N15" s="134">
        <v>214</v>
      </c>
      <c r="O15" s="134">
        <v>211</v>
      </c>
    </row>
    <row r="16" spans="1:15" ht="24" customHeight="1">
      <c r="A16" s="47">
        <v>10</v>
      </c>
      <c r="B16" s="49" t="s">
        <v>13</v>
      </c>
      <c r="C16" s="214">
        <v>386</v>
      </c>
      <c r="D16" s="214">
        <v>248</v>
      </c>
      <c r="E16" s="150">
        <v>283</v>
      </c>
      <c r="F16" s="150">
        <v>292</v>
      </c>
      <c r="G16" s="150">
        <v>256</v>
      </c>
      <c r="H16" s="195">
        <v>272</v>
      </c>
      <c r="I16" s="150">
        <v>275</v>
      </c>
      <c r="J16" s="153">
        <v>275</v>
      </c>
      <c r="K16" s="153">
        <v>263</v>
      </c>
      <c r="L16" s="135">
        <v>253</v>
      </c>
      <c r="M16" s="134">
        <v>266</v>
      </c>
      <c r="N16" s="134">
        <v>261</v>
      </c>
      <c r="O16" s="134">
        <v>261</v>
      </c>
    </row>
    <row r="17" spans="1:15" ht="12.75" customHeight="1">
      <c r="A17" s="47">
        <v>11</v>
      </c>
      <c r="B17" s="49" t="s">
        <v>60</v>
      </c>
      <c r="C17" s="214">
        <v>20</v>
      </c>
      <c r="D17" s="214">
        <v>18</v>
      </c>
      <c r="E17" s="150">
        <v>18</v>
      </c>
      <c r="F17" s="150">
        <v>19</v>
      </c>
      <c r="G17" s="150">
        <v>19</v>
      </c>
      <c r="H17" s="195">
        <v>19</v>
      </c>
      <c r="I17" s="150">
        <v>19</v>
      </c>
      <c r="J17" s="153">
        <v>19</v>
      </c>
      <c r="K17" s="153">
        <v>19</v>
      </c>
      <c r="L17" s="135">
        <v>19</v>
      </c>
      <c r="M17" s="135">
        <v>20</v>
      </c>
      <c r="N17" s="135">
        <v>20</v>
      </c>
      <c r="O17" s="135">
        <v>25</v>
      </c>
    </row>
    <row r="18" spans="1:15" ht="12.75" customHeight="1">
      <c r="A18" s="47">
        <v>12</v>
      </c>
      <c r="B18" s="49" t="s">
        <v>19</v>
      </c>
      <c r="C18" s="214">
        <v>193</v>
      </c>
      <c r="D18" s="214">
        <v>197</v>
      </c>
      <c r="E18" s="150">
        <v>200</v>
      </c>
      <c r="F18" s="150">
        <v>224</v>
      </c>
      <c r="G18" s="150">
        <v>224</v>
      </c>
      <c r="H18" s="195">
        <v>200</v>
      </c>
      <c r="I18" s="150">
        <v>209</v>
      </c>
      <c r="J18" s="153">
        <v>231</v>
      </c>
      <c r="K18" s="153">
        <v>216</v>
      </c>
      <c r="L18" s="135">
        <v>189</v>
      </c>
      <c r="M18" s="134">
        <v>232</v>
      </c>
      <c r="N18" s="134">
        <v>217</v>
      </c>
      <c r="O18" s="134">
        <v>199</v>
      </c>
    </row>
    <row r="19" spans="1:15" ht="12.75" customHeight="1">
      <c r="A19" s="47">
        <v>13</v>
      </c>
      <c r="B19" s="49" t="s">
        <v>6</v>
      </c>
      <c r="C19" s="214">
        <v>54</v>
      </c>
      <c r="D19" s="214">
        <v>46</v>
      </c>
      <c r="E19" s="150">
        <v>44</v>
      </c>
      <c r="F19" s="150">
        <v>45</v>
      </c>
      <c r="G19" s="150">
        <v>45</v>
      </c>
      <c r="H19" s="195">
        <v>46</v>
      </c>
      <c r="I19" s="150">
        <v>44</v>
      </c>
      <c r="J19" s="153">
        <v>52</v>
      </c>
      <c r="K19" s="153">
        <v>49</v>
      </c>
      <c r="L19" s="135">
        <v>50</v>
      </c>
      <c r="M19" s="135">
        <v>52</v>
      </c>
      <c r="N19" s="135">
        <v>54</v>
      </c>
      <c r="O19" s="135">
        <v>51</v>
      </c>
    </row>
    <row r="20" spans="1:15" ht="12.75" customHeight="1">
      <c r="A20" s="47">
        <v>14</v>
      </c>
      <c r="B20" s="49" t="s">
        <v>7</v>
      </c>
      <c r="C20" s="214">
        <v>38</v>
      </c>
      <c r="D20" s="214">
        <v>37</v>
      </c>
      <c r="E20" s="150">
        <v>37</v>
      </c>
      <c r="F20" s="150">
        <v>39.3</v>
      </c>
      <c r="G20" s="150">
        <v>48</v>
      </c>
      <c r="H20" s="195">
        <v>44.5</v>
      </c>
      <c r="I20" s="150">
        <v>43.7</v>
      </c>
      <c r="J20" s="153">
        <v>44.3</v>
      </c>
      <c r="K20" s="153">
        <v>44</v>
      </c>
      <c r="L20" s="135">
        <v>46</v>
      </c>
      <c r="M20" s="134">
        <v>41</v>
      </c>
      <c r="N20" s="134">
        <v>42</v>
      </c>
      <c r="O20" s="134">
        <v>45</v>
      </c>
    </row>
    <row r="21" spans="1:15" ht="12.75" customHeight="1">
      <c r="A21" s="47">
        <v>15</v>
      </c>
      <c r="B21" s="49" t="s">
        <v>20</v>
      </c>
      <c r="C21" s="214">
        <v>167</v>
      </c>
      <c r="D21" s="214">
        <v>149</v>
      </c>
      <c r="E21" s="214">
        <v>145</v>
      </c>
      <c r="F21" s="150">
        <v>216</v>
      </c>
      <c r="G21" s="150">
        <v>95</v>
      </c>
      <c r="H21" s="195">
        <v>116</v>
      </c>
      <c r="I21" s="150">
        <v>160</v>
      </c>
      <c r="J21" s="153">
        <v>143</v>
      </c>
      <c r="K21" s="153">
        <v>143</v>
      </c>
      <c r="L21" s="211">
        <v>160</v>
      </c>
      <c r="M21" s="135">
        <v>150</v>
      </c>
      <c r="N21" s="135">
        <v>136</v>
      </c>
      <c r="O21" s="135">
        <v>137</v>
      </c>
    </row>
    <row r="22" spans="1:15" ht="12.75" customHeight="1">
      <c r="A22" s="47">
        <v>16</v>
      </c>
      <c r="B22" s="49" t="s">
        <v>22</v>
      </c>
      <c r="C22" s="214">
        <v>185</v>
      </c>
      <c r="D22" s="214">
        <v>193</v>
      </c>
      <c r="E22" s="214">
        <v>228</v>
      </c>
      <c r="F22" s="150">
        <v>231</v>
      </c>
      <c r="G22" s="150">
        <v>231</v>
      </c>
      <c r="H22" s="195">
        <v>246</v>
      </c>
      <c r="I22" s="150">
        <v>259</v>
      </c>
      <c r="J22" s="153">
        <v>264</v>
      </c>
      <c r="K22" s="153">
        <v>262</v>
      </c>
      <c r="L22" s="134">
        <v>257</v>
      </c>
      <c r="M22" s="135">
        <v>281</v>
      </c>
      <c r="N22" s="135">
        <v>282</v>
      </c>
      <c r="O22" s="135">
        <v>258</v>
      </c>
    </row>
    <row r="23" spans="1:15" ht="12.75" customHeight="1">
      <c r="A23" s="47">
        <v>17</v>
      </c>
      <c r="B23" s="49" t="s">
        <v>17</v>
      </c>
      <c r="C23" s="214">
        <v>296</v>
      </c>
      <c r="D23" s="214">
        <v>181</v>
      </c>
      <c r="E23" s="214">
        <v>340</v>
      </c>
      <c r="F23" s="150">
        <v>330</v>
      </c>
      <c r="G23" s="150">
        <v>280</v>
      </c>
      <c r="H23" s="195">
        <v>367</v>
      </c>
      <c r="I23" s="150">
        <v>381</v>
      </c>
      <c r="J23" s="153">
        <v>383</v>
      </c>
      <c r="K23" s="153">
        <v>381</v>
      </c>
      <c r="L23" s="135">
        <v>376</v>
      </c>
      <c r="M23" s="135">
        <v>400</v>
      </c>
      <c r="N23" s="135">
        <v>402</v>
      </c>
      <c r="O23" s="135">
        <v>405</v>
      </c>
    </row>
    <row r="24" spans="1:15" ht="12.75" customHeight="1">
      <c r="A24" s="47">
        <v>18</v>
      </c>
      <c r="B24" s="49" t="s">
        <v>8</v>
      </c>
      <c r="C24" s="214">
        <v>131</v>
      </c>
      <c r="D24" s="214">
        <v>147</v>
      </c>
      <c r="E24" s="214">
        <v>143</v>
      </c>
      <c r="F24" s="150">
        <v>139</v>
      </c>
      <c r="G24" s="150">
        <v>150</v>
      </c>
      <c r="H24" s="195">
        <v>150</v>
      </c>
      <c r="I24" s="150">
        <v>150</v>
      </c>
      <c r="J24" s="153">
        <v>109</v>
      </c>
      <c r="K24" s="153">
        <v>141</v>
      </c>
      <c r="L24" s="135">
        <v>141</v>
      </c>
      <c r="M24" s="134">
        <v>137</v>
      </c>
      <c r="N24" s="134">
        <v>144</v>
      </c>
      <c r="O24" s="134">
        <v>143</v>
      </c>
    </row>
    <row r="25" spans="1:15" ht="12.75" customHeight="1">
      <c r="A25" s="47">
        <v>19</v>
      </c>
      <c r="B25" s="49" t="s">
        <v>16</v>
      </c>
      <c r="C25" s="150">
        <v>29</v>
      </c>
      <c r="D25" s="150">
        <v>30</v>
      </c>
      <c r="E25" s="150">
        <v>30</v>
      </c>
      <c r="F25" s="150">
        <v>41</v>
      </c>
      <c r="G25" s="150">
        <v>44</v>
      </c>
      <c r="H25" s="195">
        <v>44</v>
      </c>
      <c r="I25" s="150">
        <v>44</v>
      </c>
      <c r="J25" s="153">
        <v>44</v>
      </c>
      <c r="K25" s="153">
        <v>36</v>
      </c>
      <c r="L25" s="135">
        <v>36</v>
      </c>
      <c r="M25" s="135">
        <v>41</v>
      </c>
      <c r="N25" s="135">
        <v>42</v>
      </c>
      <c r="O25" s="135">
        <v>42</v>
      </c>
    </row>
    <row r="26" spans="1:15" ht="12.75" customHeight="1">
      <c r="A26" s="47">
        <v>20</v>
      </c>
      <c r="B26" s="49" t="s">
        <v>11</v>
      </c>
      <c r="C26" s="214">
        <v>38</v>
      </c>
      <c r="D26" s="214">
        <v>35.6</v>
      </c>
      <c r="E26" s="214">
        <v>37.6</v>
      </c>
      <c r="F26" s="150">
        <v>43</v>
      </c>
      <c r="G26" s="150">
        <v>53</v>
      </c>
      <c r="H26" s="195">
        <v>53</v>
      </c>
      <c r="I26" s="150">
        <v>54</v>
      </c>
      <c r="J26" s="153">
        <v>56</v>
      </c>
      <c r="K26" s="153">
        <v>38</v>
      </c>
      <c r="L26" s="135">
        <v>43</v>
      </c>
      <c r="M26" s="135">
        <v>43</v>
      </c>
      <c r="N26" s="135">
        <v>41</v>
      </c>
      <c r="O26" s="135">
        <v>42</v>
      </c>
    </row>
    <row r="27" spans="1:15" ht="12.75" customHeight="1">
      <c r="A27" s="47">
        <v>21</v>
      </c>
      <c r="B27" s="49" t="s">
        <v>9</v>
      </c>
      <c r="C27" s="214">
        <v>82</v>
      </c>
      <c r="D27" s="214">
        <v>92</v>
      </c>
      <c r="E27" s="214">
        <v>120</v>
      </c>
      <c r="F27" s="150">
        <v>89</v>
      </c>
      <c r="G27" s="150">
        <v>89</v>
      </c>
      <c r="H27" s="195">
        <v>100</v>
      </c>
      <c r="I27" s="150">
        <v>95</v>
      </c>
      <c r="J27" s="153">
        <v>78</v>
      </c>
      <c r="K27" s="153">
        <v>87</v>
      </c>
      <c r="L27" s="135">
        <v>101</v>
      </c>
      <c r="M27" s="135">
        <v>103</v>
      </c>
      <c r="N27" s="135">
        <v>103</v>
      </c>
      <c r="O27" s="135">
        <v>103</v>
      </c>
    </row>
    <row r="28" spans="1:15" ht="12.75" customHeight="1">
      <c r="A28" s="47">
        <v>22</v>
      </c>
      <c r="B28" s="49" t="s">
        <v>14</v>
      </c>
      <c r="C28" s="214">
        <v>75</v>
      </c>
      <c r="D28" s="214">
        <v>74</v>
      </c>
      <c r="E28" s="214">
        <v>81</v>
      </c>
      <c r="F28" s="150">
        <v>83</v>
      </c>
      <c r="G28" s="150">
        <v>79</v>
      </c>
      <c r="H28" s="195">
        <v>87</v>
      </c>
      <c r="I28" s="150">
        <v>87</v>
      </c>
      <c r="J28" s="153">
        <v>88</v>
      </c>
      <c r="K28" s="153">
        <v>86</v>
      </c>
      <c r="L28" s="135">
        <v>89</v>
      </c>
      <c r="M28" s="134">
        <v>85</v>
      </c>
      <c r="N28" s="134">
        <v>95</v>
      </c>
      <c r="O28" s="134">
        <v>104</v>
      </c>
    </row>
    <row r="29" spans="1:15" ht="24" customHeight="1">
      <c r="A29" s="47">
        <v>23</v>
      </c>
      <c r="B29" s="49" t="s">
        <v>61</v>
      </c>
      <c r="C29" s="214">
        <v>31</v>
      </c>
      <c r="D29" s="214">
        <v>30</v>
      </c>
      <c r="E29" s="214">
        <v>26</v>
      </c>
      <c r="F29" s="150">
        <v>27</v>
      </c>
      <c r="G29" s="150">
        <v>27</v>
      </c>
      <c r="H29" s="195">
        <v>28</v>
      </c>
      <c r="I29" s="150">
        <v>28</v>
      </c>
      <c r="J29" s="153">
        <v>28</v>
      </c>
      <c r="K29" s="153">
        <v>30</v>
      </c>
      <c r="L29" s="135">
        <v>28</v>
      </c>
      <c r="M29" s="135">
        <v>25</v>
      </c>
      <c r="N29" s="135">
        <v>29</v>
      </c>
      <c r="O29" s="135">
        <v>26</v>
      </c>
    </row>
    <row r="30" spans="1:15" ht="12.75" customHeight="1">
      <c r="A30" s="47">
        <v>24</v>
      </c>
      <c r="B30" s="49" t="s">
        <v>12</v>
      </c>
      <c r="C30" s="214">
        <v>33</v>
      </c>
      <c r="D30" s="214">
        <v>32.9</v>
      </c>
      <c r="E30" s="214">
        <v>33.7</v>
      </c>
      <c r="F30" s="150">
        <v>33.7</v>
      </c>
      <c r="G30" s="150">
        <v>35.5</v>
      </c>
      <c r="H30" s="195">
        <v>33.9</v>
      </c>
      <c r="I30" s="150">
        <v>32.6</v>
      </c>
      <c r="J30" s="153">
        <v>31</v>
      </c>
      <c r="K30" s="153">
        <v>32</v>
      </c>
      <c r="L30" s="135">
        <v>30</v>
      </c>
      <c r="M30" s="134">
        <v>29</v>
      </c>
      <c r="N30" s="134">
        <v>29</v>
      </c>
      <c r="O30" s="134">
        <v>30</v>
      </c>
    </row>
    <row r="31" spans="1:15" ht="24" customHeight="1">
      <c r="A31" s="47">
        <v>25</v>
      </c>
      <c r="B31" s="49" t="s">
        <v>62</v>
      </c>
      <c r="C31" s="214">
        <v>5</v>
      </c>
      <c r="D31" s="214">
        <v>10</v>
      </c>
      <c r="E31" s="214">
        <v>6</v>
      </c>
      <c r="F31" s="150">
        <v>6</v>
      </c>
      <c r="G31" s="150">
        <v>6</v>
      </c>
      <c r="H31" s="195">
        <v>6</v>
      </c>
      <c r="I31" s="150">
        <v>6</v>
      </c>
      <c r="J31" s="153">
        <v>6</v>
      </c>
      <c r="K31" s="153">
        <v>6</v>
      </c>
      <c r="L31" s="135">
        <v>7</v>
      </c>
      <c r="M31" s="135">
        <v>7</v>
      </c>
      <c r="N31" s="135">
        <v>7</v>
      </c>
      <c r="O31" s="135">
        <v>7</v>
      </c>
    </row>
    <row r="32" spans="1:15" ht="12.75" customHeight="1">
      <c r="A32" s="47">
        <v>26</v>
      </c>
      <c r="B32" s="51" t="s">
        <v>23</v>
      </c>
      <c r="C32" s="214">
        <v>10</v>
      </c>
      <c r="D32" s="214">
        <v>5</v>
      </c>
      <c r="E32" s="214">
        <v>11</v>
      </c>
      <c r="F32" s="150">
        <v>11</v>
      </c>
      <c r="G32" s="150">
        <v>11</v>
      </c>
      <c r="H32" s="195"/>
      <c r="I32" s="150">
        <v>8</v>
      </c>
      <c r="J32" s="153">
        <v>7</v>
      </c>
      <c r="K32" s="153">
        <v>7</v>
      </c>
      <c r="L32" s="221">
        <v>7</v>
      </c>
      <c r="M32" s="221">
        <v>7</v>
      </c>
      <c r="N32" s="221">
        <v>7</v>
      </c>
      <c r="O32" s="221">
        <v>8</v>
      </c>
    </row>
    <row r="33" spans="1:15" ht="12.75" customHeight="1">
      <c r="A33" s="47">
        <v>27</v>
      </c>
      <c r="B33" s="49" t="s">
        <v>15</v>
      </c>
      <c r="C33" s="214">
        <v>13</v>
      </c>
      <c r="D33" s="214">
        <v>15</v>
      </c>
      <c r="E33" s="214">
        <v>15</v>
      </c>
      <c r="F33" s="150">
        <v>15</v>
      </c>
      <c r="G33" s="150">
        <v>16</v>
      </c>
      <c r="H33" s="195">
        <v>17</v>
      </c>
      <c r="I33" s="150">
        <v>18</v>
      </c>
      <c r="J33" s="153">
        <v>18</v>
      </c>
      <c r="K33" s="153">
        <v>18</v>
      </c>
      <c r="L33" s="134">
        <v>17</v>
      </c>
      <c r="M33" s="135">
        <v>20</v>
      </c>
      <c r="N33" s="135">
        <v>20</v>
      </c>
      <c r="O33" s="135">
        <v>19</v>
      </c>
    </row>
    <row r="34" spans="1:15" ht="12.75" customHeight="1">
      <c r="A34" s="47">
        <v>28</v>
      </c>
      <c r="B34" s="51" t="s">
        <v>63</v>
      </c>
      <c r="C34" s="215"/>
      <c r="D34" s="215"/>
      <c r="E34" s="215"/>
      <c r="F34" s="215"/>
      <c r="G34" s="215"/>
      <c r="H34" s="215"/>
      <c r="I34" s="216"/>
      <c r="J34" s="217"/>
      <c r="K34" s="217"/>
      <c r="L34" s="221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222"/>
      <c r="M35" s="120"/>
      <c r="N35" s="120"/>
      <c r="O35" s="120"/>
    </row>
    <row r="36" spans="1:15" ht="15" customHeight="1">
      <c r="A36" s="310" t="s">
        <v>0</v>
      </c>
      <c r="B36" s="310"/>
      <c r="C36" s="111">
        <f aca="true" t="shared" si="0" ref="C36:H36">SUM(C7:C35)</f>
        <v>5521</v>
      </c>
      <c r="D36" s="111">
        <f t="shared" si="0"/>
        <v>4316.4</v>
      </c>
      <c r="E36" s="111">
        <f t="shared" si="0"/>
        <v>4698.2</v>
      </c>
      <c r="F36" s="111">
        <f t="shared" si="0"/>
        <v>4745.900000000001</v>
      </c>
      <c r="G36" s="111">
        <f t="shared" si="0"/>
        <v>4728.2</v>
      </c>
      <c r="H36" s="111">
        <f t="shared" si="0"/>
        <v>4774.449999999999</v>
      </c>
      <c r="I36" s="111">
        <f aca="true" t="shared" si="1" ref="I36:N36">SUM(I7:I35)</f>
        <v>4857.700000000001</v>
      </c>
      <c r="J36" s="111">
        <f t="shared" si="1"/>
        <v>4742.3</v>
      </c>
      <c r="K36" s="111">
        <f t="shared" si="1"/>
        <v>4645</v>
      </c>
      <c r="L36" s="111">
        <f t="shared" si="1"/>
        <v>4606</v>
      </c>
      <c r="M36" s="33">
        <f t="shared" si="1"/>
        <v>4703</v>
      </c>
      <c r="N36" s="33">
        <f t="shared" si="1"/>
        <v>5395</v>
      </c>
      <c r="O36" s="33">
        <f>SUM(O7:O35)</f>
        <v>5509</v>
      </c>
    </row>
    <row r="37" spans="1:12" ht="12.75" customHeight="1">
      <c r="A37" s="210" t="s">
        <v>25</v>
      </c>
      <c r="B37" s="165" t="s">
        <v>105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112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19">
    <mergeCell ref="H4:H5"/>
    <mergeCell ref="I4:I5"/>
    <mergeCell ref="A40:M40"/>
    <mergeCell ref="J4:J5"/>
    <mergeCell ref="K4:K5"/>
    <mergeCell ref="L4:L5"/>
    <mergeCell ref="M4:M5"/>
    <mergeCell ref="A36:B36"/>
    <mergeCell ref="A39:I39"/>
    <mergeCell ref="A2:N2"/>
    <mergeCell ref="O4:O5"/>
    <mergeCell ref="N4:N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R40"/>
  <sheetViews>
    <sheetView zoomScale="90" zoomScaleNormal="90" zoomScalePageLayoutView="0" workbookViewId="0" topLeftCell="A1">
      <selection activeCell="R4" sqref="R4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5" ht="12.75" customHeight="1">
      <c r="A2" s="312" t="s">
        <v>159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6"/>
      <c r="M3" s="286"/>
      <c r="N3" s="284"/>
      <c r="O3" s="284" t="s">
        <v>71</v>
      </c>
    </row>
    <row r="4" spans="1:15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85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15" t="s">
        <v>125</v>
      </c>
      <c r="Q5" s="316"/>
    </row>
    <row r="6" spans="1:18" ht="12.75" customHeight="1">
      <c r="A6" s="84">
        <v>0</v>
      </c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7">
        <v>11</v>
      </c>
      <c r="M6" s="87">
        <v>12</v>
      </c>
      <c r="N6" s="87">
        <v>13</v>
      </c>
      <c r="O6" s="88">
        <v>14</v>
      </c>
      <c r="P6" s="315"/>
      <c r="Q6" s="316"/>
      <c r="R6" s="125"/>
    </row>
    <row r="7" spans="1:18" ht="12.75" customHeight="1">
      <c r="A7" s="89">
        <v>1</v>
      </c>
      <c r="B7" s="90" t="s">
        <v>70</v>
      </c>
      <c r="C7" s="91">
        <f>'TAB 117'!C7/'TAB 116'!C7*100</f>
        <v>3.8334392879847425</v>
      </c>
      <c r="D7" s="91">
        <f>'TAB 117'!D7/'TAB 116'!D7*100</f>
        <v>3.2486600368967435</v>
      </c>
      <c r="E7" s="91">
        <f>'TAB 117'!E7/'TAB 116'!E7*100</f>
        <v>3.5754749869269653</v>
      </c>
      <c r="F7" s="91">
        <f>'TAB 117'!F7/'TAB 116'!F7*100</f>
        <v>3.6410586019868516</v>
      </c>
      <c r="G7" s="91">
        <f>'TAB 117'!G7/'TAB 116'!G7*100</f>
        <v>3.4850034083162917</v>
      </c>
      <c r="H7" s="91">
        <f>'TAB 117'!H7/'TAB 116'!H7*100</f>
        <v>3.627809840335946</v>
      </c>
      <c r="I7" s="91">
        <f>'TAB 117'!I7/'TAB 116'!I7*100</f>
        <v>3.567234930851527</v>
      </c>
      <c r="J7" s="91">
        <f>'TAB 117'!J7/'TAB 116'!J7*100</f>
        <v>3.61581557086741</v>
      </c>
      <c r="K7" s="91">
        <f>'TAB 117'!K7/'TAB 116'!K7*100</f>
        <v>3.683985002678093</v>
      </c>
      <c r="L7" s="91">
        <f>'TAB 117'!L7/'TAB 116'!L7*100</f>
        <v>3.259948298512523</v>
      </c>
      <c r="M7" s="91">
        <f>'TAB 117'!M7/'TAB 116'!M7*100</f>
        <v>3.5290783852123115</v>
      </c>
      <c r="N7" s="91">
        <f>'TAB 117'!N7/'TAB 116'!N7*100</f>
        <v>3.145117955093827</v>
      </c>
      <c r="O7" s="91">
        <f>'TAB 117'!O7/'TAB 116'!O7*100</f>
        <v>3.2146514982985144</v>
      </c>
      <c r="P7" s="315"/>
      <c r="Q7" s="316"/>
      <c r="R7" s="125"/>
    </row>
    <row r="8" spans="1:18" ht="12.75" customHeight="1">
      <c r="A8" s="92">
        <v>2</v>
      </c>
      <c r="B8" s="93" t="s">
        <v>18</v>
      </c>
      <c r="C8" s="82">
        <f>'TAB 117'!C8/'TAB 116'!C8*100</f>
        <v>4.973585878108492</v>
      </c>
      <c r="D8" s="82">
        <f>'TAB 117'!D8/'TAB 116'!D8*100</f>
        <v>5.890121500264131</v>
      </c>
      <c r="E8" s="82">
        <f>'TAB 117'!E8/'TAB 116'!E8*100</f>
        <v>4.497184231697506</v>
      </c>
      <c r="F8" s="82">
        <f>'TAB 117'!F8/'TAB 116'!F8*100</f>
        <v>1.2532133676092545</v>
      </c>
      <c r="G8" s="82">
        <f>'TAB 117'!G8/'TAB 116'!G8*100</f>
        <v>1.5047675804529201</v>
      </c>
      <c r="H8" s="82">
        <f>'TAB 117'!H8/'TAB 116'!H8*100</f>
        <v>1.402582974586863</v>
      </c>
      <c r="I8" s="82">
        <f>'TAB 117'!I8/'TAB 116'!I8*100</f>
        <v>1.1462810993877817</v>
      </c>
      <c r="J8" s="82">
        <f>'TAB 117'!J8/'TAB 116'!J8*100</f>
        <v>1.1712612483930867</v>
      </c>
      <c r="K8" s="82">
        <f>'TAB 117'!K8/'TAB 116'!K8*100</f>
        <v>1.4166901606991824</v>
      </c>
      <c r="L8" s="82">
        <f>'TAB 117'!L8/'TAB 116'!L8*100</f>
        <v>1.475199543899658</v>
      </c>
      <c r="M8" s="82">
        <f>'TAB 117'!M8/'TAB 116'!M8*100</f>
        <v>1.481103166496425</v>
      </c>
      <c r="N8" s="82">
        <f>'TAB 117'!N8/'TAB 116'!N8*100</f>
        <v>2.151243345730329</v>
      </c>
      <c r="O8" s="82">
        <f>'TAB 117'!O8/'TAB 116'!O8*100</f>
        <v>3.230683090705487</v>
      </c>
      <c r="P8" s="315"/>
      <c r="Q8" s="316"/>
      <c r="R8" s="125"/>
    </row>
    <row r="9" spans="1:18" ht="12.75" customHeight="1">
      <c r="A9" s="92">
        <v>3</v>
      </c>
      <c r="B9" s="94" t="s">
        <v>1</v>
      </c>
      <c r="C9" s="82">
        <f>'TAB 117'!C9/'TAB 116'!C9*100</f>
        <v>1.9590023225285267</v>
      </c>
      <c r="D9" s="82">
        <f>'TAB 117'!D9/'TAB 116'!D9*100</f>
        <v>2.8170177612556793</v>
      </c>
      <c r="E9" s="82">
        <f>'TAB 117'!E9/'TAB 116'!E9*100</f>
        <v>2.706276081477503</v>
      </c>
      <c r="F9" s="82">
        <f>'TAB 117'!F9/'TAB 116'!F9*100</f>
        <v>2.9289765512570898</v>
      </c>
      <c r="G9" s="82">
        <f>'TAB 117'!G9/'TAB 116'!G9*100</f>
        <v>2.88</v>
      </c>
      <c r="H9" s="82">
        <f>'TAB 117'!H9/'TAB 116'!H9*100</f>
        <v>2.612378396511238</v>
      </c>
      <c r="I9" s="82">
        <f>'TAB 117'!I9/'TAB 116'!I9*100</f>
        <v>2.784157298843628</v>
      </c>
      <c r="J9" s="82">
        <f>'TAB 117'!J9/'TAB 116'!J9*100</f>
        <v>2.7742608177552692</v>
      </c>
      <c r="K9" s="82">
        <f>'TAB 117'!K9/'TAB 116'!K9*100</f>
        <v>3.1353644427304284</v>
      </c>
      <c r="L9" s="82">
        <f>'TAB 117'!L9/'TAB 116'!L9*100</f>
        <v>3.086876875706435</v>
      </c>
      <c r="M9" s="82">
        <f>'TAB 117'!M9/'TAB 116'!M9*100</f>
        <v>2.8038465994670374</v>
      </c>
      <c r="N9" s="82">
        <f>'TAB 117'!N9/'TAB 116'!N9*100</f>
        <v>2.6766191661011836</v>
      </c>
      <c r="O9" s="82">
        <f>'TAB 117'!O9/'TAB 116'!O9*100</f>
        <v>2.429733727810651</v>
      </c>
      <c r="P9" s="315"/>
      <c r="Q9" s="316"/>
      <c r="R9" s="124"/>
    </row>
    <row r="10" spans="1:18" ht="12.75" customHeight="1">
      <c r="A10" s="92">
        <v>4</v>
      </c>
      <c r="B10" s="94" t="s">
        <v>2</v>
      </c>
      <c r="C10" s="82">
        <f>'TAB 117'!C10/'TAB 116'!C10*100</f>
        <v>3.6179671930093513</v>
      </c>
      <c r="D10" s="82">
        <f>'TAB 117'!D10/'TAB 116'!D10*100</f>
        <v>3.4760669983881143</v>
      </c>
      <c r="E10" s="82">
        <f>'TAB 117'!E10/'TAB 116'!E10*100</f>
        <v>3.7488106565176023</v>
      </c>
      <c r="F10" s="82">
        <f>'TAB 117'!F10/'TAB 116'!F10*100</f>
        <v>3.8586347277125497</v>
      </c>
      <c r="G10" s="82">
        <f>'TAB 117'!G10/'TAB 116'!G10*100</f>
        <v>4.462032576278963</v>
      </c>
      <c r="H10" s="82">
        <f>'TAB 117'!H10/'TAB 116'!H10*100</f>
        <v>4.207430865803314</v>
      </c>
      <c r="I10" s="82">
        <f>'TAB 117'!I10/'TAB 116'!I10*100</f>
        <v>4.208702741261592</v>
      </c>
      <c r="J10" s="82">
        <f>'TAB 117'!J10/'TAB 116'!J10*100</f>
        <v>3.9584915211338902</v>
      </c>
      <c r="K10" s="82">
        <f>'TAB 117'!K10/'TAB 116'!K10*100</f>
        <v>4.467874106164205</v>
      </c>
      <c r="L10" s="82">
        <f>'TAB 117'!L10/'TAB 116'!L10*100</f>
        <v>4.863965550988452</v>
      </c>
      <c r="M10" s="82">
        <f>'TAB 117'!M10/'TAB 116'!M10*100</f>
        <v>4.8156204158025195</v>
      </c>
      <c r="N10" s="82">
        <f>'TAB 117'!N10/'TAB 116'!N10*100</f>
        <v>4.816846026490066</v>
      </c>
      <c r="O10" s="82">
        <f>'TAB 117'!O10/'TAB 116'!O10*100</f>
        <v>5.0477489768076405</v>
      </c>
      <c r="P10" s="315"/>
      <c r="Q10" s="316"/>
      <c r="R10" s="97"/>
    </row>
    <row r="11" spans="1:18" ht="12.75" customHeight="1">
      <c r="A11" s="92">
        <v>5</v>
      </c>
      <c r="B11" s="93" t="s">
        <v>3</v>
      </c>
      <c r="C11" s="82">
        <f>'TAB 117'!C11/'TAB 116'!C11*100</f>
        <v>5.355174043156403</v>
      </c>
      <c r="D11" s="82">
        <f>'TAB 117'!D11/'TAB 116'!D11*100</f>
        <v>4.603221516181469</v>
      </c>
      <c r="E11" s="82">
        <f>'TAB 117'!E11/'TAB 116'!E11*100</f>
        <v>4.175447839831401</v>
      </c>
      <c r="F11" s="82">
        <f>'TAB 117'!F11/'TAB 116'!F11*100</f>
        <v>4.0768782760629</v>
      </c>
      <c r="G11" s="82">
        <f>'TAB 117'!G11/'TAB 116'!G11*100</f>
        <v>3.716671155399946</v>
      </c>
      <c r="H11" s="82">
        <f>'TAB 117'!H11/'TAB 116'!H11*100</f>
        <v>4.216658575490672</v>
      </c>
      <c r="I11" s="82">
        <f>'TAB 117'!I11/'TAB 116'!I11*100</f>
        <v>4.504884391032399</v>
      </c>
      <c r="J11" s="82">
        <f>'TAB 117'!J11/'TAB 116'!J11*100</f>
        <v>4.744038155802862</v>
      </c>
      <c r="K11" s="82">
        <f>'TAB 117'!K11/'TAB 116'!K11*100</f>
        <v>4.470875266849649</v>
      </c>
      <c r="L11" s="82">
        <f>'TAB 117'!L11/'TAB 116'!L11*100</f>
        <v>4.229871645274212</v>
      </c>
      <c r="M11" s="82">
        <f>'TAB 117'!M11/'TAB 116'!M11*100</f>
        <v>5.1013357899585445</v>
      </c>
      <c r="N11" s="82">
        <f>'TAB 117'!N11/'TAB 116'!N11*100</f>
        <v>4.002575915192946</v>
      </c>
      <c r="O11" s="82">
        <f>'TAB 117'!O11/'TAB 116'!O11*100</f>
        <v>6.900678101316314</v>
      </c>
      <c r="P11" s="313" t="s">
        <v>77</v>
      </c>
      <c r="Q11" s="314"/>
      <c r="R11" s="97"/>
    </row>
    <row r="12" spans="1:17" ht="12.75" customHeight="1">
      <c r="A12" s="92">
        <v>6</v>
      </c>
      <c r="B12" s="93" t="s">
        <v>10</v>
      </c>
      <c r="C12" s="82">
        <f>'TAB 117'!C12/'TAB 116'!C12*100</f>
        <v>1.071630005640158</v>
      </c>
      <c r="D12" s="82">
        <f>'TAB 117'!D12/'TAB 116'!D12*100</f>
        <v>1.0609816559246406</v>
      </c>
      <c r="E12" s="82">
        <f>'TAB 117'!E12/'TAB 116'!E12*100</f>
        <v>1.3713496448303077</v>
      </c>
      <c r="F12" s="82">
        <f>'TAB 117'!F12/'TAB 116'!F12*100</f>
        <v>1.6521292970754233</v>
      </c>
      <c r="G12" s="82">
        <f>'TAB 117'!G12/'TAB 116'!G12*100</f>
        <v>1.6027723630062811</v>
      </c>
      <c r="H12" s="82">
        <f>'TAB 117'!H12/'TAB 116'!H12*100</f>
        <v>1.5596539162112932</v>
      </c>
      <c r="I12" s="82">
        <f>'TAB 117'!I12/'TAB 116'!I12*100</f>
        <v>1.4755197853789404</v>
      </c>
      <c r="J12" s="82">
        <f>'TAB 117'!J12/'TAB 116'!J12*100</f>
        <v>1.627933086336589</v>
      </c>
      <c r="K12" s="82">
        <f>'TAB 117'!K12/'TAB 116'!K12*100</f>
        <v>1.4185189322014968</v>
      </c>
      <c r="L12" s="82">
        <f>'TAB 117'!L12/'TAB 116'!L12*100</f>
        <v>1.4731369150779896</v>
      </c>
      <c r="M12" s="82">
        <f>'TAB 117'!M12/'TAB 116'!M12*100</f>
        <v>1.3577023498694516</v>
      </c>
      <c r="N12" s="82">
        <f>'TAB 117'!N12/'TAB 116'!N12*100</f>
        <v>1.524482584553256</v>
      </c>
      <c r="O12" s="82">
        <f>'TAB 117'!O12/'TAB 116'!O12*100</f>
        <v>1.2269381077887849</v>
      </c>
      <c r="P12" s="313"/>
      <c r="Q12" s="314"/>
    </row>
    <row r="13" spans="1:17" ht="12.75" customHeight="1">
      <c r="A13" s="92">
        <v>7</v>
      </c>
      <c r="B13" s="94" t="s">
        <v>4</v>
      </c>
      <c r="C13" s="82">
        <f>'TAB 117'!C13/'TAB 116'!C13*100</f>
        <v>0.024950099800399198</v>
      </c>
      <c r="D13" s="82">
        <f>'TAB 117'!D13/'TAB 116'!D13*100</f>
        <v>0.034991543710270016</v>
      </c>
      <c r="E13" s="82">
        <f>'TAB 117'!E13/'TAB 116'!E13*100</f>
        <v>0.1087547580206634</v>
      </c>
      <c r="F13" s="82">
        <f>'TAB 117'!F13/'TAB 116'!F13*100</f>
        <v>0.12018508503094767</v>
      </c>
      <c r="G13" s="82">
        <f>'TAB 117'!G13/'TAB 116'!G13*100</f>
        <v>0.011927480916030533</v>
      </c>
      <c r="H13" s="82">
        <f>'TAB 117'!H13/'TAB 116'!H13*100</f>
        <v>0.052499562503645805</v>
      </c>
      <c r="I13" s="82">
        <f>'TAB 117'!I13/'TAB 116'!I13*100</f>
        <v>0.04358112314780226</v>
      </c>
      <c r="J13" s="82">
        <f>'TAB 117'!J13/'TAB 116'!J13*100</f>
        <v>0</v>
      </c>
      <c r="K13" s="82">
        <f>'TAB 117'!K13/'TAB 116'!K13*100</f>
        <v>0.027072758037225045</v>
      </c>
      <c r="L13" s="82">
        <f>'TAB 117'!L13/'TAB 116'!L13*100</f>
        <v>0</v>
      </c>
      <c r="M13" s="82">
        <f>'TAB 117'!M13/'TAB 116'!M13*100</f>
        <v>0.012661433274246644</v>
      </c>
      <c r="N13" s="82">
        <f>'TAB 117'!N13/'TAB 116'!N13*100</f>
        <v>0</v>
      </c>
      <c r="O13" s="82">
        <f>'TAB 117'!O13/'TAB 116'!O13*100</f>
        <v>0.00640861317610869</v>
      </c>
      <c r="P13" s="313"/>
      <c r="Q13" s="314"/>
    </row>
    <row r="14" spans="1:15" ht="12.75" customHeight="1">
      <c r="A14" s="92">
        <v>8</v>
      </c>
      <c r="B14" s="94" t="s">
        <v>59</v>
      </c>
      <c r="C14" s="82" t="e">
        <f>'TAB 117'!C14/'TAB 116'!C14*100</f>
        <v>#DIV/0!</v>
      </c>
      <c r="D14" s="82" t="e">
        <f>'TAB 117'!D14/'TAB 116'!D14*100</f>
        <v>#DIV/0!</v>
      </c>
      <c r="E14" s="82" t="e">
        <f>'TAB 117'!E14/'TAB 116'!E14*100</f>
        <v>#DIV/0!</v>
      </c>
      <c r="F14" s="82" t="e">
        <f>'TAB 117'!F14/'TAB 116'!F14*100</f>
        <v>#DIV/0!</v>
      </c>
      <c r="G14" s="82" t="e">
        <f>'TAB 117'!G14/'TAB 116'!G14*100</f>
        <v>#DIV/0!</v>
      </c>
      <c r="H14" s="82" t="e">
        <f>'TAB 117'!H14/'TAB 116'!H14*100</f>
        <v>#DIV/0!</v>
      </c>
      <c r="I14" s="82" t="e">
        <f>'TAB 117'!I14/'TAB 116'!I14*100</f>
        <v>#DIV/0!</v>
      </c>
      <c r="J14" s="82" t="e">
        <f>'TAB 117'!J14/'TAB 116'!J14*100</f>
        <v>#DIV/0!</v>
      </c>
      <c r="K14" s="82" t="e">
        <f>'TAB 117'!K14/'TAB 116'!K14*100</f>
        <v>#DIV/0!</v>
      </c>
      <c r="L14" s="82" t="e">
        <f>'TAB 117'!L14/'TAB 116'!L14*100</f>
        <v>#DIV/0!</v>
      </c>
      <c r="M14" s="82" t="e">
        <f>'TAB 117'!M14/'TAB 116'!M14*100</f>
        <v>#DIV/0!</v>
      </c>
      <c r="N14" s="82" t="e">
        <f>'TAB 117'!N14/'TAB 116'!N14*100</f>
        <v>#DIV/0!</v>
      </c>
      <c r="O14" s="82" t="e">
        <f>'TAB 117'!O14/'TAB 116'!O14*100</f>
        <v>#DIV/0!</v>
      </c>
    </row>
    <row r="15" spans="1:15" ht="12.75" customHeight="1">
      <c r="A15" s="92">
        <v>9</v>
      </c>
      <c r="B15" s="93" t="s">
        <v>5</v>
      </c>
      <c r="C15" s="82">
        <f>'TAB 117'!C15/'TAB 116'!C15*100</f>
        <v>0.7640215315158883</v>
      </c>
      <c r="D15" s="82">
        <f>'TAB 117'!D15/'TAB 116'!D15*100</f>
        <v>0.6802201161724243</v>
      </c>
      <c r="E15" s="82">
        <f>'TAB 117'!E15/'TAB 116'!E15*100</f>
        <v>0.581473968897904</v>
      </c>
      <c r="F15" s="82">
        <f>'TAB 117'!F15/'TAB 116'!F15*100</f>
        <v>0.5107318334626325</v>
      </c>
      <c r="G15" s="82">
        <f>'TAB 117'!G15/'TAB 116'!G15*100</f>
        <v>0.4992511233150275</v>
      </c>
      <c r="H15" s="82">
        <f>'TAB 117'!H15/'TAB 116'!H15*100</f>
        <v>0.49257567104511707</v>
      </c>
      <c r="I15" s="82">
        <f>'TAB 117'!I15/'TAB 116'!I15*100</f>
        <v>0.4361974659004362</v>
      </c>
      <c r="J15" s="82">
        <f>'TAB 117'!J15/'TAB 116'!J15*100</f>
        <v>0.48312611012433393</v>
      </c>
      <c r="K15" s="82">
        <f>'TAB 117'!K15/'TAB 116'!K15*100</f>
        <v>0.6350550381033023</v>
      </c>
      <c r="L15" s="82">
        <f>'TAB 117'!L15/'TAB 116'!L15*100</f>
        <v>0.4473764027904155</v>
      </c>
      <c r="M15" s="82">
        <f>'TAB 117'!M15/'TAB 116'!M15*100</f>
        <v>0.6367804381049414</v>
      </c>
      <c r="N15" s="82">
        <f>'TAB 117'!N15/'TAB 116'!N15*100</f>
        <v>0.4800977653631285</v>
      </c>
      <c r="O15" s="82">
        <f>'TAB 117'!O15/'TAB 116'!O15*100</f>
        <v>0.6654381654381655</v>
      </c>
    </row>
    <row r="16" spans="1:15" ht="24" customHeight="1">
      <c r="A16" s="92">
        <v>10</v>
      </c>
      <c r="B16" s="93" t="s">
        <v>13</v>
      </c>
      <c r="C16" s="82">
        <f>'TAB 117'!C16/'TAB 116'!C16*100</f>
        <v>0.5677785663591199</v>
      </c>
      <c r="D16" s="82">
        <f>'TAB 117'!D16/'TAB 116'!D16*100</f>
        <v>0.6374177798874348</v>
      </c>
      <c r="E16" s="82">
        <f>'TAB 117'!E16/'TAB 116'!E16*100</f>
        <v>0.5979885838543082</v>
      </c>
      <c r="F16" s="82">
        <f>'TAB 117'!F16/'TAB 116'!F16*100</f>
        <v>0.6009304729904368</v>
      </c>
      <c r="G16" s="82">
        <f>'TAB 117'!G16/'TAB 116'!G16*100</f>
        <v>0.44336960902861755</v>
      </c>
      <c r="H16" s="82">
        <f>'TAB 117'!H16/'TAB 116'!H16*100</f>
        <v>0.4350190320826536</v>
      </c>
      <c r="I16" s="82">
        <f>'TAB 117'!I16/'TAB 116'!I16*100</f>
        <v>0.4835849766267261</v>
      </c>
      <c r="J16" s="82">
        <f>'TAB 117'!J16/'TAB 116'!J16*100</f>
        <v>0.5338763828499092</v>
      </c>
      <c r="K16" s="82">
        <f>'TAB 117'!K16/'TAB 116'!K16*100</f>
        <v>0.37959794696321647</v>
      </c>
      <c r="L16" s="82">
        <f>'TAB 117'!L16/'TAB 116'!L16*100</f>
        <v>0.477180961703169</v>
      </c>
      <c r="M16" s="82">
        <f>'TAB 117'!M16/'TAB 116'!M16*100</f>
        <v>0.46063651591289784</v>
      </c>
      <c r="N16" s="82">
        <f>'TAB 117'!N16/'TAB 116'!N16*100</f>
        <v>0.542733691642955</v>
      </c>
      <c r="O16" s="82">
        <f>'TAB 117'!O16/'TAB 116'!O16*100</f>
        <v>0.33318414640210847</v>
      </c>
    </row>
    <row r="17" spans="1:15" ht="12.75" customHeight="1">
      <c r="A17" s="92">
        <v>11</v>
      </c>
      <c r="B17" s="93" t="s">
        <v>60</v>
      </c>
      <c r="C17" s="82">
        <f>'TAB 117'!C17/'TAB 116'!C17*100</f>
        <v>0</v>
      </c>
      <c r="D17" s="82">
        <f>'TAB 117'!D17/'TAB 116'!D17*100</f>
        <v>0</v>
      </c>
      <c r="E17" s="82">
        <f>'TAB 117'!E17/'TAB 116'!E17*100</f>
        <v>0</v>
      </c>
      <c r="F17" s="82">
        <f>'TAB 117'!F17/'TAB 116'!F17*100</f>
        <v>0</v>
      </c>
      <c r="G17" s="82">
        <f>'TAB 117'!G17/'TAB 116'!G17*100</f>
        <v>0</v>
      </c>
      <c r="H17" s="82">
        <f>'TAB 117'!H17/'TAB 116'!H17*100</f>
        <v>0</v>
      </c>
      <c r="I17" s="82">
        <f>'TAB 117'!I17/'TAB 116'!I17*100</f>
        <v>0</v>
      </c>
      <c r="J17" s="82">
        <f>'TAB 117'!J17/'TAB 116'!J17*100</f>
        <v>0</v>
      </c>
      <c r="K17" s="82">
        <f>'TAB 117'!K17/'TAB 116'!K17*100</f>
        <v>0</v>
      </c>
      <c r="L17" s="82">
        <f>'TAB 117'!L17/'TAB 116'!L17*100</f>
        <v>0</v>
      </c>
      <c r="M17" s="82">
        <f>'TAB 117'!M17/'TAB 116'!M17*100</f>
        <v>0</v>
      </c>
      <c r="N17" s="82">
        <f>'TAB 117'!N17/'TAB 116'!N17*100</f>
        <v>0.13908205841446453</v>
      </c>
      <c r="O17" s="82">
        <f>'TAB 117'!O17/'TAB 116'!O17*100</f>
        <v>0</v>
      </c>
    </row>
    <row r="18" spans="1:15" ht="12.75" customHeight="1">
      <c r="A18" s="92">
        <v>12</v>
      </c>
      <c r="B18" s="93" t="s">
        <v>19</v>
      </c>
      <c r="C18" s="82">
        <f>'TAB 117'!C18/'TAB 116'!C18*100</f>
        <v>0.5735824319895116</v>
      </c>
      <c r="D18" s="82">
        <f>'TAB 117'!D18/'TAB 116'!D18*100</f>
        <v>0.7558139534883721</v>
      </c>
      <c r="E18" s="82">
        <f>'TAB 117'!E18/'TAB 116'!E18*100</f>
        <v>0.7138517618469016</v>
      </c>
      <c r="F18" s="82">
        <f>'TAB 117'!F18/'TAB 116'!F18*100</f>
        <v>0.7978492758650594</v>
      </c>
      <c r="G18" s="82">
        <f>'TAB 117'!G18/'TAB 116'!G18*100</f>
        <v>0.5773672055427251</v>
      </c>
      <c r="H18" s="82">
        <f>'TAB 117'!H18/'TAB 116'!H18*100</f>
        <v>0.812174735846081</v>
      </c>
      <c r="I18" s="82">
        <f>'TAB 117'!I18/'TAB 116'!I18*100</f>
        <v>0.6778566817301485</v>
      </c>
      <c r="J18" s="82">
        <f>'TAB 117'!J18/'TAB 116'!J18*100</f>
        <v>0.5510981440959559</v>
      </c>
      <c r="K18" s="82">
        <f>'TAB 117'!K18/'TAB 116'!K18*100</f>
        <v>0.6220962280494526</v>
      </c>
      <c r="L18" s="82">
        <f>'TAB 117'!L18/'TAB 116'!L18*100</f>
        <v>0.5405405405405406</v>
      </c>
      <c r="M18" s="82">
        <f>'TAB 117'!M18/'TAB 116'!M18*100</f>
        <v>0.6326184230828577</v>
      </c>
      <c r="N18" s="82">
        <f>'TAB 117'!N18/'TAB 116'!N18*100</f>
        <v>0.6442638553334797</v>
      </c>
      <c r="O18" s="82">
        <f>'TAB 117'!O18/'TAB 116'!O18*100</f>
        <v>0.4823461315840247</v>
      </c>
    </row>
    <row r="19" spans="1:15" ht="12.75" customHeight="1">
      <c r="A19" s="92">
        <v>13</v>
      </c>
      <c r="B19" s="93" t="s">
        <v>6</v>
      </c>
      <c r="C19" s="82">
        <f>'TAB 117'!C19/'TAB 116'!C19*100</f>
        <v>0</v>
      </c>
      <c r="D19" s="82">
        <f>'TAB 117'!D19/'TAB 116'!D19*100</f>
        <v>0</v>
      </c>
      <c r="E19" s="82">
        <f>'TAB 117'!E19/'TAB 116'!E19*100</f>
        <v>0</v>
      </c>
      <c r="F19" s="82">
        <f>'TAB 117'!F19/'TAB 116'!F19*100</f>
        <v>0.09407337723424271</v>
      </c>
      <c r="G19" s="82">
        <f>'TAB 117'!G19/'TAB 116'!G19*100</f>
        <v>0</v>
      </c>
      <c r="H19" s="82">
        <f>'TAB 117'!H19/'TAB 116'!H19*100</f>
        <v>0</v>
      </c>
      <c r="I19" s="82">
        <f>'TAB 117'!I19/'TAB 116'!I19*100</f>
        <v>0</v>
      </c>
      <c r="J19" s="82">
        <f>'TAB 117'!J19/'TAB 116'!J19*100</f>
        <v>0</v>
      </c>
      <c r="K19" s="82">
        <f>'TAB 117'!K19/'TAB 116'!K19*100</f>
        <v>0</v>
      </c>
      <c r="L19" s="82">
        <f>'TAB 117'!L19/'TAB 116'!L19*100</f>
        <v>0.18066847335140018</v>
      </c>
      <c r="M19" s="82">
        <f>'TAB 117'!M19/'TAB 116'!M19*100</f>
        <v>0</v>
      </c>
      <c r="N19" s="82">
        <f>'TAB 117'!N19/'TAB 116'!N19*100</f>
        <v>0</v>
      </c>
      <c r="O19" s="82">
        <f>'TAB 117'!O19/'TAB 116'!O19*100</f>
        <v>0</v>
      </c>
    </row>
    <row r="20" spans="1:15" ht="12.75" customHeight="1">
      <c r="A20" s="92">
        <v>14</v>
      </c>
      <c r="B20" s="93" t="s">
        <v>7</v>
      </c>
      <c r="C20" s="82">
        <f>'TAB 117'!C20/'TAB 116'!C20*100</f>
        <v>0</v>
      </c>
      <c r="D20" s="82">
        <f>'TAB 117'!D20/'TAB 116'!D20*100</f>
        <v>0</v>
      </c>
      <c r="E20" s="82">
        <f>'TAB 117'!E20/'TAB 116'!E20*100</f>
        <v>0</v>
      </c>
      <c r="F20" s="82">
        <f>'TAB 117'!F20/'TAB 116'!F20*100</f>
        <v>0</v>
      </c>
      <c r="G20" s="82">
        <f>'TAB 117'!G20/'TAB 116'!G20*100</f>
        <v>0.041118421052631575</v>
      </c>
      <c r="H20" s="82">
        <f>'TAB 117'!H20/'TAB 116'!H20*100</f>
        <v>0</v>
      </c>
      <c r="I20" s="82">
        <f>'TAB 117'!I20/'TAB 116'!I20*100</f>
        <v>0.04016870857601928</v>
      </c>
      <c r="J20" s="82">
        <f>'TAB 117'!J20/'TAB 116'!J20*100</f>
        <v>0.05893909626719057</v>
      </c>
      <c r="K20" s="82">
        <f>'TAB 117'!K20/'TAB 116'!K20*100</f>
        <v>0</v>
      </c>
      <c r="L20" s="82">
        <f>'TAB 117'!L20/'TAB 116'!L20*100</f>
        <v>0.028797696184305253</v>
      </c>
      <c r="M20" s="82">
        <f>'TAB 117'!M20/'TAB 116'!M20*100</f>
        <v>0.024984384759525295</v>
      </c>
      <c r="N20" s="82">
        <f>'TAB 117'!N20/'TAB 116'!N20*100</f>
        <v>0.022341376228775692</v>
      </c>
      <c r="O20" s="82">
        <f>'TAB 117'!O20/'TAB 116'!O20*100</f>
        <v>0.0395882818685669</v>
      </c>
    </row>
    <row r="21" spans="1:15" ht="12.75" customHeight="1">
      <c r="A21" s="92">
        <v>15</v>
      </c>
      <c r="B21" s="93" t="s">
        <v>20</v>
      </c>
      <c r="C21" s="82">
        <f>'TAB 117'!C21/'TAB 116'!C21*100</f>
        <v>15.333486133394453</v>
      </c>
      <c r="D21" s="82">
        <f>'TAB 117'!D21/'TAB 116'!D21*100</f>
        <v>20.688712763050013</v>
      </c>
      <c r="E21" s="82">
        <f>'TAB 117'!E21/'TAB 116'!E21*100</f>
        <v>21.239837398373986</v>
      </c>
      <c r="F21" s="82">
        <f>'TAB 117'!F21/'TAB 116'!F21*100</f>
        <v>22.5253807106599</v>
      </c>
      <c r="G21" s="82">
        <f>'TAB 117'!G21/'TAB 116'!G21*100</f>
        <v>18.209225203497137</v>
      </c>
      <c r="H21" s="82">
        <f>'TAB 117'!H21/'TAB 116'!H21*100</f>
        <v>19.953169426325474</v>
      </c>
      <c r="I21" s="82">
        <f>'TAB 117'!I21/'TAB 116'!I21*100</f>
        <v>19.50922380786634</v>
      </c>
      <c r="J21" s="82">
        <f>'TAB 117'!J21/'TAB 116'!J21*100</f>
        <v>18.519787562103822</v>
      </c>
      <c r="K21" s="82">
        <f>'TAB 117'!K21/'TAB 116'!K21*100</f>
        <v>18.927862342819324</v>
      </c>
      <c r="L21" s="82">
        <f>'TAB 117'!L21/'TAB 116'!L21*100</f>
        <v>16.438135183094047</v>
      </c>
      <c r="M21" s="82">
        <f>'TAB 117'!M21/'TAB 116'!M21*100</f>
        <v>18.250404167415123</v>
      </c>
      <c r="N21" s="82">
        <f>'TAB 117'!N21/'TAB 116'!N21*100</f>
        <v>14.076061227710273</v>
      </c>
      <c r="O21" s="82">
        <f>'TAB 117'!O21/'TAB 116'!O21*100</f>
        <v>17.159441320515146</v>
      </c>
    </row>
    <row r="22" spans="1:15" ht="12.75" customHeight="1">
      <c r="A22" s="92">
        <v>16</v>
      </c>
      <c r="B22" s="93" t="s">
        <v>22</v>
      </c>
      <c r="C22" s="82">
        <f>'TAB 117'!C22/'TAB 116'!C22*100</f>
        <v>0.7857142857142858</v>
      </c>
      <c r="D22" s="82">
        <f>'TAB 117'!D22/'TAB 116'!D22*100</f>
        <v>0.9427121102248005</v>
      </c>
      <c r="E22" s="82">
        <f>'TAB 117'!E22/'TAB 116'!E22*100</f>
        <v>1.452513966480447</v>
      </c>
      <c r="F22" s="82">
        <f>'TAB 117'!F22/'TAB 116'!F22*100</f>
        <v>1.024473534433694</v>
      </c>
      <c r="G22" s="82">
        <f>'TAB 117'!G22/'TAB 116'!G22*100</f>
        <v>1.4075495841330774</v>
      </c>
      <c r="H22" s="82">
        <f>'TAB 117'!H22/'TAB 116'!H22*100</f>
        <v>0.7241379310344828</v>
      </c>
      <c r="I22" s="82">
        <f>'TAB 117'!I22/'TAB 116'!I22*100</f>
        <v>0.23125206475057813</v>
      </c>
      <c r="J22" s="82">
        <f>'TAB 117'!J22/'TAB 116'!J22*100</f>
        <v>0.24293956878226544</v>
      </c>
      <c r="K22" s="82">
        <f>'TAB 117'!K22/'TAB 116'!K22*100</f>
        <v>0.06983240223463687</v>
      </c>
      <c r="L22" s="82">
        <f>'TAB 117'!L22/'TAB 116'!L22*100</f>
        <v>0.1523809523809524</v>
      </c>
      <c r="M22" s="82">
        <f>'TAB 117'!M22/'TAB 116'!M22*100</f>
        <v>0.23410066328521262</v>
      </c>
      <c r="N22" s="82">
        <f>'TAB 117'!N22/'TAB 116'!N22*100</f>
        <v>0.1994415636218588</v>
      </c>
      <c r="O22" s="82">
        <f>'TAB 117'!O22/'TAB 116'!O22*100</f>
        <v>0.11682242990654204</v>
      </c>
    </row>
    <row r="23" spans="1:15" ht="12.75" customHeight="1">
      <c r="A23" s="92">
        <v>17</v>
      </c>
      <c r="B23" s="93" t="s">
        <v>17</v>
      </c>
      <c r="C23" s="82">
        <f>'TAB 117'!C23/'TAB 116'!C23*100</f>
        <v>0.6749401262791204</v>
      </c>
      <c r="D23" s="82">
        <f>'TAB 117'!D23/'TAB 116'!D23*100</f>
        <v>0.7550886408404465</v>
      </c>
      <c r="E23" s="82">
        <f>'TAB 117'!E23/'TAB 116'!E23*100</f>
        <v>0.5437624176513646</v>
      </c>
      <c r="F23" s="82">
        <f>'TAB 117'!F23/'TAB 116'!F23*100</f>
        <v>0.6790799561883899</v>
      </c>
      <c r="G23" s="82">
        <f>'TAB 117'!G23/'TAB 116'!G23*100</f>
        <v>0.5876393110435664</v>
      </c>
      <c r="H23" s="82">
        <f>'TAB 117'!H23/'TAB 116'!H23*100</f>
        <v>0.4830334500664171</v>
      </c>
      <c r="I23" s="82">
        <f>'TAB 117'!I23/'TAB 116'!I23*100</f>
        <v>0.6136313828621521</v>
      </c>
      <c r="J23" s="82">
        <f>'TAB 117'!J23/'TAB 116'!J23*100</f>
        <v>0.3782307207396512</v>
      </c>
      <c r="K23" s="82">
        <f>'TAB 117'!K23/'TAB 116'!K23*100</f>
        <v>0.39378238341968913</v>
      </c>
      <c r="L23" s="82">
        <f>'TAB 117'!L23/'TAB 116'!L23*100</f>
        <v>0.5285412262156448</v>
      </c>
      <c r="M23" s="82">
        <f>'TAB 117'!M23/'TAB 116'!M23*100</f>
        <v>0.5932203389830508</v>
      </c>
      <c r="N23" s="82">
        <f>'TAB 117'!N23/'TAB 116'!N23*100</f>
        <v>0.5208845208845209</v>
      </c>
      <c r="O23" s="82">
        <f>'TAB 117'!O23/'TAB 116'!O23*100</f>
        <v>0.5482967802146523</v>
      </c>
    </row>
    <row r="24" spans="1:15" ht="12.75" customHeight="1">
      <c r="A24" s="92">
        <v>18</v>
      </c>
      <c r="B24" s="93" t="s">
        <v>8</v>
      </c>
      <c r="C24" s="82">
        <f>'TAB 117'!C24/'TAB 116'!C24*100</f>
        <v>14.093959731543624</v>
      </c>
      <c r="D24" s="82">
        <f>'TAB 117'!D24/'TAB 116'!D24*100</f>
        <v>13.043478260869565</v>
      </c>
      <c r="E24" s="82">
        <f>'TAB 117'!E24/'TAB 116'!E24*100</f>
        <v>10.88580576307364</v>
      </c>
      <c r="F24" s="82">
        <f>'TAB 117'!F24/'TAB 116'!F24*100</f>
        <v>13.863636363636363</v>
      </c>
      <c r="G24" s="82">
        <f>'TAB 117'!G24/'TAB 116'!G24*100</f>
        <v>10.574712643678161</v>
      </c>
      <c r="H24" s="82">
        <f>'TAB 117'!H24/'TAB 116'!H24*100</f>
        <v>11.44578313253012</v>
      </c>
      <c r="I24" s="82">
        <f>'TAB 117'!I24/'TAB 116'!I24*100</f>
        <v>9.663865546218489</v>
      </c>
      <c r="J24" s="82">
        <f>'TAB 117'!J24/'TAB 116'!J24*100</f>
        <v>12.484548825710753</v>
      </c>
      <c r="K24" s="82">
        <f>'TAB 117'!K24/'TAB 116'!K24*100</f>
        <v>12.605042016806722</v>
      </c>
      <c r="L24" s="82">
        <f>'TAB 117'!L24/'TAB 116'!L24*100</f>
        <v>11.066666666666666</v>
      </c>
      <c r="M24" s="82">
        <f>'TAB 117'!M24/'TAB 116'!M24*100</f>
        <v>6.183115338882283</v>
      </c>
      <c r="N24" s="82">
        <f>'TAB 117'!N24/'TAB 116'!N24*100</f>
        <v>4.826732673267327</v>
      </c>
      <c r="O24" s="82">
        <f>'TAB 117'!O24/'TAB 116'!O24*100</f>
        <v>4.690831556503198</v>
      </c>
    </row>
    <row r="25" spans="1:15" ht="12.75" customHeight="1">
      <c r="A25" s="92">
        <v>19</v>
      </c>
      <c r="B25" s="93" t="s">
        <v>16</v>
      </c>
      <c r="C25" s="82">
        <f>'TAB 117'!C25/'TAB 116'!C25*100</f>
        <v>4.067617538298996</v>
      </c>
      <c r="D25" s="82">
        <f>'TAB 117'!D25/'TAB 116'!D25*100</f>
        <v>5.315947843530592</v>
      </c>
      <c r="E25" s="82">
        <f>'TAB 117'!E25/'TAB 116'!E25*100</f>
        <v>4.6425745185966765</v>
      </c>
      <c r="F25" s="82">
        <f>'TAB 117'!F25/'TAB 116'!F25*100</f>
        <v>4.729064039408867</v>
      </c>
      <c r="G25" s="82">
        <f>'TAB 117'!G25/'TAB 116'!G25*100</f>
        <v>4.732824427480916</v>
      </c>
      <c r="H25" s="82">
        <f>'TAB 117'!H25/'TAB 116'!H25*100</f>
        <v>4.393008974964572</v>
      </c>
      <c r="I25" s="82">
        <f>'TAB 117'!I25/'TAB 116'!I25*100</f>
        <v>4.954084098598357</v>
      </c>
      <c r="J25" s="82">
        <f>'TAB 117'!J25/'TAB 116'!J25*100</f>
        <v>5.318681318681319</v>
      </c>
      <c r="K25" s="82">
        <f>'TAB 117'!K25/'TAB 116'!K25*100</f>
        <v>5.0225225225225225</v>
      </c>
      <c r="L25" s="82">
        <f>'TAB 117'!L25/'TAB 116'!L25*100</f>
        <v>4.91579426490669</v>
      </c>
      <c r="M25" s="82">
        <f>'TAB 117'!M25/'TAB 116'!M25*100</f>
        <v>4.6467520151730675</v>
      </c>
      <c r="N25" s="82">
        <f>'TAB 117'!N25/'TAB 116'!N25*100</f>
        <v>5.686032138442522</v>
      </c>
      <c r="O25" s="82">
        <f>'TAB 117'!O25/'TAB 116'!O25*100</f>
        <v>5.642555306984837</v>
      </c>
    </row>
    <row r="26" spans="1:15" ht="12.75" customHeight="1">
      <c r="A26" s="92">
        <v>20</v>
      </c>
      <c r="B26" s="93" t="s">
        <v>11</v>
      </c>
      <c r="C26" s="82">
        <f>'TAB 117'!C26/'TAB 116'!C26*100</f>
        <v>0</v>
      </c>
      <c r="D26" s="82">
        <f>'TAB 117'!D26/'TAB 116'!D26*100</f>
        <v>0</v>
      </c>
      <c r="E26" s="82">
        <f>'TAB 117'!E26/'TAB 116'!E26*100</f>
        <v>0</v>
      </c>
      <c r="F26" s="82">
        <f>'TAB 117'!F26/'TAB 116'!F26*100</f>
        <v>0</v>
      </c>
      <c r="G26" s="82">
        <f>'TAB 117'!G26/'TAB 116'!G26*100</f>
        <v>0</v>
      </c>
      <c r="H26" s="82">
        <f>'TAB 117'!H26/'TAB 116'!H26*100</f>
        <v>0</v>
      </c>
      <c r="I26" s="82">
        <f>'TAB 117'!I26/'TAB 116'!I26*100</f>
        <v>0</v>
      </c>
      <c r="J26" s="82">
        <f>'TAB 117'!J26/'TAB 116'!J26*100</f>
        <v>0</v>
      </c>
      <c r="K26" s="82">
        <f>'TAB 117'!K26/'TAB 116'!K26*100</f>
        <v>0</v>
      </c>
      <c r="L26" s="82">
        <f>'TAB 117'!L26/'TAB 116'!L26*100</f>
        <v>0</v>
      </c>
      <c r="M26" s="82">
        <f>'TAB 117'!M26/'TAB 116'!M26*100</f>
        <v>0</v>
      </c>
      <c r="N26" s="82">
        <f>'TAB 117'!N26/'TAB 116'!N26*100</f>
        <v>0</v>
      </c>
      <c r="O26" s="82">
        <f>'TAB 117'!O26/'TAB 116'!O26*100</f>
        <v>0</v>
      </c>
    </row>
    <row r="27" spans="1:15" ht="12.75" customHeight="1">
      <c r="A27" s="92">
        <v>21</v>
      </c>
      <c r="B27" s="93" t="s">
        <v>9</v>
      </c>
      <c r="C27" s="82">
        <f>'TAB 117'!C27/'TAB 116'!C27*100</f>
        <v>0.2725938351855735</v>
      </c>
      <c r="D27" s="82">
        <f>'TAB 117'!D27/'TAB 116'!D27*100</f>
        <v>0.5325306783977772</v>
      </c>
      <c r="E27" s="82">
        <f>'TAB 117'!E27/'TAB 116'!E27*100</f>
        <v>0.6881662393739036</v>
      </c>
      <c r="F27" s="82">
        <f>'TAB 117'!F27/'TAB 116'!F27*100</f>
        <v>0.8098778544875199</v>
      </c>
      <c r="G27" s="82">
        <f>'TAB 117'!G27/'TAB 116'!G27*100</f>
        <v>0.37243947858473</v>
      </c>
      <c r="H27" s="82">
        <f>'TAB 117'!H27/'TAB 116'!H27*100</f>
        <v>0.6012024048096193</v>
      </c>
      <c r="I27" s="82">
        <f>'TAB 117'!I27/'TAB 116'!I27*100</f>
        <v>0.8987126548457615</v>
      </c>
      <c r="J27" s="82">
        <f>'TAB 117'!J27/'TAB 116'!J27*100</f>
        <v>0.9094452384045733</v>
      </c>
      <c r="K27" s="82">
        <f>'TAB 117'!K27/'TAB 116'!K27*100</f>
        <v>0.7299270072992701</v>
      </c>
      <c r="L27" s="82">
        <f>'TAB 117'!L27/'TAB 116'!L27*100</f>
        <v>0.33320266562132494</v>
      </c>
      <c r="M27" s="82">
        <f>'TAB 117'!M27/'TAB 116'!M27*100</f>
        <v>0.6452802359882006</v>
      </c>
      <c r="N27" s="82">
        <f>'TAB 117'!N27/'TAB 116'!N27*100</f>
        <v>0.5512091038406828</v>
      </c>
      <c r="O27" s="82">
        <f>'TAB 117'!O27/'TAB 116'!O27*100</f>
        <v>0.5468215994531784</v>
      </c>
    </row>
    <row r="28" spans="1:15" ht="12.75" customHeight="1">
      <c r="A28" s="92">
        <v>22</v>
      </c>
      <c r="B28" s="93" t="s">
        <v>14</v>
      </c>
      <c r="C28" s="82">
        <f>'TAB 117'!C28/'TAB 116'!C28*100</f>
        <v>0.8064516129032258</v>
      </c>
      <c r="D28" s="82">
        <f>'TAB 117'!D28/'TAB 116'!D28*100</f>
        <v>0.48614487117160915</v>
      </c>
      <c r="E28" s="82">
        <f>'TAB 117'!E28/'TAB 116'!E28*100</f>
        <v>0.5576208178438662</v>
      </c>
      <c r="F28" s="82">
        <f>'TAB 117'!F28/'TAB 116'!F28*100</f>
        <v>0.7154882154882155</v>
      </c>
      <c r="G28" s="82">
        <f>'TAB 117'!G28/'TAB 116'!G28*100</f>
        <v>0.16583747927031509</v>
      </c>
      <c r="H28" s="82">
        <f>'TAB 117'!H28/'TAB 116'!H28*100</f>
        <v>0.6648936170212766</v>
      </c>
      <c r="I28" s="82">
        <f>'TAB 117'!I28/'TAB 116'!I28*100</f>
        <v>0.5249343832020997</v>
      </c>
      <c r="J28" s="82">
        <f>'TAB 117'!J28/'TAB 116'!J28*100</f>
        <v>0.6504770164787511</v>
      </c>
      <c r="K28" s="82">
        <f>'TAB 117'!K28/'TAB 116'!K28*100</f>
        <v>0.5425709515859767</v>
      </c>
      <c r="L28" s="82">
        <f>'TAB 117'!L28/'TAB 116'!L28*100</f>
        <v>0.42390843577787196</v>
      </c>
      <c r="M28" s="82">
        <f>'TAB 117'!M28/'TAB 116'!M28*100</f>
        <v>0.36960985626283366</v>
      </c>
      <c r="N28" s="82">
        <f>'TAB 117'!N28/'TAB 116'!N28*100</f>
        <v>0.3175863437872171</v>
      </c>
      <c r="O28" s="82">
        <f>'TAB 117'!O28/'TAB 116'!O28*100</f>
        <v>0.23659305993690852</v>
      </c>
    </row>
    <row r="29" spans="1:15" ht="24" customHeight="1">
      <c r="A29" s="92">
        <v>23</v>
      </c>
      <c r="B29" s="93" t="s">
        <v>61</v>
      </c>
      <c r="C29" s="82">
        <f>'TAB 117'!C29/'TAB 116'!C29*100</f>
        <v>0</v>
      </c>
      <c r="D29" s="82">
        <f>'TAB 117'!D29/'TAB 116'!D29*100</f>
        <v>0</v>
      </c>
      <c r="E29" s="82">
        <f>'TAB 117'!E29/'TAB 116'!E29*100</f>
        <v>0</v>
      </c>
      <c r="F29" s="82">
        <f>'TAB 117'!F29/'TAB 116'!F29*100</f>
        <v>0</v>
      </c>
      <c r="G29" s="82">
        <f>'TAB 117'!G29/'TAB 116'!G29*100</f>
        <v>0</v>
      </c>
      <c r="H29" s="82">
        <f>'TAB 117'!H29/'TAB 116'!H29*100</f>
        <v>0</v>
      </c>
      <c r="I29" s="82">
        <f>'TAB 117'!I29/'TAB 116'!I29*100</f>
        <v>0</v>
      </c>
      <c r="J29" s="82">
        <f>'TAB 117'!J29/'TAB 116'!J29*100</f>
        <v>0</v>
      </c>
      <c r="K29" s="82">
        <f>'TAB 117'!K29/'TAB 116'!K29*100</f>
        <v>0</v>
      </c>
      <c r="L29" s="82">
        <f>'TAB 117'!L29/'TAB 116'!L29*100</f>
        <v>0</v>
      </c>
      <c r="M29" s="82">
        <f>'TAB 117'!M29/'TAB 116'!M29*100</f>
        <v>0</v>
      </c>
      <c r="N29" s="82">
        <f>'TAB 117'!N29/'TAB 116'!N29*100</f>
        <v>0</v>
      </c>
      <c r="O29" s="82">
        <f>'TAB 117'!O29/'TAB 116'!O29*100</f>
        <v>0</v>
      </c>
    </row>
    <row r="30" spans="1:15" ht="12.75" customHeight="1">
      <c r="A30" s="92">
        <v>24</v>
      </c>
      <c r="B30" s="93" t="s">
        <v>12</v>
      </c>
      <c r="C30" s="82">
        <f>'TAB 117'!C30/'TAB 116'!C30*100</f>
        <v>0</v>
      </c>
      <c r="D30" s="82">
        <f>'TAB 117'!D30/'TAB 116'!D30*100</f>
        <v>0.8064516129032258</v>
      </c>
      <c r="E30" s="82">
        <f>'TAB 117'!E30/'TAB 116'!E30*100</f>
        <v>1.443298969072165</v>
      </c>
      <c r="F30" s="82">
        <f>'TAB 117'!F30/'TAB 116'!F30*100</f>
        <v>0.6072874493927125</v>
      </c>
      <c r="G30" s="82">
        <f>'TAB 117'!G30/'TAB 116'!G30*100</f>
        <v>0.35714285714285715</v>
      </c>
      <c r="H30" s="82">
        <f>'TAB 117'!H30/'TAB 116'!H30*100</f>
        <v>0.528169014084507</v>
      </c>
      <c r="I30" s="82">
        <f>'TAB 117'!I30/'TAB 116'!I30*100</f>
        <v>0.4024144869215292</v>
      </c>
      <c r="J30" s="82">
        <f>'TAB 117'!J30/'TAB 116'!J30*100</f>
        <v>0.2074688796680498</v>
      </c>
      <c r="K30" s="82">
        <f>'TAB 117'!K30/'TAB 116'!K30*100</f>
        <v>0.17543859649122806</v>
      </c>
      <c r="L30" s="82">
        <f>'TAB 117'!L30/'TAB 116'!L30*100</f>
        <v>0.17006802721088435</v>
      </c>
      <c r="M30" s="82">
        <f>'TAB 117'!M30/'TAB 116'!M30*100</f>
        <v>0.3552397868561279</v>
      </c>
      <c r="N30" s="82">
        <f>'TAB 117'!N30/'TAB 116'!N30*100</f>
        <v>0.7029876977152899</v>
      </c>
      <c r="O30" s="82">
        <f>'TAB 117'!O30/'TAB 116'!O30*100</f>
        <v>0.35650623885918004</v>
      </c>
    </row>
    <row r="31" spans="1:15" ht="24" customHeight="1">
      <c r="A31" s="92">
        <v>25</v>
      </c>
      <c r="B31" s="93" t="s">
        <v>62</v>
      </c>
      <c r="C31" s="82">
        <f>'TAB 117'!C31/'TAB 116'!C31*100</f>
        <v>0</v>
      </c>
      <c r="D31" s="82">
        <f>'TAB 117'!D31/'TAB 116'!D31*100</f>
        <v>0</v>
      </c>
      <c r="E31" s="82">
        <f>'TAB 117'!E31/'TAB 116'!E31*100</f>
        <v>0</v>
      </c>
      <c r="F31" s="82">
        <f>'TAB 117'!F31/'TAB 116'!F31*100</f>
        <v>0</v>
      </c>
      <c r="G31" s="82">
        <f>'TAB 117'!G31/'TAB 116'!G31*100</f>
        <v>0</v>
      </c>
      <c r="H31" s="82">
        <f>'TAB 117'!H31/'TAB 116'!H31*100</f>
        <v>0</v>
      </c>
      <c r="I31" s="82">
        <f>'TAB 117'!I31/'TAB 116'!I31*100</f>
        <v>0</v>
      </c>
      <c r="J31" s="82">
        <f>'TAB 117'!J31/'TAB 116'!J31*100</f>
        <v>0</v>
      </c>
      <c r="K31" s="82">
        <f>'TAB 117'!K31/'TAB 116'!K31*100</f>
        <v>0</v>
      </c>
      <c r="L31" s="82">
        <f>'TAB 117'!L31/'TAB 116'!L31*100</f>
        <v>0</v>
      </c>
      <c r="M31" s="82">
        <f>'TAB 117'!M31/'TAB 116'!M31*100</f>
        <v>0</v>
      </c>
      <c r="N31" s="82">
        <f>'TAB 117'!N31/'TAB 116'!N31*100</f>
        <v>0</v>
      </c>
      <c r="O31" s="82">
        <f>'TAB 117'!O31/'TAB 116'!O31*100</f>
        <v>0</v>
      </c>
    </row>
    <row r="32" spans="1:15" ht="12.75" customHeight="1">
      <c r="A32" s="92">
        <v>26</v>
      </c>
      <c r="B32" s="94" t="s">
        <v>23</v>
      </c>
      <c r="C32" s="82">
        <f>'TAB 117'!C32/'TAB 116'!C32*100</f>
        <v>0</v>
      </c>
      <c r="D32" s="82">
        <f>'TAB 117'!D32/'TAB 116'!D32*100</f>
        <v>0</v>
      </c>
      <c r="E32" s="82">
        <f>'TAB 117'!E32/'TAB 116'!E32*100</f>
        <v>0</v>
      </c>
      <c r="F32" s="82">
        <f>'TAB 117'!F32/'TAB 116'!F32*100</f>
        <v>0</v>
      </c>
      <c r="G32" s="82">
        <f>'TAB 117'!G32/'TAB 116'!G32*100</f>
        <v>0</v>
      </c>
      <c r="H32" s="82" t="e">
        <f>'TAB 117'!H32/'TAB 116'!H32*100</f>
        <v>#DIV/0!</v>
      </c>
      <c r="I32" s="82">
        <f>'TAB 117'!I32/'TAB 116'!I32*100</f>
        <v>0</v>
      </c>
      <c r="J32" s="82">
        <f>'TAB 117'!J32/'TAB 116'!J32*100</f>
        <v>0</v>
      </c>
      <c r="K32" s="82">
        <f>'TAB 117'!K32/'TAB 116'!K32*100</f>
        <v>0</v>
      </c>
      <c r="L32" s="82">
        <f>'TAB 117'!L32/'TAB 116'!L32*100</f>
        <v>0</v>
      </c>
      <c r="M32" s="82">
        <f>'TAB 117'!M32/'TAB 116'!M32*100</f>
        <v>0</v>
      </c>
      <c r="N32" s="82">
        <f>'TAB 117'!N32/'TAB 116'!N32*100</f>
        <v>0</v>
      </c>
      <c r="O32" s="82">
        <f>'TAB 117'!O32/'TAB 116'!O32*100</f>
        <v>0</v>
      </c>
    </row>
    <row r="33" spans="1:15" ht="12.75" customHeight="1">
      <c r="A33" s="92">
        <v>27</v>
      </c>
      <c r="B33" s="93" t="s">
        <v>15</v>
      </c>
      <c r="C33" s="82">
        <f>'TAB 117'!C33/'TAB 116'!C33*100</f>
        <v>5.922551252847381</v>
      </c>
      <c r="D33" s="82">
        <f>'TAB 117'!D33/'TAB 116'!D33*100</f>
        <v>5.346985210466439</v>
      </c>
      <c r="E33" s="82">
        <f>'TAB 117'!E33/'TAB 116'!E33*100</f>
        <v>6.313416009019165</v>
      </c>
      <c r="F33" s="82">
        <f>'TAB 117'!F33/'TAB 116'!F33*100</f>
        <v>7.658643326039387</v>
      </c>
      <c r="G33" s="82">
        <f>'TAB 117'!G33/'TAB 116'!G33*100</f>
        <v>5.74468085106383</v>
      </c>
      <c r="H33" s="82">
        <f>'TAB 117'!H33/'TAB 116'!H33*100</f>
        <v>6.10134436401241</v>
      </c>
      <c r="I33" s="82">
        <f>'TAB 117'!I33/'TAB 116'!I33*100</f>
        <v>8.540218470705065</v>
      </c>
      <c r="J33" s="82">
        <f>'TAB 117'!J33/'TAB 116'!J33*100</f>
        <v>7.447864945382324</v>
      </c>
      <c r="K33" s="82">
        <f>'TAB 117'!K33/'TAB 116'!K33*100</f>
        <v>6.679764243614931</v>
      </c>
      <c r="L33" s="82">
        <f>'TAB 117'!L33/'TAB 116'!L33*100</f>
        <v>7.5098814229249005</v>
      </c>
      <c r="M33" s="82">
        <f>'TAB 117'!M33/'TAB 116'!M33*100</f>
        <v>7.954545454545454</v>
      </c>
      <c r="N33" s="82">
        <f>'TAB 117'!N33/'TAB 116'!N33*100</f>
        <v>7.142857142857142</v>
      </c>
      <c r="O33" s="82">
        <f>'TAB 117'!O33/'TAB 116'!O33*100</f>
        <v>9.793253536452665</v>
      </c>
    </row>
    <row r="34" spans="1:15" ht="12.75" customHeight="1">
      <c r="A34" s="92">
        <v>28</v>
      </c>
      <c r="B34" s="94" t="s">
        <v>63</v>
      </c>
      <c r="C34" s="82" t="e">
        <f>'TAB 117'!C34/'TAB 116'!C34*100</f>
        <v>#DIV/0!</v>
      </c>
      <c r="D34" s="82" t="e">
        <f>'TAB 117'!D34/'TAB 116'!D34*100</f>
        <v>#DIV/0!</v>
      </c>
      <c r="E34" s="82" t="e">
        <f>'TAB 117'!E34/'TAB 116'!E34*100</f>
        <v>#DIV/0!</v>
      </c>
      <c r="F34" s="82" t="e">
        <f>'TAB 117'!F34/'TAB 116'!F34*100</f>
        <v>#DIV/0!</v>
      </c>
      <c r="G34" s="82" t="e">
        <f>'TAB 117'!G34/'TAB 116'!G34*100</f>
        <v>#DIV/0!</v>
      </c>
      <c r="H34" s="82" t="e">
        <f>'TAB 117'!H34/'TAB 116'!H34*100</f>
        <v>#DIV/0!</v>
      </c>
      <c r="I34" s="82" t="e">
        <f>'TAB 117'!I34/'TAB 116'!I34*100</f>
        <v>#DIV/0!</v>
      </c>
      <c r="J34" s="82" t="e">
        <f>'TAB 117'!J34/'TAB 116'!J34*100</f>
        <v>#DIV/0!</v>
      </c>
      <c r="K34" s="82" t="e">
        <f>'TAB 117'!K34/'TAB 116'!K34*100</f>
        <v>#DIV/0!</v>
      </c>
      <c r="L34" s="82" t="e">
        <f>'TAB 117'!L34/'TAB 116'!L34*100</f>
        <v>#DIV/0!</v>
      </c>
      <c r="M34" s="82" t="e">
        <f>'TAB 117'!M34/'TAB 116'!M34*100</f>
        <v>#DIV/0!</v>
      </c>
      <c r="N34" s="82" t="e">
        <f>'TAB 117'!N34/'TAB 116'!N34*100</f>
        <v>#DIV/0!</v>
      </c>
      <c r="O34" s="82" t="e">
        <f>'TAB 117'!O34/'TAB 116'!O34*100</f>
        <v>#DIV/0!</v>
      </c>
    </row>
    <row r="35" spans="1:15" ht="12.75" customHeight="1">
      <c r="A35" s="89">
        <v>29</v>
      </c>
      <c r="B35" s="95" t="s">
        <v>64</v>
      </c>
      <c r="C35" s="96" t="e">
        <f>'TAB 117'!C35/'TAB 116'!C35*100</f>
        <v>#DIV/0!</v>
      </c>
      <c r="D35" s="96" t="e">
        <f>'TAB 117'!D35/'TAB 116'!D35*100</f>
        <v>#DIV/0!</v>
      </c>
      <c r="E35" s="96" t="e">
        <f>'TAB 117'!E35/'TAB 116'!E35*100</f>
        <v>#DIV/0!</v>
      </c>
      <c r="F35" s="96" t="e">
        <f>'TAB 117'!F35/'TAB 116'!F35*100</f>
        <v>#DIV/0!</v>
      </c>
      <c r="G35" s="96" t="e">
        <f>'TAB 117'!G35/'TAB 116'!G35*100</f>
        <v>#DIV/0!</v>
      </c>
      <c r="H35" s="96" t="e">
        <f>'TAB 117'!H35/'TAB 116'!H35*100</f>
        <v>#DIV/0!</v>
      </c>
      <c r="I35" s="96" t="e">
        <f>'TAB 117'!I35/'TAB 116'!I35*100</f>
        <v>#DIV/0!</v>
      </c>
      <c r="J35" s="96" t="e">
        <f>'TAB 117'!J35/'TAB 116'!J35*100</f>
        <v>#DIV/0!</v>
      </c>
      <c r="K35" s="96" t="e">
        <f>'TAB 117'!K35/'TAB 116'!K35*100</f>
        <v>#DIV/0!</v>
      </c>
      <c r="L35" s="96" t="e">
        <f>'TAB 117'!L35/'TAB 116'!L35*100</f>
        <v>#DIV/0!</v>
      </c>
      <c r="M35" s="96" t="e">
        <f>'TAB 117'!M35/'TAB 116'!M35*100</f>
        <v>#DIV/0!</v>
      </c>
      <c r="N35" s="96" t="e">
        <f>'TAB 117'!N35/'TAB 116'!N35*100</f>
        <v>#DIV/0!</v>
      </c>
      <c r="O35" s="96" t="e">
        <f>'TAB 117'!O35/'TAB 116'!O35*100</f>
        <v>#DIV/0!</v>
      </c>
    </row>
    <row r="36" spans="1:15" ht="15" customHeight="1">
      <c r="A36" s="310" t="s">
        <v>0</v>
      </c>
      <c r="B36" s="310"/>
      <c r="C36" s="80">
        <f>'TAB 117'!C36/'TAB 116'!C36*100</f>
        <v>3.042918551865877</v>
      </c>
      <c r="D36" s="80">
        <f>'TAB 117'!D36/'TAB 116'!D36*100</f>
        <v>2.959109259997143</v>
      </c>
      <c r="E36" s="80">
        <f>'TAB 117'!E36/'TAB 116'!E36*100</f>
        <v>2.971742048096457</v>
      </c>
      <c r="F36" s="80">
        <f>'TAB 117'!F36/'TAB 116'!F36*100</f>
        <v>2.875928954586904</v>
      </c>
      <c r="G36" s="80">
        <f>'TAB 117'!G36/'TAB 116'!G36*100</f>
        <v>2.655722895817748</v>
      </c>
      <c r="H36" s="80">
        <f>'TAB 117'!H36/'TAB 116'!H36*100</f>
        <v>2.7304378355446977</v>
      </c>
      <c r="I36" s="80">
        <f>'TAB 117'!I36/'TAB 116'!I36*100</f>
        <v>2.7217372427463635</v>
      </c>
      <c r="J36" s="80">
        <f>'TAB 117'!J36/'TAB 116'!J36*100</f>
        <v>2.759721344410823</v>
      </c>
      <c r="K36" s="80">
        <f>'TAB 117'!K36/'TAB 116'!K36*100</f>
        <v>2.865638782264348</v>
      </c>
      <c r="L36" s="80">
        <f>'TAB 117'!L36/'TAB 116'!L36*100</f>
        <v>2.707579942481278</v>
      </c>
      <c r="M36" s="80">
        <f>'TAB 117'!M36/'TAB 116'!M36*100</f>
        <v>2.7759959456921206</v>
      </c>
      <c r="N36" s="80">
        <f>'TAB 117'!N36/'TAB 116'!N36*100</f>
        <v>2.553481382077361</v>
      </c>
      <c r="O36" s="80">
        <f>'TAB 117'!O36/'TAB 116'!O36*100</f>
        <v>2.695759728521138</v>
      </c>
    </row>
    <row r="37" spans="1:12" ht="12.75" customHeight="1">
      <c r="A37" s="168" t="s">
        <v>87</v>
      </c>
      <c r="B37" s="83" t="s">
        <v>90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8" ht="12.75" customHeight="1">
      <c r="A38" s="122" t="s">
        <v>25</v>
      </c>
      <c r="B38" s="67" t="s">
        <v>92</v>
      </c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5" ht="12.75" customHeight="1">
      <c r="A40" s="306" t="s">
        <v>26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1">
    <mergeCell ref="O4:O5"/>
    <mergeCell ref="N4:N5"/>
    <mergeCell ref="H4:H5"/>
    <mergeCell ref="A2:O2"/>
    <mergeCell ref="I4:I5"/>
    <mergeCell ref="P11:Q13"/>
    <mergeCell ref="P5:Q10"/>
    <mergeCell ref="A4:A5"/>
    <mergeCell ref="B4:B5"/>
    <mergeCell ref="C4:C5"/>
    <mergeCell ref="D4:D5"/>
    <mergeCell ref="A40:M40"/>
    <mergeCell ref="J4:J5"/>
    <mergeCell ref="K4:K5"/>
    <mergeCell ref="L4:L5"/>
    <mergeCell ref="M4:M5"/>
    <mergeCell ref="A39:I39"/>
    <mergeCell ref="A36:B36"/>
    <mergeCell ref="G4:G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2:O40"/>
  <sheetViews>
    <sheetView zoomScale="80" zoomScaleNormal="80" zoomScalePageLayoutView="0" workbookViewId="0" topLeftCell="A5">
      <selection activeCell="Q36" sqref="Q3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0" width="7.7109375" style="2" customWidth="1"/>
    <col min="21" max="16384" width="9.140625" style="2" customWidth="1"/>
  </cols>
  <sheetData>
    <row r="1" ht="12.75" customHeight="1"/>
    <row r="2" spans="1:15" ht="12.75" customHeight="1">
      <c r="A2" s="312" t="s">
        <v>177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117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46">
        <v>2</v>
      </c>
      <c r="D6" s="46">
        <v>3</v>
      </c>
      <c r="E6" s="52">
        <v>4</v>
      </c>
      <c r="F6" s="52">
        <v>5</v>
      </c>
      <c r="G6" s="52">
        <v>6</v>
      </c>
      <c r="H6" s="52">
        <v>7</v>
      </c>
      <c r="I6" s="8">
        <v>8</v>
      </c>
      <c r="J6" s="8">
        <v>9</v>
      </c>
      <c r="K6" s="8">
        <v>10</v>
      </c>
      <c r="L6" s="8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198">
        <v>191</v>
      </c>
      <c r="D7" s="230">
        <v>1329</v>
      </c>
      <c r="E7" s="198">
        <v>467</v>
      </c>
      <c r="F7" s="198">
        <f>83+3+10+39+96+27+10+32+24+130</f>
        <v>454</v>
      </c>
      <c r="G7" s="146"/>
      <c r="H7" s="146"/>
      <c r="I7" s="145"/>
      <c r="J7" s="145"/>
      <c r="K7" s="145"/>
      <c r="L7" s="12"/>
      <c r="M7" s="13"/>
      <c r="N7" s="13"/>
      <c r="O7" s="13"/>
    </row>
    <row r="8" spans="1:15" ht="12.75" customHeight="1">
      <c r="A8" s="47">
        <v>2</v>
      </c>
      <c r="B8" s="49" t="s">
        <v>18</v>
      </c>
      <c r="C8" s="214">
        <v>126</v>
      </c>
      <c r="D8" s="214">
        <v>134</v>
      </c>
      <c r="E8" s="150">
        <v>267</v>
      </c>
      <c r="F8" s="150">
        <v>44</v>
      </c>
      <c r="G8" s="133"/>
      <c r="H8" s="133"/>
      <c r="I8" s="133"/>
      <c r="J8" s="133"/>
      <c r="K8" s="133"/>
      <c r="L8" s="135"/>
      <c r="M8" s="134"/>
      <c r="N8" s="134"/>
      <c r="O8" s="134"/>
    </row>
    <row r="9" spans="1:15" ht="12.75" customHeight="1">
      <c r="A9" s="47">
        <v>3</v>
      </c>
      <c r="B9" s="50" t="s">
        <v>1</v>
      </c>
      <c r="C9" s="214">
        <v>70</v>
      </c>
      <c r="D9" s="214">
        <v>69</v>
      </c>
      <c r="E9" s="150">
        <v>79</v>
      </c>
      <c r="F9" s="150">
        <v>141</v>
      </c>
      <c r="G9" s="133"/>
      <c r="H9" s="133"/>
      <c r="I9" s="133"/>
      <c r="J9" s="133"/>
      <c r="K9" s="133"/>
      <c r="L9" s="135"/>
      <c r="M9" s="135"/>
      <c r="N9" s="135"/>
      <c r="O9" s="135"/>
    </row>
    <row r="10" spans="1:15" ht="12.75" customHeight="1">
      <c r="A10" s="47">
        <v>4</v>
      </c>
      <c r="B10" s="50" t="s">
        <v>2</v>
      </c>
      <c r="C10" s="150">
        <v>8</v>
      </c>
      <c r="D10" s="150">
        <v>25</v>
      </c>
      <c r="E10" s="150">
        <v>68</v>
      </c>
      <c r="F10" s="150">
        <v>96</v>
      </c>
      <c r="G10" s="133"/>
      <c r="H10" s="133"/>
      <c r="I10" s="133"/>
      <c r="J10" s="133"/>
      <c r="K10" s="133"/>
      <c r="L10" s="135"/>
      <c r="M10" s="135"/>
      <c r="N10" s="135"/>
      <c r="O10" s="135"/>
    </row>
    <row r="11" spans="1:15" ht="12.75" customHeight="1">
      <c r="A11" s="47">
        <v>5</v>
      </c>
      <c r="B11" s="49" t="s">
        <v>3</v>
      </c>
      <c r="C11" s="214">
        <v>34</v>
      </c>
      <c r="D11" s="214">
        <v>110</v>
      </c>
      <c r="E11" s="150">
        <v>173</v>
      </c>
      <c r="F11" s="150">
        <v>109</v>
      </c>
      <c r="G11" s="133"/>
      <c r="H11" s="133"/>
      <c r="I11" s="133"/>
      <c r="J11" s="133"/>
      <c r="K11" s="133"/>
      <c r="L11" s="135"/>
      <c r="M11" s="134"/>
      <c r="N11" s="134"/>
      <c r="O11" s="134"/>
    </row>
    <row r="12" spans="1:15" ht="12.75" customHeight="1">
      <c r="A12" s="47">
        <v>6</v>
      </c>
      <c r="B12" s="49" t="s">
        <v>10</v>
      </c>
      <c r="C12" s="214">
        <v>0</v>
      </c>
      <c r="D12" s="214">
        <v>0</v>
      </c>
      <c r="E12" s="150">
        <v>0</v>
      </c>
      <c r="F12" s="150">
        <v>0</v>
      </c>
      <c r="G12" s="133"/>
      <c r="H12" s="133"/>
      <c r="I12" s="133"/>
      <c r="J12" s="133"/>
      <c r="K12" s="133"/>
      <c r="L12" s="135"/>
      <c r="M12" s="134"/>
      <c r="N12" s="134"/>
      <c r="O12" s="134"/>
    </row>
    <row r="13" spans="1:15" ht="12.75" customHeight="1">
      <c r="A13" s="47">
        <v>7</v>
      </c>
      <c r="B13" s="50" t="s">
        <v>4</v>
      </c>
      <c r="C13" s="214">
        <v>2</v>
      </c>
      <c r="D13" s="214">
        <v>0</v>
      </c>
      <c r="E13" s="150">
        <v>0</v>
      </c>
      <c r="F13" s="150">
        <v>0</v>
      </c>
      <c r="G13" s="136"/>
      <c r="H13" s="133"/>
      <c r="I13" s="133"/>
      <c r="J13" s="133"/>
      <c r="K13" s="133"/>
      <c r="L13" s="135"/>
      <c r="M13" s="135"/>
      <c r="N13" s="135"/>
      <c r="O13" s="135"/>
    </row>
    <row r="14" spans="1:15" ht="12.75" customHeight="1">
      <c r="A14" s="47">
        <v>8</v>
      </c>
      <c r="B14" s="51" t="s">
        <v>59</v>
      </c>
      <c r="C14" s="214"/>
      <c r="D14" s="214"/>
      <c r="E14" s="150"/>
      <c r="F14" s="150"/>
      <c r="G14" s="136"/>
      <c r="H14" s="133"/>
      <c r="I14" s="133"/>
      <c r="J14" s="133"/>
      <c r="K14" s="133"/>
      <c r="L14" s="135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214">
        <v>12</v>
      </c>
      <c r="D15" s="214">
        <v>9</v>
      </c>
      <c r="E15" s="150">
        <v>3</v>
      </c>
      <c r="F15" s="150">
        <v>0</v>
      </c>
      <c r="G15" s="133"/>
      <c r="H15" s="133"/>
      <c r="I15" s="133"/>
      <c r="J15" s="133"/>
      <c r="K15" s="133"/>
      <c r="L15" s="135"/>
      <c r="M15" s="134"/>
      <c r="N15" s="134"/>
      <c r="O15" s="134"/>
    </row>
    <row r="16" spans="1:15" ht="24" customHeight="1">
      <c r="A16" s="47">
        <v>10</v>
      </c>
      <c r="B16" s="49" t="s">
        <v>13</v>
      </c>
      <c r="C16" s="214">
        <v>0</v>
      </c>
      <c r="D16" s="214">
        <v>0</v>
      </c>
      <c r="E16" s="150">
        <v>0</v>
      </c>
      <c r="F16" s="150">
        <v>0</v>
      </c>
      <c r="G16" s="133"/>
      <c r="H16" s="133"/>
      <c r="I16" s="133"/>
      <c r="J16" s="133"/>
      <c r="K16" s="133"/>
      <c r="L16" s="135"/>
      <c r="M16" s="134"/>
      <c r="N16" s="134"/>
      <c r="O16" s="134"/>
    </row>
    <row r="17" spans="1:15" ht="12.75" customHeight="1">
      <c r="A17" s="47">
        <v>11</v>
      </c>
      <c r="B17" s="49" t="s">
        <v>60</v>
      </c>
      <c r="C17" s="214">
        <v>0</v>
      </c>
      <c r="D17" s="214">
        <v>0</v>
      </c>
      <c r="E17" s="150">
        <v>0</v>
      </c>
      <c r="F17" s="150">
        <v>0</v>
      </c>
      <c r="G17" s="136"/>
      <c r="H17" s="136"/>
      <c r="I17" s="136"/>
      <c r="J17" s="136"/>
      <c r="K17" s="136"/>
      <c r="L17" s="135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214">
        <v>0</v>
      </c>
      <c r="D18" s="214">
        <v>0</v>
      </c>
      <c r="E18" s="150">
        <v>0</v>
      </c>
      <c r="F18" s="150">
        <v>0</v>
      </c>
      <c r="G18" s="133"/>
      <c r="H18" s="133"/>
      <c r="I18" s="133"/>
      <c r="J18" s="133"/>
      <c r="K18" s="133"/>
      <c r="L18" s="135"/>
      <c r="M18" s="134"/>
      <c r="N18" s="134"/>
      <c r="O18" s="134"/>
    </row>
    <row r="19" spans="1:15" ht="12.75" customHeight="1">
      <c r="A19" s="47">
        <v>13</v>
      </c>
      <c r="B19" s="49" t="s">
        <v>6</v>
      </c>
      <c r="C19" s="214">
        <v>0</v>
      </c>
      <c r="D19" s="214">
        <v>30</v>
      </c>
      <c r="E19" s="150">
        <v>2</v>
      </c>
      <c r="F19" s="150">
        <v>1</v>
      </c>
      <c r="G19" s="133"/>
      <c r="H19" s="133"/>
      <c r="I19" s="133"/>
      <c r="J19" s="133"/>
      <c r="K19" s="133"/>
      <c r="L19" s="135"/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214">
        <v>0</v>
      </c>
      <c r="D20" s="214">
        <v>0</v>
      </c>
      <c r="E20" s="150">
        <v>20</v>
      </c>
      <c r="F20" s="150">
        <v>7</v>
      </c>
      <c r="G20" s="133"/>
      <c r="H20" s="133"/>
      <c r="I20" s="133"/>
      <c r="J20" s="133"/>
      <c r="K20" s="133"/>
      <c r="L20" s="135"/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214">
        <v>750</v>
      </c>
      <c r="D21" s="214">
        <v>166</v>
      </c>
      <c r="E21" s="214">
        <v>220</v>
      </c>
      <c r="F21" s="150">
        <v>236</v>
      </c>
      <c r="G21" s="138"/>
      <c r="H21" s="138"/>
      <c r="I21" s="138"/>
      <c r="J21" s="138"/>
      <c r="K21" s="138"/>
      <c r="L21" s="211"/>
      <c r="M21" s="135"/>
      <c r="N21" s="135"/>
      <c r="O21" s="135"/>
    </row>
    <row r="22" spans="1:15" ht="12.75" customHeight="1">
      <c r="A22" s="47">
        <v>16</v>
      </c>
      <c r="B22" s="49" t="s">
        <v>22</v>
      </c>
      <c r="C22" s="214">
        <v>0</v>
      </c>
      <c r="D22" s="214">
        <v>0</v>
      </c>
      <c r="E22" s="214">
        <v>0</v>
      </c>
      <c r="F22" s="150">
        <v>24</v>
      </c>
      <c r="G22" s="136"/>
      <c r="H22" s="136"/>
      <c r="I22" s="136"/>
      <c r="J22" s="136"/>
      <c r="K22" s="136"/>
      <c r="L22" s="134"/>
      <c r="M22" s="135"/>
      <c r="N22" s="135"/>
      <c r="O22" s="135"/>
    </row>
    <row r="23" spans="1:15" ht="12.75" customHeight="1">
      <c r="A23" s="47">
        <v>17</v>
      </c>
      <c r="B23" s="49" t="s">
        <v>17</v>
      </c>
      <c r="C23" s="214">
        <v>0</v>
      </c>
      <c r="D23" s="214">
        <v>0</v>
      </c>
      <c r="E23" s="214">
        <v>0</v>
      </c>
      <c r="F23" s="150">
        <v>36</v>
      </c>
      <c r="G23" s="133"/>
      <c r="H23" s="133"/>
      <c r="I23" s="133"/>
      <c r="J23" s="133"/>
      <c r="K23" s="133"/>
      <c r="L23" s="135"/>
      <c r="M23" s="135"/>
      <c r="N23" s="135"/>
      <c r="O23" s="135"/>
    </row>
    <row r="24" spans="1:15" ht="12.75" customHeight="1">
      <c r="A24" s="47">
        <v>18</v>
      </c>
      <c r="B24" s="49" t="s">
        <v>8</v>
      </c>
      <c r="C24" s="214">
        <v>14</v>
      </c>
      <c r="D24" s="214">
        <v>32</v>
      </c>
      <c r="E24" s="214">
        <v>28</v>
      </c>
      <c r="F24" s="150">
        <v>45</v>
      </c>
      <c r="G24" s="133"/>
      <c r="H24" s="133"/>
      <c r="I24" s="133"/>
      <c r="J24" s="133"/>
      <c r="K24" s="133"/>
      <c r="L24" s="135"/>
      <c r="M24" s="134"/>
      <c r="N24" s="134"/>
      <c r="O24" s="134"/>
    </row>
    <row r="25" spans="1:15" ht="12.75" customHeight="1">
      <c r="A25" s="47">
        <v>19</v>
      </c>
      <c r="B25" s="49" t="s">
        <v>16</v>
      </c>
      <c r="C25" s="150">
        <v>74</v>
      </c>
      <c r="D25" s="150">
        <v>229</v>
      </c>
      <c r="E25" s="150">
        <v>210</v>
      </c>
      <c r="F25" s="150">
        <v>270</v>
      </c>
      <c r="G25" s="133"/>
      <c r="H25" s="133"/>
      <c r="I25" s="133"/>
      <c r="J25" s="133"/>
      <c r="K25" s="133"/>
      <c r="L25" s="135"/>
      <c r="M25" s="135"/>
      <c r="N25" s="135"/>
      <c r="O25" s="135"/>
    </row>
    <row r="26" spans="1:15" ht="12.75" customHeight="1">
      <c r="A26" s="47">
        <v>20</v>
      </c>
      <c r="B26" s="49" t="s">
        <v>11</v>
      </c>
      <c r="C26" s="214">
        <v>0</v>
      </c>
      <c r="D26" s="214">
        <v>0</v>
      </c>
      <c r="E26" s="214">
        <v>0</v>
      </c>
      <c r="F26" s="150">
        <v>0</v>
      </c>
      <c r="G26" s="133"/>
      <c r="H26" s="133"/>
      <c r="I26" s="133"/>
      <c r="J26" s="133"/>
      <c r="K26" s="133"/>
      <c r="L26" s="135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214">
        <v>33</v>
      </c>
      <c r="D27" s="214">
        <v>116</v>
      </c>
      <c r="E27" s="214">
        <v>86</v>
      </c>
      <c r="F27" s="150">
        <v>149</v>
      </c>
      <c r="G27" s="133"/>
      <c r="H27" s="133"/>
      <c r="I27" s="133"/>
      <c r="J27" s="133"/>
      <c r="K27" s="133"/>
      <c r="L27" s="135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214">
        <v>8</v>
      </c>
      <c r="D28" s="214">
        <v>12</v>
      </c>
      <c r="E28" s="214">
        <v>16</v>
      </c>
      <c r="F28" s="150">
        <v>12</v>
      </c>
      <c r="G28" s="133"/>
      <c r="H28" s="133"/>
      <c r="I28" s="133"/>
      <c r="J28" s="133"/>
      <c r="K28" s="133"/>
      <c r="L28" s="135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214">
        <v>0</v>
      </c>
      <c r="D29" s="214">
        <v>0</v>
      </c>
      <c r="E29" s="214">
        <v>0</v>
      </c>
      <c r="F29" s="150">
        <v>0</v>
      </c>
      <c r="G29" s="133"/>
      <c r="H29" s="133"/>
      <c r="I29" s="133"/>
      <c r="J29" s="133"/>
      <c r="K29" s="133"/>
      <c r="L29" s="135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214">
        <v>14</v>
      </c>
      <c r="D30" s="214">
        <v>18</v>
      </c>
      <c r="E30" s="214">
        <v>30</v>
      </c>
      <c r="F30" s="150">
        <v>43</v>
      </c>
      <c r="G30" s="133"/>
      <c r="H30" s="133"/>
      <c r="I30" s="133"/>
      <c r="J30" s="133"/>
      <c r="K30" s="133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214">
        <v>0</v>
      </c>
      <c r="D31" s="214">
        <v>6</v>
      </c>
      <c r="E31" s="214">
        <v>0</v>
      </c>
      <c r="F31" s="150">
        <v>0</v>
      </c>
      <c r="G31" s="133"/>
      <c r="H31" s="133"/>
      <c r="I31" s="133"/>
      <c r="J31" s="133"/>
      <c r="K31" s="133"/>
      <c r="L31" s="135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214">
        <v>2</v>
      </c>
      <c r="D32" s="214">
        <v>0</v>
      </c>
      <c r="E32" s="214">
        <v>8</v>
      </c>
      <c r="F32" s="150">
        <v>12</v>
      </c>
      <c r="G32" s="136"/>
      <c r="H32" s="136"/>
      <c r="I32" s="139"/>
      <c r="J32" s="117"/>
      <c r="K32" s="117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214">
        <v>8</v>
      </c>
      <c r="D33" s="214">
        <v>15</v>
      </c>
      <c r="E33" s="214">
        <v>29</v>
      </c>
      <c r="F33" s="150">
        <v>20</v>
      </c>
      <c r="G33" s="136"/>
      <c r="H33" s="136"/>
      <c r="I33" s="136"/>
      <c r="J33" s="136"/>
      <c r="K33" s="136"/>
      <c r="L33" s="134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33">
        <f aca="true" t="shared" si="0" ref="C36:H36">SUM(C7:C35)</f>
        <v>1346</v>
      </c>
      <c r="D36" s="33">
        <f t="shared" si="0"/>
        <v>2300</v>
      </c>
      <c r="E36" s="33">
        <f t="shared" si="0"/>
        <v>1706</v>
      </c>
      <c r="F36" s="33">
        <f t="shared" si="0"/>
        <v>1699</v>
      </c>
      <c r="G36" s="33">
        <f t="shared" si="0"/>
        <v>0</v>
      </c>
      <c r="H36" s="33">
        <f t="shared" si="0"/>
        <v>0</v>
      </c>
      <c r="I36" s="33">
        <f aca="true" t="shared" si="1" ref="I36:N36">SUM(I7:I35)</f>
        <v>0</v>
      </c>
      <c r="J36" s="33">
        <f t="shared" si="1"/>
        <v>0</v>
      </c>
      <c r="K36" s="33">
        <f t="shared" si="1"/>
        <v>0</v>
      </c>
      <c r="L36" s="33">
        <f t="shared" si="1"/>
        <v>0</v>
      </c>
      <c r="M36" s="33">
        <f t="shared" si="1"/>
        <v>0</v>
      </c>
      <c r="N36" s="33">
        <f t="shared" si="1"/>
        <v>0</v>
      </c>
      <c r="O36" s="33">
        <f>SUM(O7:O35)</f>
        <v>0</v>
      </c>
    </row>
    <row r="37" spans="1:12" ht="12.75" customHeight="1">
      <c r="A37" s="302" t="s">
        <v>87</v>
      </c>
      <c r="B37" s="356" t="s">
        <v>110</v>
      </c>
      <c r="C37" s="356"/>
      <c r="D37" s="356"/>
      <c r="E37" s="356"/>
      <c r="F37" s="356"/>
      <c r="G37" s="356"/>
      <c r="H37" s="356"/>
      <c r="I37" s="356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41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20">
    <mergeCell ref="O4:O5"/>
    <mergeCell ref="A2:O2"/>
    <mergeCell ref="I4:I5"/>
    <mergeCell ref="A40:M40"/>
    <mergeCell ref="J4:J5"/>
    <mergeCell ref="K4:K5"/>
    <mergeCell ref="L4:L5"/>
    <mergeCell ref="M4:M5"/>
    <mergeCell ref="A36:B36"/>
    <mergeCell ref="A39:I39"/>
    <mergeCell ref="B37:I37"/>
    <mergeCell ref="N4:N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2:Y40"/>
  <sheetViews>
    <sheetView zoomScale="90" zoomScaleNormal="90" zoomScalePageLayoutView="0" workbookViewId="0" topLeftCell="A1">
      <selection activeCell="O33" sqref="O33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0" width="7.7109375" style="2" customWidth="1"/>
    <col min="21" max="16384" width="9.140625" style="2" customWidth="1"/>
  </cols>
  <sheetData>
    <row r="1" ht="12.75" customHeight="1"/>
    <row r="2" spans="1:25" ht="12.75" customHeight="1">
      <c r="A2" s="357" t="s">
        <v>178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118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7">
        <v>2</v>
      </c>
      <c r="D6" s="7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145"/>
      <c r="D7" s="145"/>
      <c r="E7" s="19"/>
      <c r="F7" s="19"/>
      <c r="G7" s="160">
        <v>19050</v>
      </c>
      <c r="H7" s="162">
        <v>37661</v>
      </c>
      <c r="I7" s="160">
        <v>38664</v>
      </c>
      <c r="J7" s="163">
        <v>38269</v>
      </c>
      <c r="K7" s="163">
        <v>44875</v>
      </c>
      <c r="L7" s="160">
        <v>37569</v>
      </c>
      <c r="M7" s="164">
        <v>37872</v>
      </c>
      <c r="N7" s="164">
        <v>35979</v>
      </c>
      <c r="O7" s="164">
        <v>34572</v>
      </c>
    </row>
    <row r="8" spans="1:15" ht="12.75" customHeight="1">
      <c r="A8" s="47">
        <v>2</v>
      </c>
      <c r="B8" s="49" t="s">
        <v>18</v>
      </c>
      <c r="C8" s="133"/>
      <c r="D8" s="133"/>
      <c r="E8" s="133"/>
      <c r="F8" s="133"/>
      <c r="G8" s="70">
        <v>1673</v>
      </c>
      <c r="H8" s="71">
        <v>3319</v>
      </c>
      <c r="I8" s="70">
        <v>3352</v>
      </c>
      <c r="J8" s="72">
        <v>3586</v>
      </c>
      <c r="K8" s="72">
        <v>3417</v>
      </c>
      <c r="L8" s="70">
        <v>3411</v>
      </c>
      <c r="M8" s="134">
        <v>3052</v>
      </c>
      <c r="N8" s="134">
        <v>3190</v>
      </c>
      <c r="O8" s="134">
        <v>4583</v>
      </c>
    </row>
    <row r="9" spans="1:15" ht="12.75" customHeight="1">
      <c r="A9" s="47">
        <v>3</v>
      </c>
      <c r="B9" s="50" t="s">
        <v>1</v>
      </c>
      <c r="C9" s="133"/>
      <c r="D9" s="133"/>
      <c r="E9" s="133"/>
      <c r="F9" s="133"/>
      <c r="G9" s="70">
        <v>1877</v>
      </c>
      <c r="H9" s="71">
        <v>3842</v>
      </c>
      <c r="I9" s="70">
        <v>3822</v>
      </c>
      <c r="J9" s="72">
        <v>4266</v>
      </c>
      <c r="K9" s="72">
        <v>4684</v>
      </c>
      <c r="L9" s="70">
        <v>4452</v>
      </c>
      <c r="M9" s="135">
        <v>4772</v>
      </c>
      <c r="N9" s="135">
        <v>4678</v>
      </c>
      <c r="O9" s="135">
        <v>5015</v>
      </c>
    </row>
    <row r="10" spans="1:15" ht="12.75" customHeight="1">
      <c r="A10" s="47">
        <v>4</v>
      </c>
      <c r="B10" s="50" t="s">
        <v>2</v>
      </c>
      <c r="C10" s="133"/>
      <c r="D10" s="133"/>
      <c r="E10" s="133"/>
      <c r="F10" s="133"/>
      <c r="G10" s="70">
        <v>1490</v>
      </c>
      <c r="H10" s="71">
        <v>2942</v>
      </c>
      <c r="I10" s="70">
        <v>3194</v>
      </c>
      <c r="J10" s="72">
        <v>3145</v>
      </c>
      <c r="K10" s="72">
        <v>3538</v>
      </c>
      <c r="L10" s="70">
        <v>3379</v>
      </c>
      <c r="M10" s="135">
        <v>3351</v>
      </c>
      <c r="N10" s="135">
        <v>3334</v>
      </c>
      <c r="O10" s="135">
        <v>3289</v>
      </c>
    </row>
    <row r="11" spans="1:15" ht="12.75" customHeight="1">
      <c r="A11" s="47">
        <v>5</v>
      </c>
      <c r="B11" s="49" t="s">
        <v>3</v>
      </c>
      <c r="C11" s="133"/>
      <c r="D11" s="133"/>
      <c r="E11" s="133"/>
      <c r="F11" s="133"/>
      <c r="G11" s="70">
        <v>1276</v>
      </c>
      <c r="H11" s="71">
        <v>2501</v>
      </c>
      <c r="I11" s="70">
        <v>2722</v>
      </c>
      <c r="J11" s="72">
        <v>3097</v>
      </c>
      <c r="K11" s="72">
        <v>3134</v>
      </c>
      <c r="L11" s="70">
        <v>3113</v>
      </c>
      <c r="M11" s="134">
        <v>3014</v>
      </c>
      <c r="N11" s="134">
        <v>3082</v>
      </c>
      <c r="O11" s="134">
        <v>3122</v>
      </c>
    </row>
    <row r="12" spans="1:15" ht="12.75" customHeight="1">
      <c r="A12" s="47">
        <v>6</v>
      </c>
      <c r="B12" s="49" t="s">
        <v>10</v>
      </c>
      <c r="C12" s="133"/>
      <c r="D12" s="133"/>
      <c r="E12" s="133"/>
      <c r="F12" s="133"/>
      <c r="G12" s="70">
        <v>1587</v>
      </c>
      <c r="H12" s="71">
        <v>3093</v>
      </c>
      <c r="I12" s="70">
        <v>3109</v>
      </c>
      <c r="J12" s="72">
        <v>3155</v>
      </c>
      <c r="K12" s="72">
        <v>3299</v>
      </c>
      <c r="L12" s="70">
        <v>3506</v>
      </c>
      <c r="M12" s="134">
        <v>3763</v>
      </c>
      <c r="N12" s="134">
        <v>4066</v>
      </c>
      <c r="O12" s="134">
        <v>4243</v>
      </c>
    </row>
    <row r="13" spans="1:15" ht="12.75" customHeight="1">
      <c r="A13" s="47">
        <v>7</v>
      </c>
      <c r="B13" s="50" t="s">
        <v>4</v>
      </c>
      <c r="C13" s="133"/>
      <c r="D13" s="133"/>
      <c r="E13" s="133"/>
      <c r="F13" s="136"/>
      <c r="G13" s="70">
        <v>1995</v>
      </c>
      <c r="H13" s="71">
        <v>4695</v>
      </c>
      <c r="I13" s="70">
        <v>3772</v>
      </c>
      <c r="J13" s="72">
        <v>4182</v>
      </c>
      <c r="K13" s="72">
        <v>4306</v>
      </c>
      <c r="L13" s="70">
        <v>2816</v>
      </c>
      <c r="M13" s="135">
        <v>2519</v>
      </c>
      <c r="N13" s="135">
        <v>4248</v>
      </c>
      <c r="O13" s="135">
        <v>4061</v>
      </c>
    </row>
    <row r="14" spans="1:15" ht="12.75" customHeight="1">
      <c r="A14" s="47">
        <v>8</v>
      </c>
      <c r="B14" s="51" t="s">
        <v>59</v>
      </c>
      <c r="C14" s="133"/>
      <c r="D14" s="133"/>
      <c r="E14" s="133"/>
      <c r="F14" s="136"/>
      <c r="G14" s="70"/>
      <c r="H14" s="71"/>
      <c r="I14" s="70"/>
      <c r="J14" s="72"/>
      <c r="K14" s="72"/>
      <c r="L14" s="70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133"/>
      <c r="D15" s="133"/>
      <c r="E15" s="133"/>
      <c r="F15" s="133"/>
      <c r="G15" s="70">
        <v>392</v>
      </c>
      <c r="H15" s="71">
        <v>545</v>
      </c>
      <c r="I15" s="70">
        <v>485</v>
      </c>
      <c r="J15" s="72">
        <v>662</v>
      </c>
      <c r="K15" s="72">
        <v>753</v>
      </c>
      <c r="L15" s="70">
        <v>882</v>
      </c>
      <c r="M15" s="134">
        <v>865</v>
      </c>
      <c r="N15" s="134">
        <v>853</v>
      </c>
      <c r="O15" s="134">
        <v>886</v>
      </c>
    </row>
    <row r="16" spans="1:15" ht="24" customHeight="1">
      <c r="A16" s="47">
        <v>10</v>
      </c>
      <c r="B16" s="49" t="s">
        <v>13</v>
      </c>
      <c r="C16" s="133"/>
      <c r="D16" s="133"/>
      <c r="E16" s="133"/>
      <c r="F16" s="133"/>
      <c r="G16" s="70">
        <v>543</v>
      </c>
      <c r="H16" s="71">
        <v>1229</v>
      </c>
      <c r="I16" s="70">
        <v>1399</v>
      </c>
      <c r="J16" s="72">
        <v>1445</v>
      </c>
      <c r="K16" s="72">
        <v>1372</v>
      </c>
      <c r="L16" s="70">
        <v>1400</v>
      </c>
      <c r="M16" s="134">
        <v>1248</v>
      </c>
      <c r="N16" s="134">
        <v>1366</v>
      </c>
      <c r="O16" s="134">
        <v>1324</v>
      </c>
    </row>
    <row r="17" spans="1:15" ht="12.75" customHeight="1">
      <c r="A17" s="47">
        <v>11</v>
      </c>
      <c r="B17" s="49" t="s">
        <v>60</v>
      </c>
      <c r="C17" s="133"/>
      <c r="D17" s="133"/>
      <c r="E17" s="133"/>
      <c r="F17" s="136"/>
      <c r="G17" s="70"/>
      <c r="H17" s="71"/>
      <c r="I17" s="70"/>
      <c r="J17" s="72"/>
      <c r="K17" s="72"/>
      <c r="L17" s="70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133"/>
      <c r="D18" s="133"/>
      <c r="E18" s="133"/>
      <c r="F18" s="133"/>
      <c r="G18" s="70">
        <v>664</v>
      </c>
      <c r="H18" s="71">
        <v>1181</v>
      </c>
      <c r="I18" s="70">
        <v>1779</v>
      </c>
      <c r="J18" s="72">
        <v>2085</v>
      </c>
      <c r="K18" s="72">
        <v>2787</v>
      </c>
      <c r="L18" s="70">
        <v>3879</v>
      </c>
      <c r="M18" s="134">
        <v>3627</v>
      </c>
      <c r="N18" s="134">
        <v>2724</v>
      </c>
      <c r="O18" s="134">
        <v>3516</v>
      </c>
    </row>
    <row r="19" spans="1:15" ht="12.75" customHeight="1">
      <c r="A19" s="47">
        <v>13</v>
      </c>
      <c r="B19" s="49" t="s">
        <v>6</v>
      </c>
      <c r="C19" s="133"/>
      <c r="D19" s="133"/>
      <c r="E19" s="133"/>
      <c r="F19" s="133"/>
      <c r="G19" s="70">
        <v>164</v>
      </c>
      <c r="H19" s="71">
        <v>239</v>
      </c>
      <c r="I19" s="70">
        <v>266</v>
      </c>
      <c r="J19" s="72">
        <v>229</v>
      </c>
      <c r="K19" s="72">
        <v>215</v>
      </c>
      <c r="L19" s="70">
        <v>201</v>
      </c>
      <c r="M19" s="135">
        <v>210</v>
      </c>
      <c r="N19" s="135">
        <v>211</v>
      </c>
      <c r="O19" s="135">
        <v>237</v>
      </c>
    </row>
    <row r="20" spans="1:15" ht="12.75" customHeight="1">
      <c r="A20" s="47">
        <v>14</v>
      </c>
      <c r="B20" s="49" t="s">
        <v>7</v>
      </c>
      <c r="C20" s="133"/>
      <c r="D20" s="133"/>
      <c r="E20" s="133"/>
      <c r="F20" s="133"/>
      <c r="G20" s="70"/>
      <c r="H20" s="71"/>
      <c r="I20" s="70"/>
      <c r="J20" s="72"/>
      <c r="K20" s="72"/>
      <c r="L20" s="70">
        <v>131</v>
      </c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137"/>
      <c r="D21" s="137"/>
      <c r="E21" s="137"/>
      <c r="F21" s="138"/>
      <c r="G21" s="70">
        <v>742</v>
      </c>
      <c r="H21" s="71">
        <v>1734</v>
      </c>
      <c r="I21" s="70">
        <v>1792</v>
      </c>
      <c r="J21" s="72">
        <v>1376</v>
      </c>
      <c r="K21" s="72">
        <v>3268</v>
      </c>
      <c r="L21" s="70">
        <v>3125</v>
      </c>
      <c r="M21" s="135">
        <v>1372</v>
      </c>
      <c r="N21" s="135">
        <v>2846</v>
      </c>
      <c r="O21" s="135">
        <v>1599</v>
      </c>
    </row>
    <row r="22" spans="1:15" ht="12.75" customHeight="1">
      <c r="A22" s="47">
        <v>16</v>
      </c>
      <c r="B22" s="49" t="s">
        <v>22</v>
      </c>
      <c r="C22" s="133"/>
      <c r="D22" s="133"/>
      <c r="E22" s="133"/>
      <c r="F22" s="136"/>
      <c r="G22" s="70">
        <v>1281</v>
      </c>
      <c r="H22" s="71">
        <v>2900</v>
      </c>
      <c r="I22" s="70">
        <v>3027</v>
      </c>
      <c r="J22" s="72">
        <v>2942</v>
      </c>
      <c r="K22" s="72">
        <v>1949</v>
      </c>
      <c r="L22" s="70">
        <v>1867</v>
      </c>
      <c r="M22" s="135">
        <v>1828</v>
      </c>
      <c r="N22" s="135">
        <v>1933</v>
      </c>
      <c r="O22" s="135">
        <v>1776</v>
      </c>
    </row>
    <row r="23" spans="1:15" ht="12.75" customHeight="1">
      <c r="A23" s="47">
        <v>17</v>
      </c>
      <c r="B23" s="49" t="s">
        <v>17</v>
      </c>
      <c r="C23" s="133"/>
      <c r="D23" s="133"/>
      <c r="E23" s="133"/>
      <c r="F23" s="133"/>
      <c r="G23" s="70">
        <v>4935</v>
      </c>
      <c r="H23" s="71">
        <v>6294</v>
      </c>
      <c r="I23" s="70">
        <v>5866</v>
      </c>
      <c r="J23" s="72">
        <v>6634</v>
      </c>
      <c r="K23" s="72">
        <v>6806</v>
      </c>
      <c r="L23" s="70">
        <v>6817</v>
      </c>
      <c r="M23" s="135">
        <v>7380</v>
      </c>
      <c r="N23" s="135">
        <v>7001</v>
      </c>
      <c r="O23" s="135">
        <v>7522</v>
      </c>
    </row>
    <row r="24" spans="1:15" ht="12.75" customHeight="1">
      <c r="A24" s="47">
        <v>18</v>
      </c>
      <c r="B24" s="49" t="s">
        <v>8</v>
      </c>
      <c r="C24" s="133"/>
      <c r="D24" s="133"/>
      <c r="E24" s="133"/>
      <c r="F24" s="133"/>
      <c r="G24" s="70">
        <v>264</v>
      </c>
      <c r="H24" s="71">
        <v>583</v>
      </c>
      <c r="I24" s="70">
        <v>555</v>
      </c>
      <c r="J24" s="72">
        <v>601</v>
      </c>
      <c r="K24" s="72">
        <v>528</v>
      </c>
      <c r="L24" s="70">
        <v>553</v>
      </c>
      <c r="M24" s="134">
        <v>507</v>
      </c>
      <c r="N24" s="134">
        <v>682</v>
      </c>
      <c r="O24" s="134">
        <v>709</v>
      </c>
    </row>
    <row r="25" spans="1:15" ht="12.75" customHeight="1">
      <c r="A25" s="47">
        <v>19</v>
      </c>
      <c r="B25" s="49" t="s">
        <v>16</v>
      </c>
      <c r="C25" s="133"/>
      <c r="D25" s="133"/>
      <c r="E25" s="133"/>
      <c r="F25" s="133"/>
      <c r="G25" s="70">
        <v>311</v>
      </c>
      <c r="H25" s="71">
        <v>864</v>
      </c>
      <c r="I25" s="70">
        <v>833</v>
      </c>
      <c r="J25" s="72">
        <v>948</v>
      </c>
      <c r="K25" s="72">
        <v>1016</v>
      </c>
      <c r="L25" s="70">
        <v>961</v>
      </c>
      <c r="M25" s="135">
        <v>965</v>
      </c>
      <c r="N25" s="135">
        <v>945</v>
      </c>
      <c r="O25" s="135">
        <v>893</v>
      </c>
    </row>
    <row r="26" spans="1:15" ht="12.75" customHeight="1">
      <c r="A26" s="47">
        <v>20</v>
      </c>
      <c r="B26" s="49" t="s">
        <v>11</v>
      </c>
      <c r="C26" s="133"/>
      <c r="D26" s="133"/>
      <c r="E26" s="133"/>
      <c r="F26" s="133"/>
      <c r="G26" s="70">
        <v>127</v>
      </c>
      <c r="H26" s="71">
        <v>227</v>
      </c>
      <c r="I26" s="70">
        <v>221</v>
      </c>
      <c r="J26" s="72">
        <v>216</v>
      </c>
      <c r="K26" s="72"/>
      <c r="L26" s="70"/>
      <c r="M26" s="135">
        <v>229</v>
      </c>
      <c r="N26" s="135">
        <v>228</v>
      </c>
      <c r="O26" s="135">
        <v>203</v>
      </c>
    </row>
    <row r="27" spans="1:15" ht="12.75" customHeight="1">
      <c r="A27" s="47">
        <v>21</v>
      </c>
      <c r="B27" s="49" t="s">
        <v>9</v>
      </c>
      <c r="C27" s="133"/>
      <c r="D27" s="133"/>
      <c r="E27" s="133"/>
      <c r="F27" s="133"/>
      <c r="G27" s="70"/>
      <c r="H27" s="71">
        <v>4552</v>
      </c>
      <c r="I27" s="70">
        <v>5679</v>
      </c>
      <c r="J27" s="72">
        <v>4805</v>
      </c>
      <c r="K27" s="72"/>
      <c r="L27" s="70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133"/>
      <c r="D28" s="133"/>
      <c r="E28" s="133"/>
      <c r="F28" s="133"/>
      <c r="G28" s="70"/>
      <c r="H28" s="71">
        <v>1579</v>
      </c>
      <c r="I28" s="70">
        <v>1579</v>
      </c>
      <c r="J28" s="72">
        <v>869</v>
      </c>
      <c r="K28" s="72">
        <v>932</v>
      </c>
      <c r="L28" s="70">
        <v>1227</v>
      </c>
      <c r="M28" s="134">
        <v>1095</v>
      </c>
      <c r="N28" s="134">
        <v>662</v>
      </c>
      <c r="O28" s="134">
        <v>643</v>
      </c>
    </row>
    <row r="29" spans="1:15" ht="24" customHeight="1">
      <c r="A29" s="47">
        <v>23</v>
      </c>
      <c r="B29" s="49" t="s">
        <v>61</v>
      </c>
      <c r="C29" s="133"/>
      <c r="D29" s="133"/>
      <c r="E29" s="133"/>
      <c r="F29" s="133"/>
      <c r="G29" s="70"/>
      <c r="H29" s="71"/>
      <c r="I29" s="70"/>
      <c r="J29" s="72"/>
      <c r="K29" s="72"/>
      <c r="L29" s="70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133"/>
      <c r="D30" s="133"/>
      <c r="E30" s="133"/>
      <c r="F30" s="133"/>
      <c r="G30" s="70">
        <v>13</v>
      </c>
      <c r="H30" s="71">
        <v>35</v>
      </c>
      <c r="I30" s="70">
        <v>16</v>
      </c>
      <c r="J30" s="72">
        <v>2</v>
      </c>
      <c r="K30" s="72"/>
      <c r="L30" s="70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133"/>
      <c r="D31" s="133"/>
      <c r="E31" s="133"/>
      <c r="F31" s="133"/>
      <c r="G31" s="70"/>
      <c r="H31" s="71"/>
      <c r="I31" s="70"/>
      <c r="J31" s="72"/>
      <c r="K31" s="72"/>
      <c r="L31" s="70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136"/>
      <c r="D32" s="136"/>
      <c r="E32" s="136"/>
      <c r="F32" s="136"/>
      <c r="G32" s="70">
        <v>163</v>
      </c>
      <c r="H32" s="71"/>
      <c r="I32" s="70">
        <v>197</v>
      </c>
      <c r="J32" s="72">
        <v>236</v>
      </c>
      <c r="K32" s="72">
        <v>922</v>
      </c>
      <c r="L32" s="156">
        <v>279</v>
      </c>
      <c r="M32" s="221">
        <v>280</v>
      </c>
      <c r="N32" s="221">
        <v>217</v>
      </c>
      <c r="O32" s="221">
        <v>231</v>
      </c>
    </row>
    <row r="33" spans="1:15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56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111">
        <f aca="true" t="shared" si="0" ref="C36:H36">SUM(C7:C35)</f>
        <v>0</v>
      </c>
      <c r="D36" s="111">
        <f t="shared" si="0"/>
        <v>0</v>
      </c>
      <c r="E36" s="111">
        <f t="shared" si="0"/>
        <v>0</v>
      </c>
      <c r="F36" s="111">
        <f t="shared" si="0"/>
        <v>0</v>
      </c>
      <c r="G36" s="111">
        <f t="shared" si="0"/>
        <v>38547</v>
      </c>
      <c r="H36" s="111">
        <f t="shared" si="0"/>
        <v>80015</v>
      </c>
      <c r="I36" s="111">
        <f aca="true" t="shared" si="1" ref="I36:N36">SUM(I7:I35)</f>
        <v>82329</v>
      </c>
      <c r="J36" s="111">
        <f t="shared" si="1"/>
        <v>82750</v>
      </c>
      <c r="K36" s="111">
        <f t="shared" si="1"/>
        <v>87801</v>
      </c>
      <c r="L36" s="111">
        <f t="shared" si="1"/>
        <v>79568</v>
      </c>
      <c r="M36" s="111">
        <f t="shared" si="1"/>
        <v>77949</v>
      </c>
      <c r="N36" s="111">
        <f t="shared" si="1"/>
        <v>78245</v>
      </c>
      <c r="O36" s="111">
        <f>SUM(O7:O35)</f>
        <v>78424</v>
      </c>
    </row>
    <row r="37" spans="1:12" ht="12.75" customHeight="1">
      <c r="A37" s="169" t="s">
        <v>87</v>
      </c>
      <c r="B37" s="66" t="s">
        <v>93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68" t="s">
        <v>87</v>
      </c>
      <c r="B38" s="79" t="s">
        <v>90</v>
      </c>
      <c r="C38" s="38"/>
      <c r="D38" s="38"/>
      <c r="E38" s="38"/>
      <c r="F38" s="38"/>
      <c r="G38" s="38"/>
      <c r="H38" s="38"/>
    </row>
    <row r="39" spans="1:9" ht="12.75" customHeight="1">
      <c r="A39" s="122" t="s">
        <v>25</v>
      </c>
      <c r="B39" s="165" t="s">
        <v>91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306" t="s">
        <v>42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</sheetData>
  <sheetProtection/>
  <mergeCells count="18">
    <mergeCell ref="O4:O5"/>
    <mergeCell ref="I4:I5"/>
    <mergeCell ref="A40:M40"/>
    <mergeCell ref="J4:J5"/>
    <mergeCell ref="K4:K5"/>
    <mergeCell ref="L4:L5"/>
    <mergeCell ref="M4:M5"/>
    <mergeCell ref="A36:B36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2:S40"/>
  <sheetViews>
    <sheetView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0" width="7.7109375" style="2" customWidth="1"/>
    <col min="21" max="16384" width="9.140625" style="2" customWidth="1"/>
  </cols>
  <sheetData>
    <row r="1" ht="12.75" customHeight="1"/>
    <row r="2" spans="1:15" ht="12.75" customHeight="1">
      <c r="A2" s="312" t="s">
        <v>179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5"/>
      <c r="N3" s="285"/>
      <c r="O3" s="284" t="s">
        <v>119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5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233">
        <v>1</v>
      </c>
      <c r="B7" s="234" t="s">
        <v>58</v>
      </c>
      <c r="C7" s="235"/>
      <c r="D7" s="235"/>
      <c r="E7" s="235"/>
      <c r="F7" s="235"/>
      <c r="G7" s="236">
        <v>30</v>
      </c>
      <c r="H7" s="237">
        <v>229</v>
      </c>
      <c r="I7" s="236">
        <v>245</v>
      </c>
      <c r="J7" s="238">
        <v>151</v>
      </c>
      <c r="K7" s="238">
        <v>120</v>
      </c>
      <c r="L7" s="70">
        <v>136</v>
      </c>
      <c r="M7" s="239">
        <v>107</v>
      </c>
      <c r="N7" s="239">
        <v>56</v>
      </c>
      <c r="O7" s="239">
        <v>45</v>
      </c>
    </row>
    <row r="8" spans="1:15" ht="12.75" customHeight="1">
      <c r="A8" s="47">
        <v>2</v>
      </c>
      <c r="B8" s="49" t="s">
        <v>18</v>
      </c>
      <c r="C8" s="133"/>
      <c r="D8" s="133"/>
      <c r="E8" s="133"/>
      <c r="F8" s="133"/>
      <c r="G8" s="70">
        <v>18</v>
      </c>
      <c r="H8" s="71">
        <v>50</v>
      </c>
      <c r="I8" s="70">
        <v>47</v>
      </c>
      <c r="J8" s="72">
        <v>30</v>
      </c>
      <c r="K8" s="72">
        <v>18</v>
      </c>
      <c r="L8" s="70">
        <v>34</v>
      </c>
      <c r="M8" s="134">
        <v>17</v>
      </c>
      <c r="N8" s="134">
        <v>50</v>
      </c>
      <c r="O8" s="134">
        <v>130</v>
      </c>
    </row>
    <row r="9" spans="1:15" ht="12.75" customHeight="1">
      <c r="A9" s="47">
        <v>3</v>
      </c>
      <c r="B9" s="50" t="s">
        <v>1</v>
      </c>
      <c r="C9" s="133"/>
      <c r="D9" s="133"/>
      <c r="E9" s="133"/>
      <c r="F9" s="133"/>
      <c r="G9" s="70">
        <v>57</v>
      </c>
      <c r="H9" s="71">
        <v>164</v>
      </c>
      <c r="I9" s="70">
        <v>143</v>
      </c>
      <c r="J9" s="72">
        <v>139</v>
      </c>
      <c r="K9" s="72">
        <v>139</v>
      </c>
      <c r="L9" s="70">
        <v>137</v>
      </c>
      <c r="M9" s="135">
        <v>135</v>
      </c>
      <c r="N9" s="135">
        <v>129</v>
      </c>
      <c r="O9" s="135">
        <v>120</v>
      </c>
    </row>
    <row r="10" spans="1:15" ht="12.75" customHeight="1">
      <c r="A10" s="47">
        <v>4</v>
      </c>
      <c r="B10" s="50" t="s">
        <v>2</v>
      </c>
      <c r="C10" s="133"/>
      <c r="D10" s="133"/>
      <c r="E10" s="133"/>
      <c r="F10" s="133"/>
      <c r="G10" s="70">
        <v>38</v>
      </c>
      <c r="H10" s="71">
        <v>83</v>
      </c>
      <c r="I10" s="70">
        <v>99</v>
      </c>
      <c r="J10" s="72">
        <v>142</v>
      </c>
      <c r="K10" s="72">
        <v>160</v>
      </c>
      <c r="L10" s="70">
        <v>156</v>
      </c>
      <c r="M10" s="135">
        <v>115</v>
      </c>
      <c r="N10" s="135">
        <v>111</v>
      </c>
      <c r="O10" s="135">
        <v>91</v>
      </c>
    </row>
    <row r="11" spans="1:15" ht="12.75" customHeight="1">
      <c r="A11" s="47">
        <v>5</v>
      </c>
      <c r="B11" s="49" t="s">
        <v>3</v>
      </c>
      <c r="C11" s="133"/>
      <c r="D11" s="133"/>
      <c r="E11" s="133"/>
      <c r="F11" s="133"/>
      <c r="G11" s="70">
        <v>28</v>
      </c>
      <c r="H11" s="71">
        <v>46</v>
      </c>
      <c r="I11" s="70">
        <v>69</v>
      </c>
      <c r="J11" s="72">
        <v>76</v>
      </c>
      <c r="K11" s="72">
        <v>102</v>
      </c>
      <c r="L11" s="70">
        <v>80</v>
      </c>
      <c r="M11" s="134">
        <v>77</v>
      </c>
      <c r="N11" s="134">
        <v>87</v>
      </c>
      <c r="O11" s="134">
        <v>58</v>
      </c>
    </row>
    <row r="12" spans="1:15" ht="12.75" customHeight="1">
      <c r="A12" s="47">
        <v>6</v>
      </c>
      <c r="B12" s="49" t="s">
        <v>10</v>
      </c>
      <c r="C12" s="133"/>
      <c r="D12" s="133"/>
      <c r="E12" s="133"/>
      <c r="F12" s="133"/>
      <c r="G12" s="70">
        <v>5</v>
      </c>
      <c r="H12" s="71">
        <v>7</v>
      </c>
      <c r="I12" s="70">
        <v>7</v>
      </c>
      <c r="J12" s="72">
        <v>8</v>
      </c>
      <c r="K12" s="72">
        <v>62</v>
      </c>
      <c r="L12" s="70">
        <v>62</v>
      </c>
      <c r="M12" s="134">
        <v>61</v>
      </c>
      <c r="N12" s="134">
        <v>152</v>
      </c>
      <c r="O12" s="134">
        <v>146</v>
      </c>
    </row>
    <row r="13" spans="1:15" ht="12.75" customHeight="1">
      <c r="A13" s="47">
        <v>7</v>
      </c>
      <c r="B13" s="50" t="s">
        <v>4</v>
      </c>
      <c r="C13" s="133"/>
      <c r="D13" s="133"/>
      <c r="E13" s="133"/>
      <c r="F13" s="136"/>
      <c r="G13" s="70"/>
      <c r="H13" s="71"/>
      <c r="I13" s="70"/>
      <c r="J13" s="72"/>
      <c r="K13" s="72"/>
      <c r="L13" s="70"/>
      <c r="M13" s="135"/>
      <c r="N13" s="135"/>
      <c r="O13" s="135"/>
    </row>
    <row r="14" spans="1:15" ht="12.75" customHeight="1">
      <c r="A14" s="47">
        <v>8</v>
      </c>
      <c r="B14" s="51" t="s">
        <v>59</v>
      </c>
      <c r="C14" s="133"/>
      <c r="D14" s="133"/>
      <c r="E14" s="133"/>
      <c r="F14" s="136"/>
      <c r="G14" s="70"/>
      <c r="H14" s="71"/>
      <c r="I14" s="70"/>
      <c r="J14" s="72"/>
      <c r="K14" s="72"/>
      <c r="L14" s="70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133"/>
      <c r="D15" s="133"/>
      <c r="E15" s="133"/>
      <c r="F15" s="133"/>
      <c r="G15" s="70"/>
      <c r="H15" s="71">
        <v>7</v>
      </c>
      <c r="I15" s="70">
        <v>11</v>
      </c>
      <c r="J15" s="72">
        <v>19</v>
      </c>
      <c r="K15" s="72">
        <v>19</v>
      </c>
      <c r="L15" s="70">
        <v>21</v>
      </c>
      <c r="M15" s="134">
        <v>27</v>
      </c>
      <c r="N15" s="134">
        <v>38</v>
      </c>
      <c r="O15" s="134">
        <v>26</v>
      </c>
    </row>
    <row r="16" spans="1:15" ht="24" customHeight="1">
      <c r="A16" s="47">
        <v>10</v>
      </c>
      <c r="B16" s="49" t="s">
        <v>13</v>
      </c>
      <c r="C16" s="133"/>
      <c r="D16" s="133"/>
      <c r="E16" s="133"/>
      <c r="F16" s="133"/>
      <c r="G16" s="70">
        <v>6</v>
      </c>
      <c r="H16" s="71"/>
      <c r="I16" s="70"/>
      <c r="J16" s="72"/>
      <c r="K16" s="72"/>
      <c r="L16" s="70"/>
      <c r="M16" s="134"/>
      <c r="N16" s="134"/>
      <c r="O16" s="134"/>
    </row>
    <row r="17" spans="1:15" ht="12.75" customHeight="1">
      <c r="A17" s="47">
        <v>11</v>
      </c>
      <c r="B17" s="49" t="s">
        <v>60</v>
      </c>
      <c r="C17" s="133"/>
      <c r="D17" s="133"/>
      <c r="E17" s="133"/>
      <c r="F17" s="136"/>
      <c r="G17" s="70"/>
      <c r="H17" s="71"/>
      <c r="I17" s="70"/>
      <c r="J17" s="72"/>
      <c r="K17" s="72"/>
      <c r="L17" s="70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133"/>
      <c r="D18" s="133"/>
      <c r="E18" s="133"/>
      <c r="F18" s="133"/>
      <c r="G18" s="70"/>
      <c r="H18" s="71"/>
      <c r="I18" s="70"/>
      <c r="J18" s="72"/>
      <c r="K18" s="72">
        <v>100</v>
      </c>
      <c r="L18" s="70">
        <v>76</v>
      </c>
      <c r="M18" s="134">
        <v>4</v>
      </c>
      <c r="N18" s="134">
        <v>16</v>
      </c>
      <c r="O18" s="134">
        <v>13</v>
      </c>
    </row>
    <row r="19" spans="1:15" ht="12.75" customHeight="1">
      <c r="A19" s="47">
        <v>13</v>
      </c>
      <c r="B19" s="49" t="s">
        <v>6</v>
      </c>
      <c r="C19" s="133"/>
      <c r="D19" s="133"/>
      <c r="E19" s="133"/>
      <c r="F19" s="133"/>
      <c r="G19" s="70">
        <v>3</v>
      </c>
      <c r="H19" s="71">
        <v>13</v>
      </c>
      <c r="I19" s="70">
        <v>13</v>
      </c>
      <c r="J19" s="72">
        <v>12</v>
      </c>
      <c r="K19" s="72">
        <v>6</v>
      </c>
      <c r="L19" s="70">
        <v>3</v>
      </c>
      <c r="M19" s="135">
        <v>5</v>
      </c>
      <c r="N19" s="135">
        <v>3</v>
      </c>
      <c r="O19" s="135">
        <v>4</v>
      </c>
    </row>
    <row r="20" spans="1:15" ht="12.75" customHeight="1">
      <c r="A20" s="47">
        <v>14</v>
      </c>
      <c r="B20" s="49" t="s">
        <v>7</v>
      </c>
      <c r="C20" s="133"/>
      <c r="D20" s="133"/>
      <c r="E20" s="133"/>
      <c r="F20" s="133"/>
      <c r="G20" s="70"/>
      <c r="H20" s="71"/>
      <c r="I20" s="70"/>
      <c r="J20" s="72"/>
      <c r="K20" s="72"/>
      <c r="L20" s="70"/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137"/>
      <c r="D21" s="137"/>
      <c r="E21" s="137"/>
      <c r="F21" s="138"/>
      <c r="G21" s="70">
        <v>3</v>
      </c>
      <c r="H21" s="71">
        <v>44</v>
      </c>
      <c r="I21" s="70">
        <v>12</v>
      </c>
      <c r="J21" s="72">
        <v>16</v>
      </c>
      <c r="K21" s="72">
        <v>12</v>
      </c>
      <c r="L21" s="70">
        <v>27</v>
      </c>
      <c r="M21" s="135">
        <v>31</v>
      </c>
      <c r="N21" s="135">
        <v>36</v>
      </c>
      <c r="O21" s="135">
        <v>12</v>
      </c>
    </row>
    <row r="22" spans="1:15" ht="12.75" customHeight="1">
      <c r="A22" s="47">
        <v>16</v>
      </c>
      <c r="B22" s="49" t="s">
        <v>22</v>
      </c>
      <c r="C22" s="133"/>
      <c r="D22" s="133"/>
      <c r="E22" s="133"/>
      <c r="F22" s="136"/>
      <c r="G22" s="70">
        <v>129</v>
      </c>
      <c r="H22" s="71">
        <v>626</v>
      </c>
      <c r="I22" s="70">
        <v>813</v>
      </c>
      <c r="J22" s="72">
        <v>734</v>
      </c>
      <c r="K22" s="72">
        <v>280</v>
      </c>
      <c r="L22" s="70">
        <v>5</v>
      </c>
      <c r="M22" s="135">
        <v>252</v>
      </c>
      <c r="N22" s="135">
        <v>13</v>
      </c>
      <c r="O22" s="135"/>
    </row>
    <row r="23" spans="1:15" ht="12.75" customHeight="1">
      <c r="A23" s="47">
        <v>17</v>
      </c>
      <c r="B23" s="49" t="s">
        <v>17</v>
      </c>
      <c r="C23" s="133"/>
      <c r="D23" s="133"/>
      <c r="E23" s="133"/>
      <c r="F23" s="133"/>
      <c r="G23" s="70">
        <v>203</v>
      </c>
      <c r="H23" s="71">
        <v>57</v>
      </c>
      <c r="I23" s="70">
        <v>220</v>
      </c>
      <c r="J23" s="72">
        <v>416</v>
      </c>
      <c r="K23" s="72">
        <v>297</v>
      </c>
      <c r="L23" s="70">
        <v>334</v>
      </c>
      <c r="M23" s="135">
        <v>235</v>
      </c>
      <c r="N23" s="135">
        <v>355</v>
      </c>
      <c r="O23" s="135">
        <v>258</v>
      </c>
    </row>
    <row r="24" spans="1:15" ht="12.75" customHeight="1">
      <c r="A24" s="47">
        <v>18</v>
      </c>
      <c r="B24" s="49" t="s">
        <v>8</v>
      </c>
      <c r="C24" s="133"/>
      <c r="D24" s="133"/>
      <c r="E24" s="133"/>
      <c r="F24" s="133"/>
      <c r="G24" s="70">
        <v>21</v>
      </c>
      <c r="H24" s="71">
        <v>27</v>
      </c>
      <c r="I24" s="70">
        <v>24</v>
      </c>
      <c r="J24" s="72">
        <v>35</v>
      </c>
      <c r="K24" s="72">
        <v>30</v>
      </c>
      <c r="L24" s="70">
        <v>32</v>
      </c>
      <c r="M24" s="134">
        <v>42</v>
      </c>
      <c r="N24" s="134">
        <v>34</v>
      </c>
      <c r="O24" s="134">
        <v>63</v>
      </c>
    </row>
    <row r="25" spans="1:19" ht="12.75" customHeight="1">
      <c r="A25" s="47">
        <v>19</v>
      </c>
      <c r="B25" s="49" t="s">
        <v>16</v>
      </c>
      <c r="C25" s="133"/>
      <c r="D25" s="133"/>
      <c r="E25" s="133"/>
      <c r="F25" s="133"/>
      <c r="G25" s="70">
        <v>10</v>
      </c>
      <c r="H25" s="71">
        <v>22</v>
      </c>
      <c r="I25" s="70">
        <v>23</v>
      </c>
      <c r="J25" s="72">
        <v>46</v>
      </c>
      <c r="K25" s="72">
        <v>9</v>
      </c>
      <c r="L25" s="70">
        <v>14</v>
      </c>
      <c r="M25" s="135">
        <v>11</v>
      </c>
      <c r="N25" s="135">
        <v>17</v>
      </c>
      <c r="O25" s="135">
        <v>12</v>
      </c>
      <c r="S25" s="301"/>
    </row>
    <row r="26" spans="1:15" ht="12.75" customHeight="1">
      <c r="A26" s="47">
        <v>20</v>
      </c>
      <c r="B26" s="49" t="s">
        <v>11</v>
      </c>
      <c r="C26" s="133"/>
      <c r="D26" s="133"/>
      <c r="E26" s="133"/>
      <c r="F26" s="133"/>
      <c r="G26" s="70"/>
      <c r="H26" s="71"/>
      <c r="I26" s="70"/>
      <c r="J26" s="72"/>
      <c r="K26" s="72"/>
      <c r="L26" s="70"/>
      <c r="M26" s="135"/>
      <c r="N26" s="135"/>
      <c r="O26" s="135"/>
    </row>
    <row r="27" spans="1:19" ht="12.75" customHeight="1">
      <c r="A27" s="47">
        <v>21</v>
      </c>
      <c r="B27" s="49" t="s">
        <v>9</v>
      </c>
      <c r="C27" s="133"/>
      <c r="D27" s="133"/>
      <c r="E27" s="133"/>
      <c r="F27" s="133"/>
      <c r="G27" s="70"/>
      <c r="H27" s="71">
        <v>84</v>
      </c>
      <c r="I27" s="70">
        <v>117</v>
      </c>
      <c r="J27" s="72">
        <v>115</v>
      </c>
      <c r="K27" s="72"/>
      <c r="L27" s="70"/>
      <c r="M27" s="135"/>
      <c r="N27" s="135"/>
      <c r="O27" s="135"/>
      <c r="S27" s="301"/>
    </row>
    <row r="28" spans="1:15" ht="12.75" customHeight="1">
      <c r="A28" s="47">
        <v>22</v>
      </c>
      <c r="B28" s="49" t="s">
        <v>14</v>
      </c>
      <c r="C28" s="133"/>
      <c r="D28" s="133"/>
      <c r="E28" s="133"/>
      <c r="F28" s="133"/>
      <c r="G28" s="70"/>
      <c r="H28" s="71"/>
      <c r="I28" s="70"/>
      <c r="J28" s="72">
        <v>116</v>
      </c>
      <c r="K28" s="72">
        <v>34</v>
      </c>
      <c r="L28" s="70">
        <v>41</v>
      </c>
      <c r="M28" s="134">
        <v>53</v>
      </c>
      <c r="N28" s="134">
        <v>72</v>
      </c>
      <c r="O28" s="134">
        <v>33</v>
      </c>
    </row>
    <row r="29" spans="1:15" ht="24" customHeight="1">
      <c r="A29" s="47">
        <v>23</v>
      </c>
      <c r="B29" s="49" t="s">
        <v>61</v>
      </c>
      <c r="C29" s="133"/>
      <c r="D29" s="133"/>
      <c r="E29" s="133"/>
      <c r="F29" s="133"/>
      <c r="G29" s="70"/>
      <c r="H29" s="71"/>
      <c r="I29" s="70"/>
      <c r="J29" s="72"/>
      <c r="K29" s="72"/>
      <c r="L29" s="135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133"/>
      <c r="D30" s="133"/>
      <c r="E30" s="133"/>
      <c r="F30" s="133"/>
      <c r="G30" s="70"/>
      <c r="H30" s="71"/>
      <c r="I30" s="70"/>
      <c r="J30" s="72"/>
      <c r="K30" s="72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133"/>
      <c r="D31" s="133"/>
      <c r="E31" s="133"/>
      <c r="F31" s="133"/>
      <c r="G31" s="70"/>
      <c r="H31" s="71"/>
      <c r="I31" s="70"/>
      <c r="J31" s="72"/>
      <c r="K31" s="72"/>
      <c r="L31" s="135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136"/>
      <c r="D32" s="136"/>
      <c r="E32" s="136"/>
      <c r="F32" s="136"/>
      <c r="G32" s="70"/>
      <c r="H32" s="71"/>
      <c r="I32" s="70"/>
      <c r="J32" s="72"/>
      <c r="K32" s="72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133"/>
      <c r="D33" s="133"/>
      <c r="E33" s="133"/>
      <c r="F33" s="136"/>
      <c r="G33" s="70"/>
      <c r="H33" s="71"/>
      <c r="I33" s="70"/>
      <c r="J33" s="72"/>
      <c r="K33" s="72"/>
      <c r="L33" s="134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33">
        <f aca="true" t="shared" si="0" ref="C36:H36">SUM(C7:C35)</f>
        <v>0</v>
      </c>
      <c r="D36" s="33">
        <f t="shared" si="0"/>
        <v>0</v>
      </c>
      <c r="E36" s="33">
        <f t="shared" si="0"/>
        <v>0</v>
      </c>
      <c r="F36" s="33">
        <f t="shared" si="0"/>
        <v>0</v>
      </c>
      <c r="G36" s="33">
        <f t="shared" si="0"/>
        <v>551</v>
      </c>
      <c r="H36" s="33">
        <f t="shared" si="0"/>
        <v>1459</v>
      </c>
      <c r="I36" s="33">
        <f aca="true" t="shared" si="1" ref="I36:N36">SUM(I7:I35)</f>
        <v>1843</v>
      </c>
      <c r="J36" s="33">
        <f t="shared" si="1"/>
        <v>2055</v>
      </c>
      <c r="K36" s="33">
        <f t="shared" si="1"/>
        <v>1388</v>
      </c>
      <c r="L36" s="33">
        <f t="shared" si="1"/>
        <v>1158</v>
      </c>
      <c r="M36" s="33">
        <f t="shared" si="1"/>
        <v>1172</v>
      </c>
      <c r="N36" s="33">
        <f t="shared" si="1"/>
        <v>1169</v>
      </c>
      <c r="O36" s="33">
        <f>SUM(O7:O35)</f>
        <v>1011</v>
      </c>
    </row>
    <row r="37" spans="1:12" ht="12.75" customHeight="1">
      <c r="A37" s="169" t="s">
        <v>87</v>
      </c>
      <c r="B37" s="66" t="s">
        <v>93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168" t="s">
        <v>87</v>
      </c>
      <c r="B38" s="79" t="s">
        <v>90</v>
      </c>
      <c r="C38" s="38"/>
      <c r="D38" s="38"/>
      <c r="E38" s="38"/>
      <c r="F38" s="38"/>
      <c r="G38" s="38"/>
      <c r="H38" s="38"/>
    </row>
    <row r="39" spans="1:9" ht="12.75" customHeight="1">
      <c r="A39" s="122" t="s">
        <v>25</v>
      </c>
      <c r="B39" s="165" t="s">
        <v>91</v>
      </c>
      <c r="C39" s="55"/>
      <c r="D39" s="55"/>
      <c r="E39" s="55"/>
      <c r="F39" s="55"/>
      <c r="G39" s="55"/>
      <c r="H39" s="55"/>
      <c r="I39" s="55"/>
    </row>
    <row r="40" spans="1:13" ht="12.75" customHeight="1">
      <c r="A40" s="306" t="s">
        <v>43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</sheetData>
  <sheetProtection/>
  <mergeCells count="18">
    <mergeCell ref="O4:O5"/>
    <mergeCell ref="A2:O2"/>
    <mergeCell ref="I4:I5"/>
    <mergeCell ref="A40:M40"/>
    <mergeCell ref="J4:J5"/>
    <mergeCell ref="K4:K5"/>
    <mergeCell ref="L4:L5"/>
    <mergeCell ref="M4:M5"/>
    <mergeCell ref="A36:B36"/>
    <mergeCell ref="N4:N5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2:S40"/>
  <sheetViews>
    <sheetView zoomScale="90" zoomScaleNormal="90" zoomScalePageLayoutView="0" workbookViewId="0" topLeftCell="A1">
      <selection activeCell="O30" sqref="O30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3" width="7.7109375" style="2" customWidth="1"/>
    <col min="24" max="16384" width="9.140625" style="2" customWidth="1"/>
  </cols>
  <sheetData>
    <row r="1" ht="12.75" customHeight="1"/>
    <row r="2" spans="1:19" ht="12.75" customHeight="1">
      <c r="A2" s="357" t="s">
        <v>180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53"/>
      <c r="Q2" s="53"/>
      <c r="R2" s="53"/>
      <c r="S2" s="53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121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7">
        <v>2</v>
      </c>
      <c r="D6" s="7">
        <v>3</v>
      </c>
      <c r="E6" s="8">
        <v>4</v>
      </c>
      <c r="F6" s="52">
        <v>5</v>
      </c>
      <c r="G6" s="52">
        <v>6</v>
      </c>
      <c r="H6" s="52">
        <v>7</v>
      </c>
      <c r="I6" s="52">
        <v>8</v>
      </c>
      <c r="J6" s="8">
        <v>9</v>
      </c>
      <c r="K6" s="8">
        <v>10</v>
      </c>
      <c r="L6" s="8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145"/>
      <c r="D7" s="145"/>
      <c r="E7" s="145"/>
      <c r="F7" s="19"/>
      <c r="G7" s="19">
        <v>1374</v>
      </c>
      <c r="H7" s="244">
        <v>5857</v>
      </c>
      <c r="I7" s="19">
        <v>7716</v>
      </c>
      <c r="J7" s="245">
        <v>17360</v>
      </c>
      <c r="K7" s="245">
        <v>22726</v>
      </c>
      <c r="L7" s="243">
        <v>22649</v>
      </c>
      <c r="M7" s="13">
        <v>17681</v>
      </c>
      <c r="N7" s="13">
        <v>19464</v>
      </c>
      <c r="O7" s="13">
        <v>15353</v>
      </c>
    </row>
    <row r="8" spans="1:15" ht="12.75" customHeight="1">
      <c r="A8" s="47">
        <v>2</v>
      </c>
      <c r="B8" s="49" t="s">
        <v>18</v>
      </c>
      <c r="C8" s="133"/>
      <c r="D8" s="133"/>
      <c r="E8" s="133"/>
      <c r="F8" s="133"/>
      <c r="G8" s="133">
        <v>286</v>
      </c>
      <c r="H8" s="246">
        <v>4587</v>
      </c>
      <c r="I8" s="133">
        <v>8587</v>
      </c>
      <c r="J8" s="247">
        <v>4232</v>
      </c>
      <c r="K8" s="247">
        <v>1573</v>
      </c>
      <c r="L8" s="69">
        <v>159</v>
      </c>
      <c r="M8" s="134">
        <v>159</v>
      </c>
      <c r="N8" s="134">
        <v>108</v>
      </c>
      <c r="O8" s="134">
        <v>1586</v>
      </c>
    </row>
    <row r="9" spans="1:15" ht="12.75" customHeight="1">
      <c r="A9" s="47">
        <v>3</v>
      </c>
      <c r="B9" s="50" t="s">
        <v>1</v>
      </c>
      <c r="C9" s="133"/>
      <c r="D9" s="133"/>
      <c r="E9" s="133"/>
      <c r="F9" s="133"/>
      <c r="G9" s="133"/>
      <c r="H9" s="246"/>
      <c r="I9" s="133"/>
      <c r="J9" s="133"/>
      <c r="K9" s="247"/>
      <c r="L9" s="69"/>
      <c r="M9" s="135"/>
      <c r="N9" s="135"/>
      <c r="O9" s="135"/>
    </row>
    <row r="10" spans="1:15" ht="12.75" customHeight="1">
      <c r="A10" s="47">
        <v>4</v>
      </c>
      <c r="B10" s="50" t="s">
        <v>2</v>
      </c>
      <c r="C10" s="133"/>
      <c r="D10" s="133"/>
      <c r="E10" s="133"/>
      <c r="F10" s="133"/>
      <c r="G10" s="133"/>
      <c r="H10" s="248"/>
      <c r="I10" s="133">
        <v>4000</v>
      </c>
      <c r="J10" s="247">
        <v>4000</v>
      </c>
      <c r="K10" s="247">
        <v>3500</v>
      </c>
      <c r="L10" s="70">
        <v>3500</v>
      </c>
      <c r="M10" s="135">
        <v>3500</v>
      </c>
      <c r="N10" s="135">
        <v>3500</v>
      </c>
      <c r="O10" s="135">
        <v>3500</v>
      </c>
    </row>
    <row r="11" spans="1:15" ht="12.75" customHeight="1">
      <c r="A11" s="47">
        <v>5</v>
      </c>
      <c r="B11" s="49" t="s">
        <v>3</v>
      </c>
      <c r="C11" s="133"/>
      <c r="D11" s="133"/>
      <c r="E11" s="133"/>
      <c r="F11" s="133"/>
      <c r="G11" s="133">
        <v>4455</v>
      </c>
      <c r="H11" s="246">
        <v>11535</v>
      </c>
      <c r="I11" s="133">
        <v>6052</v>
      </c>
      <c r="J11" s="247">
        <v>4844</v>
      </c>
      <c r="K11" s="247">
        <v>1296</v>
      </c>
      <c r="L11" s="69">
        <v>1773</v>
      </c>
      <c r="M11" s="134">
        <v>3147</v>
      </c>
      <c r="N11" s="134">
        <v>3281</v>
      </c>
      <c r="O11" s="134">
        <v>3778</v>
      </c>
    </row>
    <row r="12" spans="1:15" ht="12.75" customHeight="1">
      <c r="A12" s="47">
        <v>6</v>
      </c>
      <c r="B12" s="49" t="s">
        <v>10</v>
      </c>
      <c r="C12" s="133"/>
      <c r="D12" s="133"/>
      <c r="E12" s="133"/>
      <c r="F12" s="133"/>
      <c r="G12" s="133">
        <v>4617</v>
      </c>
      <c r="H12" s="246">
        <v>8784</v>
      </c>
      <c r="I12" s="133">
        <v>8946</v>
      </c>
      <c r="J12" s="247">
        <v>8907</v>
      </c>
      <c r="K12" s="247">
        <v>8953</v>
      </c>
      <c r="L12" s="69">
        <v>9232</v>
      </c>
      <c r="M12" s="134">
        <v>9575</v>
      </c>
      <c r="N12" s="134">
        <v>9905</v>
      </c>
      <c r="O12" s="134">
        <v>11003</v>
      </c>
    </row>
    <row r="13" spans="1:15" ht="12.75" customHeight="1">
      <c r="A13" s="47">
        <v>7</v>
      </c>
      <c r="B13" s="50" t="s">
        <v>4</v>
      </c>
      <c r="C13" s="133"/>
      <c r="D13" s="133"/>
      <c r="E13" s="133"/>
      <c r="F13" s="136"/>
      <c r="G13" s="133">
        <v>4308</v>
      </c>
      <c r="H13" s="246">
        <v>10992</v>
      </c>
      <c r="I13" s="133">
        <v>10644</v>
      </c>
      <c r="J13" s="247">
        <v>11204</v>
      </c>
      <c r="K13" s="247">
        <v>11489</v>
      </c>
      <c r="L13" s="69">
        <v>9935</v>
      </c>
      <c r="M13" s="135">
        <v>10255</v>
      </c>
      <c r="N13" s="135">
        <v>4755</v>
      </c>
      <c r="O13" s="135">
        <v>4613</v>
      </c>
    </row>
    <row r="14" spans="1:15" ht="12.75" customHeight="1">
      <c r="A14" s="47">
        <v>8</v>
      </c>
      <c r="B14" s="51" t="s">
        <v>59</v>
      </c>
      <c r="C14" s="133"/>
      <c r="D14" s="133"/>
      <c r="E14" s="133"/>
      <c r="F14" s="136"/>
      <c r="G14" s="133"/>
      <c r="H14" s="246"/>
      <c r="I14" s="133"/>
      <c r="J14" s="247"/>
      <c r="K14" s="247"/>
      <c r="L14" s="69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133"/>
      <c r="D15" s="133"/>
      <c r="E15" s="133"/>
      <c r="F15" s="133"/>
      <c r="G15" s="133"/>
      <c r="H15" s="246"/>
      <c r="I15" s="133"/>
      <c r="J15" s="133"/>
      <c r="K15" s="247"/>
      <c r="L15" s="69"/>
      <c r="M15" s="134"/>
      <c r="N15" s="134"/>
      <c r="O15" s="134"/>
    </row>
    <row r="16" spans="1:15" ht="24" customHeight="1">
      <c r="A16" s="47">
        <v>10</v>
      </c>
      <c r="B16" s="49" t="s">
        <v>13</v>
      </c>
      <c r="C16" s="133"/>
      <c r="D16" s="133"/>
      <c r="E16" s="133"/>
      <c r="F16" s="133"/>
      <c r="G16" s="133"/>
      <c r="H16" s="246"/>
      <c r="I16" s="133"/>
      <c r="J16" s="133"/>
      <c r="K16" s="247"/>
      <c r="L16" s="69"/>
      <c r="M16" s="134"/>
      <c r="N16" s="134"/>
      <c r="O16" s="134"/>
    </row>
    <row r="17" spans="1:15" ht="12.75" customHeight="1">
      <c r="A17" s="47">
        <v>11</v>
      </c>
      <c r="B17" s="49" t="s">
        <v>60</v>
      </c>
      <c r="C17" s="133"/>
      <c r="D17" s="133"/>
      <c r="E17" s="133"/>
      <c r="F17" s="136"/>
      <c r="G17" s="133"/>
      <c r="H17" s="246"/>
      <c r="I17" s="133"/>
      <c r="J17" s="133"/>
      <c r="K17" s="247"/>
      <c r="L17" s="69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133"/>
      <c r="D18" s="133"/>
      <c r="E18" s="133"/>
      <c r="F18" s="133"/>
      <c r="G18" s="133">
        <v>6062</v>
      </c>
      <c r="H18" s="246">
        <v>12682</v>
      </c>
      <c r="I18" s="133">
        <v>12392</v>
      </c>
      <c r="J18" s="247">
        <v>11719</v>
      </c>
      <c r="K18" s="247">
        <v>12699</v>
      </c>
      <c r="L18" s="69">
        <v>10915</v>
      </c>
      <c r="M18" s="134">
        <v>12962</v>
      </c>
      <c r="N18" s="134">
        <v>13659</v>
      </c>
      <c r="O18" s="134">
        <v>15549</v>
      </c>
    </row>
    <row r="19" spans="1:15" ht="12.75" customHeight="1">
      <c r="A19" s="47">
        <v>13</v>
      </c>
      <c r="B19" s="49" t="s">
        <v>6</v>
      </c>
      <c r="C19" s="133"/>
      <c r="D19" s="133"/>
      <c r="E19" s="133"/>
      <c r="F19" s="133"/>
      <c r="G19" s="133"/>
      <c r="H19" s="246"/>
      <c r="I19" s="133"/>
      <c r="J19" s="133"/>
      <c r="K19" s="247"/>
      <c r="L19" s="69"/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133"/>
      <c r="D20" s="133"/>
      <c r="E20" s="133"/>
      <c r="F20" s="133"/>
      <c r="G20" s="133"/>
      <c r="H20" s="246"/>
      <c r="I20" s="133"/>
      <c r="J20" s="133"/>
      <c r="K20" s="247"/>
      <c r="L20" s="155"/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137"/>
      <c r="D21" s="137"/>
      <c r="E21" s="137"/>
      <c r="F21" s="138"/>
      <c r="G21" s="133">
        <v>2816</v>
      </c>
      <c r="H21" s="246">
        <v>4000</v>
      </c>
      <c r="I21" s="133">
        <v>3301</v>
      </c>
      <c r="J21" s="247">
        <v>4508</v>
      </c>
      <c r="K21" s="247">
        <v>5198</v>
      </c>
      <c r="L21" s="155">
        <v>5580</v>
      </c>
      <c r="M21" s="135">
        <v>4962</v>
      </c>
      <c r="N21" s="135">
        <v>6311</v>
      </c>
      <c r="O21" s="135">
        <v>5513</v>
      </c>
    </row>
    <row r="22" spans="1:15" ht="12.75" customHeight="1">
      <c r="A22" s="47">
        <v>16</v>
      </c>
      <c r="B22" s="49" t="s">
        <v>22</v>
      </c>
      <c r="C22" s="133"/>
      <c r="D22" s="133"/>
      <c r="E22" s="133"/>
      <c r="F22" s="136"/>
      <c r="G22" s="133">
        <v>1281</v>
      </c>
      <c r="H22" s="246">
        <v>2407</v>
      </c>
      <c r="I22" s="133">
        <v>2573</v>
      </c>
      <c r="J22" s="247">
        <v>2864</v>
      </c>
      <c r="K22" s="247">
        <v>2513</v>
      </c>
      <c r="L22" s="69">
        <v>2248</v>
      </c>
      <c r="M22" s="135">
        <v>2281</v>
      </c>
      <c r="N22" s="135">
        <v>2507</v>
      </c>
      <c r="O22" s="135">
        <v>2568</v>
      </c>
    </row>
    <row r="23" spans="1:15" ht="12.75" customHeight="1">
      <c r="A23" s="47">
        <v>17</v>
      </c>
      <c r="B23" s="49" t="s">
        <v>17</v>
      </c>
      <c r="C23" s="133"/>
      <c r="D23" s="133"/>
      <c r="E23" s="133"/>
      <c r="F23" s="133"/>
      <c r="G23" s="133">
        <v>1050</v>
      </c>
      <c r="H23" s="246">
        <v>8281</v>
      </c>
      <c r="I23" s="133">
        <v>8368</v>
      </c>
      <c r="J23" s="247">
        <v>9321</v>
      </c>
      <c r="K23" s="247">
        <v>9321</v>
      </c>
      <c r="L23" s="69">
        <v>8578</v>
      </c>
      <c r="M23" s="135">
        <v>8986</v>
      </c>
      <c r="N23" s="135">
        <v>9231</v>
      </c>
      <c r="O23" s="135">
        <v>7885</v>
      </c>
    </row>
    <row r="24" spans="1:15" ht="12.75" customHeight="1">
      <c r="A24" s="47">
        <v>18</v>
      </c>
      <c r="B24" s="49" t="s">
        <v>8</v>
      </c>
      <c r="C24" s="133"/>
      <c r="D24" s="133"/>
      <c r="E24" s="133"/>
      <c r="F24" s="133"/>
      <c r="G24" s="133"/>
      <c r="H24" s="246"/>
      <c r="I24" s="133"/>
      <c r="J24" s="133"/>
      <c r="K24" s="247"/>
      <c r="L24" s="69"/>
      <c r="M24" s="134"/>
      <c r="N24" s="134"/>
      <c r="O24" s="134"/>
    </row>
    <row r="25" spans="1:15" ht="12.75" customHeight="1">
      <c r="A25" s="47">
        <v>19</v>
      </c>
      <c r="B25" s="49" t="s">
        <v>16</v>
      </c>
      <c r="C25" s="133"/>
      <c r="D25" s="133"/>
      <c r="E25" s="133"/>
      <c r="F25" s="133"/>
      <c r="G25" s="133"/>
      <c r="H25" s="248"/>
      <c r="I25" s="133"/>
      <c r="J25" s="133"/>
      <c r="K25" s="247"/>
      <c r="L25" s="155"/>
      <c r="M25" s="135">
        <v>1791</v>
      </c>
      <c r="N25" s="135">
        <v>2269</v>
      </c>
      <c r="O25" s="135">
        <v>1213</v>
      </c>
    </row>
    <row r="26" spans="1:15" ht="12.75" customHeight="1">
      <c r="A26" s="47">
        <v>20</v>
      </c>
      <c r="B26" s="49" t="s">
        <v>11</v>
      </c>
      <c r="C26" s="133"/>
      <c r="D26" s="133"/>
      <c r="E26" s="133"/>
      <c r="F26" s="133"/>
      <c r="G26" s="133"/>
      <c r="H26" s="246"/>
      <c r="I26" s="133"/>
      <c r="J26" s="133"/>
      <c r="K26" s="247"/>
      <c r="L26" s="69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133"/>
      <c r="D27" s="133"/>
      <c r="E27" s="133"/>
      <c r="F27" s="133"/>
      <c r="G27" s="133"/>
      <c r="H27" s="246"/>
      <c r="I27" s="133"/>
      <c r="J27" s="133"/>
      <c r="K27" s="247"/>
      <c r="L27" s="69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133"/>
      <c r="D28" s="133"/>
      <c r="E28" s="133"/>
      <c r="F28" s="133"/>
      <c r="G28" s="133">
        <v>57</v>
      </c>
      <c r="H28" s="246">
        <v>18</v>
      </c>
      <c r="I28" s="133">
        <v>5</v>
      </c>
      <c r="J28" s="133"/>
      <c r="K28" s="247"/>
      <c r="L28" s="69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246">
        <v>27</v>
      </c>
      <c r="I29" s="133">
        <v>281</v>
      </c>
      <c r="J29" s="247">
        <v>336</v>
      </c>
      <c r="K29" s="247">
        <v>243</v>
      </c>
      <c r="L29" s="69">
        <v>246</v>
      </c>
      <c r="M29" s="135">
        <v>232</v>
      </c>
      <c r="N29" s="135">
        <v>270</v>
      </c>
      <c r="O29" s="135">
        <v>687</v>
      </c>
    </row>
    <row r="30" spans="1:15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>
        <v>591</v>
      </c>
      <c r="N31" s="135"/>
      <c r="O31" s="135"/>
    </row>
    <row r="32" spans="1:15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240"/>
      <c r="K32" s="240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240"/>
      <c r="K34" s="240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241"/>
      <c r="K35" s="241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111">
        <f aca="true" t="shared" si="0" ref="C36:H36">SUM(C7:C35)</f>
        <v>0</v>
      </c>
      <c r="D36" s="111">
        <f t="shared" si="0"/>
        <v>0</v>
      </c>
      <c r="E36" s="111">
        <f t="shared" si="0"/>
        <v>0</v>
      </c>
      <c r="F36" s="111">
        <f t="shared" si="0"/>
        <v>0</v>
      </c>
      <c r="G36" s="111">
        <f t="shared" si="0"/>
        <v>26306</v>
      </c>
      <c r="H36" s="111">
        <f t="shared" si="0"/>
        <v>69170</v>
      </c>
      <c r="I36" s="111">
        <f aca="true" t="shared" si="1" ref="I36:N36">SUM(I7:I35)</f>
        <v>72865</v>
      </c>
      <c r="J36" s="111">
        <f t="shared" si="1"/>
        <v>79295</v>
      </c>
      <c r="K36" s="111">
        <f t="shared" si="1"/>
        <v>79511</v>
      </c>
      <c r="L36" s="111">
        <f t="shared" si="1"/>
        <v>74815</v>
      </c>
      <c r="M36" s="111">
        <f t="shared" si="1"/>
        <v>76122</v>
      </c>
      <c r="N36" s="111">
        <f t="shared" si="1"/>
        <v>75260</v>
      </c>
      <c r="O36" s="111">
        <f>SUM(O7:O35)</f>
        <v>73248</v>
      </c>
    </row>
    <row r="37" spans="1:12" ht="12.75" customHeight="1">
      <c r="A37" s="169" t="s">
        <v>87</v>
      </c>
      <c r="B37" s="66" t="s">
        <v>93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44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19">
    <mergeCell ref="O4:O5"/>
    <mergeCell ref="A2:O2"/>
    <mergeCell ref="I4:I5"/>
    <mergeCell ref="A40:M40"/>
    <mergeCell ref="J4:J5"/>
    <mergeCell ref="K4:K5"/>
    <mergeCell ref="L4:L5"/>
    <mergeCell ref="M4:M5"/>
    <mergeCell ref="A36:B36"/>
    <mergeCell ref="A39:I39"/>
    <mergeCell ref="N4:N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2:O40"/>
  <sheetViews>
    <sheetView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23" width="7.7109375" style="2" customWidth="1"/>
    <col min="24" max="16384" width="9.140625" style="2" customWidth="1"/>
  </cols>
  <sheetData>
    <row r="1" ht="12.75" customHeight="1"/>
    <row r="2" spans="1:15" ht="12.75" customHeight="1">
      <c r="A2" s="312" t="s">
        <v>181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5"/>
      <c r="M3" s="284"/>
      <c r="N3" s="284"/>
      <c r="O3" s="284" t="s">
        <v>120</v>
      </c>
    </row>
    <row r="4" spans="1:15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85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47" t="s">
        <v>57</v>
      </c>
      <c r="N4" s="347" t="s">
        <v>157</v>
      </c>
      <c r="O4" s="345" t="s">
        <v>158</v>
      </c>
    </row>
    <row r="5" spans="1:15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48"/>
      <c r="N5" s="348"/>
      <c r="O5" s="346"/>
    </row>
    <row r="6" spans="1:15" ht="12.75" customHeight="1">
      <c r="A6" s="5">
        <v>0</v>
      </c>
      <c r="B6" s="6">
        <v>1</v>
      </c>
      <c r="C6" s="7">
        <v>2</v>
      </c>
      <c r="D6" s="7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290">
        <v>12</v>
      </c>
      <c r="N6" s="290">
        <v>13</v>
      </c>
      <c r="O6" s="291">
        <v>14</v>
      </c>
    </row>
    <row r="7" spans="1:15" ht="12.75" customHeight="1">
      <c r="A7" s="46">
        <v>1</v>
      </c>
      <c r="B7" s="48" t="s">
        <v>58</v>
      </c>
      <c r="C7" s="145"/>
      <c r="D7" s="145"/>
      <c r="E7" s="146"/>
      <c r="F7" s="146"/>
      <c r="G7" s="160">
        <v>39</v>
      </c>
      <c r="H7" s="162">
        <v>1012</v>
      </c>
      <c r="I7" s="160">
        <v>1238</v>
      </c>
      <c r="J7" s="163">
        <v>1691</v>
      </c>
      <c r="K7" s="163">
        <v>987</v>
      </c>
      <c r="L7" s="160">
        <v>1184</v>
      </c>
      <c r="M7" s="164">
        <v>613</v>
      </c>
      <c r="N7" s="164">
        <v>531</v>
      </c>
      <c r="O7" s="164">
        <v>400</v>
      </c>
    </row>
    <row r="8" spans="1:15" ht="12.75" customHeight="1">
      <c r="A8" s="47">
        <v>2</v>
      </c>
      <c r="B8" s="49" t="s">
        <v>18</v>
      </c>
      <c r="C8" s="133"/>
      <c r="D8" s="133"/>
      <c r="E8" s="133"/>
      <c r="F8" s="133"/>
      <c r="G8" s="70">
        <v>20</v>
      </c>
      <c r="H8" s="71">
        <v>777</v>
      </c>
      <c r="I8" s="70">
        <v>2454</v>
      </c>
      <c r="J8" s="72">
        <v>1139</v>
      </c>
      <c r="K8" s="72">
        <v>171</v>
      </c>
      <c r="L8" s="70">
        <v>77</v>
      </c>
      <c r="M8" s="134">
        <v>52</v>
      </c>
      <c r="N8" s="134">
        <v>16</v>
      </c>
      <c r="O8" s="134">
        <v>71</v>
      </c>
    </row>
    <row r="9" spans="1:15" ht="12.75" customHeight="1">
      <c r="A9" s="47">
        <v>3</v>
      </c>
      <c r="B9" s="50" t="s">
        <v>1</v>
      </c>
      <c r="C9" s="133"/>
      <c r="D9" s="133"/>
      <c r="E9" s="133"/>
      <c r="F9" s="133"/>
      <c r="G9" s="70"/>
      <c r="H9" s="71"/>
      <c r="I9" s="70"/>
      <c r="J9" s="70"/>
      <c r="K9" s="72"/>
      <c r="L9" s="70"/>
      <c r="M9" s="135">
        <v>100</v>
      </c>
      <c r="N9" s="135"/>
      <c r="O9" s="135"/>
    </row>
    <row r="10" spans="1:15" ht="12.75" customHeight="1">
      <c r="A10" s="47">
        <v>4</v>
      </c>
      <c r="B10" s="50" t="s">
        <v>2</v>
      </c>
      <c r="C10" s="133"/>
      <c r="D10" s="133"/>
      <c r="E10" s="133"/>
      <c r="F10" s="133"/>
      <c r="G10" s="70"/>
      <c r="H10" s="71"/>
      <c r="I10" s="70"/>
      <c r="J10" s="70"/>
      <c r="K10" s="72">
        <v>100</v>
      </c>
      <c r="L10" s="70">
        <v>100</v>
      </c>
      <c r="M10" s="135"/>
      <c r="N10" s="135">
        <v>100</v>
      </c>
      <c r="O10" s="135">
        <v>100</v>
      </c>
    </row>
    <row r="11" spans="1:15" ht="12.75" customHeight="1">
      <c r="A11" s="47">
        <v>5</v>
      </c>
      <c r="B11" s="49" t="s">
        <v>3</v>
      </c>
      <c r="C11" s="133"/>
      <c r="D11" s="133"/>
      <c r="E11" s="133"/>
      <c r="F11" s="133"/>
      <c r="G11" s="70">
        <v>50</v>
      </c>
      <c r="H11" s="71">
        <v>15</v>
      </c>
      <c r="I11" s="70">
        <v>12</v>
      </c>
      <c r="J11" s="72">
        <v>32</v>
      </c>
      <c r="K11" s="72">
        <v>10</v>
      </c>
      <c r="L11" s="70">
        <v>16</v>
      </c>
      <c r="M11" s="134">
        <v>12</v>
      </c>
      <c r="N11" s="134">
        <v>12</v>
      </c>
      <c r="O11" s="134">
        <v>8</v>
      </c>
    </row>
    <row r="12" spans="1:15" ht="12.75" customHeight="1">
      <c r="A12" s="47">
        <v>6</v>
      </c>
      <c r="B12" s="49" t="s">
        <v>10</v>
      </c>
      <c r="C12" s="133"/>
      <c r="D12" s="133"/>
      <c r="E12" s="133"/>
      <c r="F12" s="133"/>
      <c r="G12" s="70"/>
      <c r="H12" s="71"/>
      <c r="I12" s="70"/>
      <c r="J12" s="72"/>
      <c r="K12" s="72"/>
      <c r="L12" s="70"/>
      <c r="M12" s="134"/>
      <c r="N12" s="134"/>
      <c r="O12" s="134">
        <v>1317</v>
      </c>
    </row>
    <row r="13" spans="1:15" ht="12.75" customHeight="1">
      <c r="A13" s="47">
        <v>7</v>
      </c>
      <c r="B13" s="50" t="s">
        <v>4</v>
      </c>
      <c r="C13" s="133"/>
      <c r="D13" s="133"/>
      <c r="E13" s="133"/>
      <c r="F13" s="136"/>
      <c r="G13" s="70">
        <v>3289</v>
      </c>
      <c r="H13" s="71">
        <v>6061</v>
      </c>
      <c r="I13" s="70">
        <v>5788</v>
      </c>
      <c r="J13" s="72">
        <v>5064</v>
      </c>
      <c r="K13" s="72">
        <v>6319</v>
      </c>
      <c r="L13" s="70">
        <v>6193</v>
      </c>
      <c r="M13" s="135">
        <v>6448</v>
      </c>
      <c r="N13" s="135">
        <v>6425</v>
      </c>
      <c r="O13" s="135">
        <v>6050</v>
      </c>
    </row>
    <row r="14" spans="1:15" ht="12.75" customHeight="1">
      <c r="A14" s="47">
        <v>8</v>
      </c>
      <c r="B14" s="51" t="s">
        <v>59</v>
      </c>
      <c r="C14" s="133"/>
      <c r="D14" s="133"/>
      <c r="E14" s="133"/>
      <c r="F14" s="136"/>
      <c r="G14" s="70"/>
      <c r="H14" s="71"/>
      <c r="I14" s="70"/>
      <c r="J14" s="72"/>
      <c r="K14" s="72"/>
      <c r="L14" s="70"/>
      <c r="M14" s="135"/>
      <c r="N14" s="135"/>
      <c r="O14" s="135"/>
    </row>
    <row r="15" spans="1:15" ht="12.75" customHeight="1">
      <c r="A15" s="47">
        <v>9</v>
      </c>
      <c r="B15" s="49" t="s">
        <v>5</v>
      </c>
      <c r="C15" s="133"/>
      <c r="D15" s="133"/>
      <c r="E15" s="133"/>
      <c r="F15" s="133"/>
      <c r="G15" s="70"/>
      <c r="H15" s="71"/>
      <c r="I15" s="70"/>
      <c r="J15" s="70"/>
      <c r="K15" s="72"/>
      <c r="L15" s="70"/>
      <c r="M15" s="134"/>
      <c r="N15" s="134"/>
      <c r="O15" s="134"/>
    </row>
    <row r="16" spans="1:15" ht="24" customHeight="1">
      <c r="A16" s="47">
        <v>10</v>
      </c>
      <c r="B16" s="49" t="s">
        <v>13</v>
      </c>
      <c r="C16" s="133"/>
      <c r="D16" s="133"/>
      <c r="E16" s="133"/>
      <c r="F16" s="133"/>
      <c r="G16" s="70"/>
      <c r="H16" s="71"/>
      <c r="I16" s="70"/>
      <c r="J16" s="70"/>
      <c r="K16" s="72"/>
      <c r="L16" s="70"/>
      <c r="M16" s="134"/>
      <c r="N16" s="134"/>
      <c r="O16" s="134"/>
    </row>
    <row r="17" spans="1:15" ht="12.75" customHeight="1">
      <c r="A17" s="47">
        <v>11</v>
      </c>
      <c r="B17" s="49" t="s">
        <v>60</v>
      </c>
      <c r="C17" s="133"/>
      <c r="D17" s="133"/>
      <c r="E17" s="133"/>
      <c r="F17" s="136"/>
      <c r="G17" s="70"/>
      <c r="H17" s="71"/>
      <c r="I17" s="70"/>
      <c r="J17" s="70"/>
      <c r="K17" s="72"/>
      <c r="L17" s="70"/>
      <c r="M17" s="135"/>
      <c r="N17" s="135"/>
      <c r="O17" s="135"/>
    </row>
    <row r="18" spans="1:15" ht="12.75" customHeight="1">
      <c r="A18" s="47">
        <v>12</v>
      </c>
      <c r="B18" s="49" t="s">
        <v>19</v>
      </c>
      <c r="C18" s="133"/>
      <c r="D18" s="133"/>
      <c r="E18" s="133"/>
      <c r="F18" s="133"/>
      <c r="G18" s="70">
        <v>67</v>
      </c>
      <c r="H18" s="71">
        <v>656</v>
      </c>
      <c r="I18" s="70">
        <v>647</v>
      </c>
      <c r="J18" s="72">
        <v>633</v>
      </c>
      <c r="K18" s="72">
        <v>655</v>
      </c>
      <c r="L18" s="70">
        <v>702</v>
      </c>
      <c r="M18" s="134">
        <v>896</v>
      </c>
      <c r="N18" s="134">
        <v>123</v>
      </c>
      <c r="O18" s="134">
        <v>1003</v>
      </c>
    </row>
    <row r="19" spans="1:15" ht="12.75" customHeight="1">
      <c r="A19" s="47">
        <v>13</v>
      </c>
      <c r="B19" s="49" t="s">
        <v>6</v>
      </c>
      <c r="C19" s="133"/>
      <c r="D19" s="133"/>
      <c r="E19" s="133"/>
      <c r="F19" s="133"/>
      <c r="G19" s="70"/>
      <c r="H19" s="71"/>
      <c r="I19" s="70"/>
      <c r="J19" s="70"/>
      <c r="K19" s="72"/>
      <c r="L19" s="70"/>
      <c r="M19" s="135"/>
      <c r="N19" s="135"/>
      <c r="O19" s="135"/>
    </row>
    <row r="20" spans="1:15" ht="12.75" customHeight="1">
      <c r="A20" s="47">
        <v>14</v>
      </c>
      <c r="B20" s="49" t="s">
        <v>7</v>
      </c>
      <c r="C20" s="133"/>
      <c r="D20" s="133"/>
      <c r="E20" s="133"/>
      <c r="F20" s="133"/>
      <c r="G20" s="70"/>
      <c r="H20" s="71"/>
      <c r="I20" s="70"/>
      <c r="J20" s="70"/>
      <c r="K20" s="72"/>
      <c r="L20" s="156"/>
      <c r="M20" s="134"/>
      <c r="N20" s="134"/>
      <c r="O20" s="134"/>
    </row>
    <row r="21" spans="1:15" ht="12.75" customHeight="1">
      <c r="A21" s="47">
        <v>15</v>
      </c>
      <c r="B21" s="49" t="s">
        <v>20</v>
      </c>
      <c r="C21" s="137"/>
      <c r="D21" s="137"/>
      <c r="E21" s="137"/>
      <c r="F21" s="138"/>
      <c r="G21" s="70">
        <v>28</v>
      </c>
      <c r="H21" s="71">
        <v>200</v>
      </c>
      <c r="I21" s="70">
        <v>645</v>
      </c>
      <c r="J21" s="72">
        <v>2197</v>
      </c>
      <c r="K21" s="72">
        <v>4593</v>
      </c>
      <c r="L21" s="155">
        <v>253</v>
      </c>
      <c r="M21" s="135">
        <v>218</v>
      </c>
      <c r="N21" s="135">
        <v>145</v>
      </c>
      <c r="O21" s="135">
        <v>164</v>
      </c>
    </row>
    <row r="22" spans="1:15" ht="12.75" customHeight="1">
      <c r="A22" s="47">
        <v>16</v>
      </c>
      <c r="B22" s="49" t="s">
        <v>22</v>
      </c>
      <c r="C22" s="133"/>
      <c r="D22" s="133"/>
      <c r="E22" s="133"/>
      <c r="F22" s="136"/>
      <c r="G22" s="70"/>
      <c r="H22" s="71"/>
      <c r="I22" s="70"/>
      <c r="J22" s="70"/>
      <c r="K22" s="72"/>
      <c r="L22" s="69"/>
      <c r="M22" s="135"/>
      <c r="N22" s="135"/>
      <c r="O22" s="135"/>
    </row>
    <row r="23" spans="1:15" ht="12.75" customHeight="1">
      <c r="A23" s="47">
        <v>17</v>
      </c>
      <c r="B23" s="49" t="s">
        <v>17</v>
      </c>
      <c r="C23" s="133"/>
      <c r="D23" s="133"/>
      <c r="E23" s="133"/>
      <c r="F23" s="133"/>
      <c r="G23" s="70"/>
      <c r="H23" s="71">
        <v>7</v>
      </c>
      <c r="I23" s="70">
        <v>4018</v>
      </c>
      <c r="J23" s="72">
        <v>5463</v>
      </c>
      <c r="K23" s="72">
        <v>5463</v>
      </c>
      <c r="L23" s="69">
        <v>7939</v>
      </c>
      <c r="M23" s="135">
        <v>8393</v>
      </c>
      <c r="N23" s="135">
        <v>7555</v>
      </c>
      <c r="O23" s="135">
        <v>6315</v>
      </c>
    </row>
    <row r="24" spans="1:15" ht="12.75" customHeight="1">
      <c r="A24" s="47">
        <v>18</v>
      </c>
      <c r="B24" s="49" t="s">
        <v>8</v>
      </c>
      <c r="C24" s="133"/>
      <c r="D24" s="133"/>
      <c r="E24" s="133"/>
      <c r="F24" s="133"/>
      <c r="G24" s="70"/>
      <c r="H24" s="71"/>
      <c r="I24" s="70"/>
      <c r="J24" s="70"/>
      <c r="K24" s="72"/>
      <c r="L24" s="135"/>
      <c r="M24" s="134"/>
      <c r="N24" s="134"/>
      <c r="O24" s="134"/>
    </row>
    <row r="25" spans="1:15" ht="12.75" customHeight="1">
      <c r="A25" s="47">
        <v>19</v>
      </c>
      <c r="B25" s="49" t="s">
        <v>16</v>
      </c>
      <c r="C25" s="133"/>
      <c r="D25" s="133"/>
      <c r="E25" s="133"/>
      <c r="F25" s="133"/>
      <c r="G25" s="70"/>
      <c r="H25" s="71"/>
      <c r="I25" s="70"/>
      <c r="J25" s="70"/>
      <c r="K25" s="72"/>
      <c r="L25" s="135"/>
      <c r="M25" s="135"/>
      <c r="N25" s="135"/>
      <c r="O25" s="135"/>
    </row>
    <row r="26" spans="1:15" ht="12.75" customHeight="1">
      <c r="A26" s="47">
        <v>20</v>
      </c>
      <c r="B26" s="49" t="s">
        <v>11</v>
      </c>
      <c r="C26" s="133"/>
      <c r="D26" s="133"/>
      <c r="E26" s="133"/>
      <c r="F26" s="133"/>
      <c r="G26" s="70"/>
      <c r="H26" s="71"/>
      <c r="I26" s="70"/>
      <c r="J26" s="70"/>
      <c r="K26" s="72"/>
      <c r="L26" s="135"/>
      <c r="M26" s="135"/>
      <c r="N26" s="135"/>
      <c r="O26" s="135"/>
    </row>
    <row r="27" spans="1:15" ht="12.75" customHeight="1">
      <c r="A27" s="47">
        <v>21</v>
      </c>
      <c r="B27" s="49" t="s">
        <v>9</v>
      </c>
      <c r="C27" s="133"/>
      <c r="D27" s="133"/>
      <c r="E27" s="133"/>
      <c r="F27" s="133"/>
      <c r="G27" s="70"/>
      <c r="H27" s="71"/>
      <c r="I27" s="70"/>
      <c r="J27" s="70"/>
      <c r="K27" s="72"/>
      <c r="L27" s="135"/>
      <c r="M27" s="135"/>
      <c r="N27" s="135"/>
      <c r="O27" s="135"/>
    </row>
    <row r="28" spans="1:15" ht="12.75" customHeight="1">
      <c r="A28" s="47">
        <v>22</v>
      </c>
      <c r="B28" s="49" t="s">
        <v>14</v>
      </c>
      <c r="C28" s="133"/>
      <c r="D28" s="133"/>
      <c r="E28" s="133"/>
      <c r="F28" s="133"/>
      <c r="G28" s="70">
        <v>57</v>
      </c>
      <c r="H28" s="71">
        <v>56</v>
      </c>
      <c r="I28" s="70">
        <v>7</v>
      </c>
      <c r="J28" s="70"/>
      <c r="K28" s="72"/>
      <c r="L28" s="135"/>
      <c r="M28" s="134"/>
      <c r="N28" s="134"/>
      <c r="O28" s="134"/>
    </row>
    <row r="29" spans="1:15" ht="24" customHeight="1">
      <c r="A29" s="47">
        <v>23</v>
      </c>
      <c r="B29" s="49" t="s">
        <v>61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5"/>
      <c r="M29" s="135"/>
      <c r="N29" s="135"/>
      <c r="O29" s="135"/>
    </row>
    <row r="30" spans="1:15" ht="12.75" customHeight="1">
      <c r="A30" s="47">
        <v>24</v>
      </c>
      <c r="B30" s="49" t="s">
        <v>12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5"/>
      <c r="M30" s="134"/>
      <c r="N30" s="134"/>
      <c r="O30" s="134"/>
    </row>
    <row r="31" spans="1:15" ht="24" customHeight="1">
      <c r="A31" s="47">
        <v>25</v>
      </c>
      <c r="B31" s="49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5"/>
      <c r="M31" s="135"/>
      <c r="N31" s="135"/>
      <c r="O31" s="135"/>
    </row>
    <row r="32" spans="1:15" ht="12.75" customHeight="1">
      <c r="A32" s="47">
        <v>26</v>
      </c>
      <c r="B32" s="51" t="s">
        <v>23</v>
      </c>
      <c r="C32" s="136"/>
      <c r="D32" s="136"/>
      <c r="E32" s="136"/>
      <c r="F32" s="136"/>
      <c r="G32" s="136"/>
      <c r="H32" s="136"/>
      <c r="I32" s="139"/>
      <c r="J32" s="117"/>
      <c r="K32" s="117"/>
      <c r="L32" s="115"/>
      <c r="M32" s="115"/>
      <c r="N32" s="115"/>
      <c r="O32" s="115"/>
    </row>
    <row r="33" spans="1:15" ht="12.75" customHeight="1">
      <c r="A33" s="47">
        <v>27</v>
      </c>
      <c r="B33" s="49" t="s">
        <v>15</v>
      </c>
      <c r="C33" s="133"/>
      <c r="D33" s="133"/>
      <c r="E33" s="133"/>
      <c r="F33" s="136"/>
      <c r="G33" s="136"/>
      <c r="H33" s="136"/>
      <c r="I33" s="136"/>
      <c r="J33" s="136"/>
      <c r="K33" s="136"/>
      <c r="L33" s="134"/>
      <c r="M33" s="135"/>
      <c r="N33" s="135"/>
      <c r="O33" s="135"/>
    </row>
    <row r="34" spans="1:15" ht="12.75" customHeight="1">
      <c r="A34" s="47">
        <v>28</v>
      </c>
      <c r="B34" s="51" t="s">
        <v>63</v>
      </c>
      <c r="C34" s="136"/>
      <c r="D34" s="136"/>
      <c r="E34" s="136"/>
      <c r="F34" s="136"/>
      <c r="G34" s="136"/>
      <c r="H34" s="136"/>
      <c r="I34" s="139"/>
      <c r="J34" s="117"/>
      <c r="K34" s="117"/>
      <c r="L34" s="115"/>
      <c r="M34" s="115"/>
      <c r="N34" s="115"/>
      <c r="O34" s="115"/>
    </row>
    <row r="35" spans="1:15" ht="12.75" customHeight="1">
      <c r="A35" s="7">
        <v>29</v>
      </c>
      <c r="B35" s="81" t="s">
        <v>64</v>
      </c>
      <c r="C35" s="131"/>
      <c r="D35" s="131"/>
      <c r="E35" s="131"/>
      <c r="F35" s="131"/>
      <c r="G35" s="131"/>
      <c r="H35" s="131"/>
      <c r="I35" s="132"/>
      <c r="J35" s="120"/>
      <c r="K35" s="120"/>
      <c r="L35" s="120"/>
      <c r="M35" s="120"/>
      <c r="N35" s="120"/>
      <c r="O35" s="120"/>
    </row>
    <row r="36" spans="1:15" ht="15" customHeight="1">
      <c r="A36" s="310" t="s">
        <v>0</v>
      </c>
      <c r="B36" s="310"/>
      <c r="C36" s="111">
        <f aca="true" t="shared" si="0" ref="C36:H36">SUM(C7:C35)</f>
        <v>0</v>
      </c>
      <c r="D36" s="111">
        <f t="shared" si="0"/>
        <v>0</v>
      </c>
      <c r="E36" s="111">
        <f t="shared" si="0"/>
        <v>0</v>
      </c>
      <c r="F36" s="111">
        <f t="shared" si="0"/>
        <v>0</v>
      </c>
      <c r="G36" s="111">
        <f t="shared" si="0"/>
        <v>3550</v>
      </c>
      <c r="H36" s="111">
        <f t="shared" si="0"/>
        <v>8784</v>
      </c>
      <c r="I36" s="111">
        <f aca="true" t="shared" si="1" ref="I36:N36">SUM(I7:I35)</f>
        <v>14809</v>
      </c>
      <c r="J36" s="111">
        <f t="shared" si="1"/>
        <v>16219</v>
      </c>
      <c r="K36" s="111">
        <f t="shared" si="1"/>
        <v>18298</v>
      </c>
      <c r="L36" s="111">
        <f t="shared" si="1"/>
        <v>16464</v>
      </c>
      <c r="M36" s="111">
        <f t="shared" si="1"/>
        <v>16732</v>
      </c>
      <c r="N36" s="111">
        <f t="shared" si="1"/>
        <v>14907</v>
      </c>
      <c r="O36" s="111">
        <f>SUM(O7:O35)</f>
        <v>15428</v>
      </c>
    </row>
    <row r="37" spans="1:12" ht="12.75" customHeight="1">
      <c r="A37" s="210" t="s">
        <v>87</v>
      </c>
      <c r="B37" s="358" t="s">
        <v>93</v>
      </c>
      <c r="C37" s="358"/>
      <c r="D37" s="358"/>
      <c r="E37" s="358"/>
      <c r="F37" s="358"/>
      <c r="G37" s="358"/>
      <c r="H37" s="358"/>
      <c r="I37" s="358"/>
      <c r="J37" s="37"/>
      <c r="K37" s="37"/>
      <c r="L37" s="37"/>
    </row>
    <row r="38" spans="1:9" ht="12.75" customHeight="1">
      <c r="A38" s="210" t="s">
        <v>25</v>
      </c>
      <c r="B38" s="359" t="s">
        <v>88</v>
      </c>
      <c r="C38" s="359"/>
      <c r="D38" s="359"/>
      <c r="E38" s="359"/>
      <c r="F38" s="359"/>
      <c r="G38" s="359"/>
      <c r="H38" s="359"/>
      <c r="I38" s="359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06" t="s">
        <v>122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</row>
    <row r="41" ht="12.75" customHeight="1"/>
    <row r="42" ht="12.75" customHeight="1"/>
    <row r="43" ht="12.75" customHeight="1"/>
  </sheetData>
  <sheetProtection/>
  <mergeCells count="21">
    <mergeCell ref="E4:E5"/>
    <mergeCell ref="B4:B5"/>
    <mergeCell ref="A40:M40"/>
    <mergeCell ref="J4:J5"/>
    <mergeCell ref="K4:K5"/>
    <mergeCell ref="L4:L5"/>
    <mergeCell ref="M4:M5"/>
    <mergeCell ref="G4:G5"/>
    <mergeCell ref="A39:I39"/>
    <mergeCell ref="C4:C5"/>
    <mergeCell ref="D4:D5"/>
    <mergeCell ref="F4:F5"/>
    <mergeCell ref="O4:O5"/>
    <mergeCell ref="A2:O2"/>
    <mergeCell ref="I4:I5"/>
    <mergeCell ref="B37:I37"/>
    <mergeCell ref="B38:I38"/>
    <mergeCell ref="H4:H5"/>
    <mergeCell ref="A36:B36"/>
    <mergeCell ref="N4:N5"/>
    <mergeCell ref="A4:A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Q40"/>
  <sheetViews>
    <sheetView zoomScale="90" zoomScaleNormal="90" zoomScalePageLayoutView="0" workbookViewId="0" topLeftCell="A1">
      <selection activeCell="V26" sqref="V2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6" ht="12.75" customHeight="1">
      <c r="A2" s="312" t="s">
        <v>160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5:16" ht="12.75" customHeight="1">
      <c r="E3" s="3"/>
      <c r="F3" s="3"/>
      <c r="G3" s="3"/>
      <c r="H3" s="3"/>
      <c r="I3" s="3"/>
      <c r="L3" s="285"/>
      <c r="M3" s="322"/>
      <c r="N3" s="322"/>
      <c r="O3" s="284" t="s">
        <v>72</v>
      </c>
      <c r="P3" s="56"/>
    </row>
    <row r="4" spans="1:17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48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  <c r="P4" s="323" t="s">
        <v>126</v>
      </c>
      <c r="Q4" s="324"/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23"/>
      <c r="Q5" s="324"/>
    </row>
    <row r="6" spans="1:17" ht="12.75" customHeight="1">
      <c r="A6" s="84">
        <v>0</v>
      </c>
      <c r="B6" s="84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86">
        <v>12</v>
      </c>
      <c r="N6" s="86">
        <v>13</v>
      </c>
      <c r="O6" s="175">
        <v>14</v>
      </c>
      <c r="P6" s="323"/>
      <c r="Q6" s="324"/>
    </row>
    <row r="7" spans="1:17" ht="12.75" customHeight="1">
      <c r="A7" s="89">
        <v>1</v>
      </c>
      <c r="B7" s="90" t="s">
        <v>58</v>
      </c>
      <c r="C7" s="176">
        <f>' TAB 118'!C7/'TAB 117'!C7*100</f>
        <v>37.81094527363184</v>
      </c>
      <c r="D7" s="176">
        <f>' TAB 118'!D7/'TAB 117'!D7*100</f>
        <v>32.2244623655914</v>
      </c>
      <c r="E7" s="176">
        <f>' TAB 118'!E7/'TAB 117'!E7*100</f>
        <v>29.433272394881172</v>
      </c>
      <c r="F7" s="176">
        <f>' TAB 118'!F7/'TAB 117'!F7*100</f>
        <v>32.517807370703004</v>
      </c>
      <c r="G7" s="176">
        <f>' TAB 118'!G7/'TAB 117'!G7*100</f>
        <v>34.90220048899755</v>
      </c>
      <c r="H7" s="176">
        <f>' TAB 118'!H7/'TAB 117'!H7*100</f>
        <v>31.10492107706592</v>
      </c>
      <c r="I7" s="176">
        <f>' TAB 118'!I7/'TAB 117'!I7*100</f>
        <v>27.979274611398964</v>
      </c>
      <c r="J7" s="176">
        <f>' TAB 118'!J7/'TAB 117'!J7*100</f>
        <v>26.981300089047195</v>
      </c>
      <c r="K7" s="176">
        <f>' TAB 118'!K7/'TAB 117'!K7*100</f>
        <v>28.176795580110497</v>
      </c>
      <c r="L7" s="176">
        <f>' TAB 118'!L7/'TAB 117'!L7*100</f>
        <v>27.429314267143322</v>
      </c>
      <c r="M7" s="176">
        <f>' TAB 118'!M7/'TAB 117'!M7*100</f>
        <v>25.849289684990733</v>
      </c>
      <c r="N7" s="176">
        <f>' TAB 118'!N7/'TAB 117'!N7*100</f>
        <v>32.06030150753769</v>
      </c>
      <c r="O7" s="176">
        <f>' TAB 118'!O7/'TAB 117'!O7*100</f>
        <v>29.701952723535456</v>
      </c>
      <c r="P7" s="323"/>
      <c r="Q7" s="324"/>
    </row>
    <row r="8" spans="1:17" ht="12.75" customHeight="1">
      <c r="A8" s="86">
        <v>2</v>
      </c>
      <c r="B8" s="177" t="s">
        <v>18</v>
      </c>
      <c r="C8" s="80">
        <f>' TAB 118'!C8/'TAB 117'!C8*100</f>
        <v>23.316062176165804</v>
      </c>
      <c r="D8" s="80">
        <f>' TAB 118'!D8/'TAB 117'!D8*100</f>
        <v>31.689088191330345</v>
      </c>
      <c r="E8" s="80">
        <f>' TAB 118'!E8/'TAB 117'!E8*100</f>
        <v>28.264758497316638</v>
      </c>
      <c r="F8" s="80">
        <f>' TAB 118'!F8/'TAB 117'!F8*100</f>
        <v>32.69230769230769</v>
      </c>
      <c r="G8" s="80">
        <f>' TAB 118'!G8/'TAB 117'!G8*100</f>
        <v>25.742574257425744</v>
      </c>
      <c r="H8" s="80">
        <f>' TAB 118'!H8/'TAB 117'!H8*100</f>
        <v>15.841584158415841</v>
      </c>
      <c r="I8" s="80">
        <f>' TAB 118'!I8/'TAB 117'!I8*100</f>
        <v>29.545454545454547</v>
      </c>
      <c r="J8" s="80">
        <f>' TAB 118'!J8/'TAB 117'!J8*100</f>
        <v>34.756097560975604</v>
      </c>
      <c r="K8" s="80">
        <f>' TAB 118'!K8/'TAB 117'!K8*100</f>
        <v>32.33830845771145</v>
      </c>
      <c r="L8" s="80">
        <f>' TAB 118'!L8/'TAB 117'!L8*100</f>
        <v>28.985507246376812</v>
      </c>
      <c r="M8" s="80">
        <f>' TAB 118'!M8/'TAB 117'!M8*100</f>
        <v>29.55665024630542</v>
      </c>
      <c r="N8" s="80">
        <f>' TAB 118'!N8/'TAB 117'!N8*100</f>
        <v>18.305084745762713</v>
      </c>
      <c r="O8" s="80">
        <f>' TAB 118'!O8/'TAB 117'!O8*100</f>
        <v>29.116117850953206</v>
      </c>
      <c r="P8" s="325" t="s">
        <v>101</v>
      </c>
      <c r="Q8" s="326"/>
    </row>
    <row r="9" spans="1:17" ht="12.75" customHeight="1">
      <c r="A9" s="86">
        <v>3</v>
      </c>
      <c r="B9" s="178" t="s">
        <v>1</v>
      </c>
      <c r="C9" s="80">
        <f>' TAB 118'!C9/'TAB 117'!C9*100</f>
        <v>41.23711340206185</v>
      </c>
      <c r="D9" s="80">
        <f>' TAB 118'!D9/'TAB 117'!D9*100</f>
        <v>35.33724340175953</v>
      </c>
      <c r="E9" s="80">
        <f>' TAB 118'!E9/'TAB 117'!E9*100</f>
        <v>38.62595419847328</v>
      </c>
      <c r="F9" s="80">
        <f>' TAB 118'!F9/'TAB 117'!F9*100</f>
        <v>31.213872832369944</v>
      </c>
      <c r="G9" s="80">
        <f>' TAB 118'!G9/'TAB 117'!G9*100</f>
        <v>32.71604938271605</v>
      </c>
      <c r="H9" s="80">
        <f>' TAB 118'!H9/'TAB 117'!H9*100</f>
        <v>34.18940609951846</v>
      </c>
      <c r="I9" s="80">
        <f>' TAB 118'!I9/'TAB 117'!I9*100</f>
        <v>34.44283646888567</v>
      </c>
      <c r="J9" s="80">
        <f>' TAB 118'!J9/'TAB 117'!J9*100</f>
        <v>29.395973154362416</v>
      </c>
      <c r="K9" s="80">
        <f>' TAB 118'!K9/'TAB 117'!K9*100</f>
        <v>35.42435424354243</v>
      </c>
      <c r="L9" s="80">
        <f>' TAB 118'!L9/'TAB 117'!L9*100</f>
        <v>32.57575757575758</v>
      </c>
      <c r="M9" s="80">
        <f>' TAB 118'!M9/'TAB 117'!M9*100</f>
        <v>28.78787878787879</v>
      </c>
      <c r="N9" s="80">
        <f>' TAB 118'!N9/'TAB 117'!N9*100</f>
        <v>27.323943661971832</v>
      </c>
      <c r="O9" s="80">
        <f>' TAB 118'!O9/'TAB 117'!O9*100</f>
        <v>27.397260273972602</v>
      </c>
      <c r="P9" s="325"/>
      <c r="Q9" s="326"/>
    </row>
    <row r="10" spans="1:17" ht="12.75" customHeight="1">
      <c r="A10" s="86">
        <v>4</v>
      </c>
      <c r="B10" s="178" t="s">
        <v>2</v>
      </c>
      <c r="C10" s="80">
        <f>' TAB 118'!C10/'TAB 117'!C10*100</f>
        <v>24.152542372881356</v>
      </c>
      <c r="D10" s="80">
        <f>' TAB 118'!D10/'TAB 117'!D10*100</f>
        <v>25</v>
      </c>
      <c r="E10" s="80">
        <f>' TAB 118'!E10/'TAB 117'!E10*100</f>
        <v>23.011844331641285</v>
      </c>
      <c r="F10" s="80">
        <f>' TAB 118'!F10/'TAB 117'!F10*100</f>
        <v>24.31192660550459</v>
      </c>
      <c r="G10" s="80">
        <f>' TAB 118'!G10/'TAB 117'!G10*100</f>
        <v>27.76349614395887</v>
      </c>
      <c r="H10" s="80">
        <f>' TAB 118'!H10/'TAB 117'!H10*100</f>
        <v>25.134408602150536</v>
      </c>
      <c r="I10" s="80">
        <f>' TAB 118'!I10/'TAB 117'!I10*100</f>
        <v>26.150121065375302</v>
      </c>
      <c r="J10" s="80">
        <f>' TAB 118'!J10/'TAB 117'!J10*100</f>
        <v>23.273657289002557</v>
      </c>
      <c r="K10" s="80">
        <f>' TAB 118'!K10/'TAB 117'!K10*100</f>
        <v>23.83177570093458</v>
      </c>
      <c r="L10" s="80">
        <f>' TAB 118'!L10/'TAB 117'!L10*100</f>
        <v>28.169014084507044</v>
      </c>
      <c r="M10" s="80">
        <f>' TAB 118'!M10/'TAB 117'!M10*100</f>
        <v>20.168067226890756</v>
      </c>
      <c r="N10" s="80">
        <f>' TAB 118'!N10/'TAB 117'!N10*100</f>
        <v>19.11922663802363</v>
      </c>
      <c r="O10" s="80">
        <f>' TAB 118'!O10/'TAB 117'!O10*100</f>
        <v>27.815315315315313</v>
      </c>
      <c r="P10" s="325"/>
      <c r="Q10" s="326"/>
    </row>
    <row r="11" spans="1:17" ht="12.75" customHeight="1">
      <c r="A11" s="86">
        <v>5</v>
      </c>
      <c r="B11" s="177" t="s">
        <v>3</v>
      </c>
      <c r="C11" s="80">
        <f>' TAB 118'!C11/'TAB 117'!C11*100</f>
        <v>21.470588235294116</v>
      </c>
      <c r="D11" s="80">
        <f>' TAB 118'!D11/'TAB 117'!D11*100</f>
        <v>28.57142857142857</v>
      </c>
      <c r="E11" s="80">
        <f>' TAB 118'!E11/'TAB 117'!E11*100</f>
        <v>27.917981072555204</v>
      </c>
      <c r="F11" s="80">
        <f>' TAB 118'!F11/'TAB 117'!F11*100</f>
        <v>28.888888888888886</v>
      </c>
      <c r="G11" s="80">
        <f>' TAB 118'!G11/'TAB 117'!G11*100</f>
        <v>25.724637681159418</v>
      </c>
      <c r="H11" s="80">
        <f>' TAB 118'!H11/'TAB 117'!H11*100</f>
        <v>31.743421052631575</v>
      </c>
      <c r="I11" s="80">
        <f>' TAB 118'!I11/'TAB 117'!I11*100</f>
        <v>27.301092043681745</v>
      </c>
      <c r="J11" s="80">
        <f>' TAB 118'!J11/'TAB 117'!J11*100</f>
        <v>19.034852546916888</v>
      </c>
      <c r="K11" s="80">
        <f>' TAB 118'!K11/'TAB 117'!K11*100</f>
        <v>28.512960436562075</v>
      </c>
      <c r="L11" s="80">
        <f>' TAB 118'!L11/'TAB 117'!L11*100</f>
        <v>28.000000000000004</v>
      </c>
      <c r="M11" s="80">
        <f>' TAB 118'!M11/'TAB 117'!M11*100</f>
        <v>28.442437923250562</v>
      </c>
      <c r="N11" s="80">
        <f>' TAB 118'!N11/'TAB 117'!N11*100</f>
        <v>27.475247524752476</v>
      </c>
      <c r="O11" s="80">
        <f>' TAB 118'!O11/'TAB 117'!O11*100</f>
        <v>28.670520231213874</v>
      </c>
      <c r="P11" s="325"/>
      <c r="Q11" s="326"/>
    </row>
    <row r="12" spans="1:17" ht="12.75" customHeight="1">
      <c r="A12" s="86">
        <v>6</v>
      </c>
      <c r="B12" s="177" t="s">
        <v>10</v>
      </c>
      <c r="C12" s="80">
        <f>' TAB 118'!C12/'TAB 117'!C12*100</f>
        <v>12.280701754385964</v>
      </c>
      <c r="D12" s="80">
        <f>' TAB 118'!D12/'TAB 117'!D12*100</f>
        <v>5.607476635514018</v>
      </c>
      <c r="E12" s="80">
        <f>' TAB 118'!E12/'TAB 117'!E12*100</f>
        <v>12.949640287769784</v>
      </c>
      <c r="F12" s="80">
        <f>' TAB 118'!F12/'TAB 117'!F12*100</f>
        <v>6.211180124223603</v>
      </c>
      <c r="G12" s="80">
        <f>' TAB 118'!G12/'TAB 117'!G12*100</f>
        <v>6.756756756756757</v>
      </c>
      <c r="H12" s="80">
        <f>' TAB 118'!H12/'TAB 117'!H12*100</f>
        <v>8.02919708029197</v>
      </c>
      <c r="I12" s="80">
        <f>' TAB 118'!I12/'TAB 117'!I12*100</f>
        <v>11.363636363636363</v>
      </c>
      <c r="J12" s="80">
        <f>' TAB 118'!J12/'TAB 117'!J12*100</f>
        <v>14.482758620689657</v>
      </c>
      <c r="K12" s="80">
        <f>' TAB 118'!K12/'TAB 117'!K12*100</f>
        <v>11.811023622047244</v>
      </c>
      <c r="L12" s="80">
        <f>' TAB 118'!L12/'TAB 117'!L12*100</f>
        <v>12.5</v>
      </c>
      <c r="M12" s="80">
        <f>' TAB 118'!M12/'TAB 117'!M12*100</f>
        <v>12.307692307692308</v>
      </c>
      <c r="N12" s="80">
        <f>' TAB 118'!N12/'TAB 117'!N12*100</f>
        <v>13.245033112582782</v>
      </c>
      <c r="O12" s="80">
        <f>' TAB 118'!O12/'TAB 117'!O12*100</f>
        <v>11.11111111111111</v>
      </c>
      <c r="P12" s="325"/>
      <c r="Q12" s="326"/>
    </row>
    <row r="13" spans="1:17" ht="12.75" customHeight="1">
      <c r="A13" s="86">
        <v>7</v>
      </c>
      <c r="B13" s="178" t="s">
        <v>4</v>
      </c>
      <c r="C13" s="80">
        <f>' TAB 118'!C13/'TAB 117'!C13*100</f>
        <v>50</v>
      </c>
      <c r="D13" s="80">
        <f>' TAB 118'!D13/'TAB 117'!D13*100</f>
        <v>0</v>
      </c>
      <c r="E13" s="80">
        <f>' TAB 118'!E13/'TAB 117'!E13*100</f>
        <v>0</v>
      </c>
      <c r="F13" s="80">
        <f>' TAB 118'!F13/'TAB 117'!F13*100</f>
        <v>0</v>
      </c>
      <c r="G13" s="80">
        <f>' TAB 118'!G13/'TAB 117'!G13*100</f>
        <v>0</v>
      </c>
      <c r="H13" s="80">
        <f>' TAB 118'!H13/'TAB 117'!H13*100</f>
        <v>11.11111111111111</v>
      </c>
      <c r="I13" s="80">
        <f>' TAB 118'!I13/'TAB 117'!I13*100</f>
        <v>0</v>
      </c>
      <c r="J13" s="80" t="e">
        <f>' TAB 118'!J13/'TAB 117'!J13*100</f>
        <v>#DIV/0!</v>
      </c>
      <c r="K13" s="80">
        <f>' TAB 118'!K13/'TAB 117'!K13*100</f>
        <v>25</v>
      </c>
      <c r="L13" s="80" t="e">
        <f>' TAB 118'!L13/'TAB 117'!L13*100</f>
        <v>#DIV/0!</v>
      </c>
      <c r="M13" s="80">
        <f>' TAB 118'!M13/'TAB 117'!M13*100</f>
        <v>0</v>
      </c>
      <c r="N13" s="80" t="e">
        <f>' TAB 118'!N13/'TAB 117'!N13*100</f>
        <v>#DIV/0!</v>
      </c>
      <c r="O13" s="80">
        <f>' TAB 118'!O13/'TAB 117'!O13*100</f>
        <v>0</v>
      </c>
      <c r="P13" s="179"/>
      <c r="Q13" s="180"/>
    </row>
    <row r="14" spans="1:17" ht="12.75" customHeight="1">
      <c r="A14" s="86">
        <v>8</v>
      </c>
      <c r="B14" s="178" t="s">
        <v>59</v>
      </c>
      <c r="C14" s="80" t="e">
        <f>' TAB 118'!C14/'TAB 117'!C14*100</f>
        <v>#DIV/0!</v>
      </c>
      <c r="D14" s="80" t="e">
        <f>' TAB 118'!D14/'TAB 117'!D14*100</f>
        <v>#DIV/0!</v>
      </c>
      <c r="E14" s="80" t="e">
        <f>' TAB 118'!E14/'TAB 117'!E14*100</f>
        <v>#DIV/0!</v>
      </c>
      <c r="F14" s="80" t="e">
        <f>' TAB 118'!F14/'TAB 117'!F14*100</f>
        <v>#DIV/0!</v>
      </c>
      <c r="G14" s="80" t="e">
        <f>' TAB 118'!G14/'TAB 117'!G14*100</f>
        <v>#DIV/0!</v>
      </c>
      <c r="H14" s="80" t="e">
        <f>' TAB 118'!H14/'TAB 117'!H14*100</f>
        <v>#DIV/0!</v>
      </c>
      <c r="I14" s="80" t="e">
        <f>' TAB 118'!I14/'TAB 117'!I14*100</f>
        <v>#DIV/0!</v>
      </c>
      <c r="J14" s="80" t="e">
        <f>' TAB 118'!J14/'TAB 117'!J14*100</f>
        <v>#DIV/0!</v>
      </c>
      <c r="K14" s="80" t="e">
        <f>' TAB 118'!K14/'TAB 117'!K14*100</f>
        <v>#DIV/0!</v>
      </c>
      <c r="L14" s="80" t="e">
        <f>' TAB 118'!L14/'TAB 117'!L14*100</f>
        <v>#DIV/0!</v>
      </c>
      <c r="M14" s="80" t="e">
        <f>' TAB 118'!M14/'TAB 117'!M14*100</f>
        <v>#DIV/0!</v>
      </c>
      <c r="N14" s="80" t="e">
        <f>' TAB 118'!N14/'TAB 117'!N14*100</f>
        <v>#DIV/0!</v>
      </c>
      <c r="O14" s="80" t="e">
        <f>' TAB 118'!O14/'TAB 117'!O14*100</f>
        <v>#DIV/0!</v>
      </c>
      <c r="P14" s="179"/>
      <c r="Q14" s="180"/>
    </row>
    <row r="15" spans="1:17" ht="12.75" customHeight="1">
      <c r="A15" s="86">
        <v>9</v>
      </c>
      <c r="B15" s="177" t="s">
        <v>5</v>
      </c>
      <c r="C15" s="80">
        <f>' TAB 118'!C15/'TAB 117'!C15*100</f>
        <v>27.27272727272727</v>
      </c>
      <c r="D15" s="80">
        <f>' TAB 118'!D15/'TAB 117'!D15*100</f>
        <v>31.46067415730337</v>
      </c>
      <c r="E15" s="80">
        <f>' TAB 118'!E15/'TAB 117'!E15*100</f>
        <v>18.6046511627907</v>
      </c>
      <c r="F15" s="80">
        <f>' TAB 118'!F15/'TAB 117'!F15*100</f>
        <v>34.177215189873415</v>
      </c>
      <c r="G15" s="80">
        <f>' TAB 118'!G15/'TAB 117'!G15*100</f>
        <v>45</v>
      </c>
      <c r="H15" s="80">
        <f>' TAB 118'!H15/'TAB 117'!H15*100</f>
        <v>28.985507246376812</v>
      </c>
      <c r="I15" s="80">
        <f>' TAB 118'!I15/'TAB 117'!I15*100</f>
        <v>26.984126984126984</v>
      </c>
      <c r="J15" s="80">
        <f>' TAB 118'!J15/'TAB 117'!J15*100</f>
        <v>16.176470588235293</v>
      </c>
      <c r="K15" s="80">
        <f>' TAB 118'!K15/'TAB 117'!K15*100</f>
        <v>8</v>
      </c>
      <c r="L15" s="80">
        <f>' TAB 118'!L15/'TAB 117'!L15*100</f>
        <v>20.33898305084746</v>
      </c>
      <c r="M15" s="80">
        <f>' TAB 118'!M15/'TAB 117'!M15*100</f>
        <v>17.333333333333336</v>
      </c>
      <c r="N15" s="80">
        <f>' TAB 118'!N15/'TAB 117'!N15*100</f>
        <v>12.727272727272727</v>
      </c>
      <c r="O15" s="80">
        <f>' TAB 118'!O15/'TAB 117'!O15*100</f>
        <v>18.461538461538463</v>
      </c>
      <c r="P15" s="179"/>
      <c r="Q15" s="180"/>
    </row>
    <row r="16" spans="1:15" ht="24" customHeight="1">
      <c r="A16" s="86">
        <v>10</v>
      </c>
      <c r="B16" s="177" t="s">
        <v>13</v>
      </c>
      <c r="C16" s="80">
        <f>' TAB 118'!C16/'TAB 117'!C16*100</f>
        <v>60</v>
      </c>
      <c r="D16" s="80">
        <f>' TAB 118'!D16/'TAB 117'!D16*100</f>
        <v>29.78723404255319</v>
      </c>
      <c r="E16" s="80">
        <f>' TAB 118'!E16/'TAB 117'!E16*100</f>
        <v>13.636363636363635</v>
      </c>
      <c r="F16" s="80">
        <f>' TAB 118'!F16/'TAB 117'!F16*100</f>
        <v>32.25806451612903</v>
      </c>
      <c r="G16" s="80">
        <f>' TAB 118'!G16/'TAB 117'!G16*100</f>
        <v>38.63636363636363</v>
      </c>
      <c r="H16" s="80">
        <f>' TAB 118'!H16/'TAB 117'!H16*100</f>
        <v>20</v>
      </c>
      <c r="I16" s="80">
        <f>' TAB 118'!I16/'TAB 117'!I16*100</f>
        <v>23.333333333333332</v>
      </c>
      <c r="J16" s="80">
        <f>' TAB 118'!J16/'TAB 117'!J16*100</f>
        <v>16.49484536082474</v>
      </c>
      <c r="K16" s="80">
        <f>' TAB 118'!K16/'TAB 117'!K16*100</f>
        <v>11.267605633802818</v>
      </c>
      <c r="L16" s="80">
        <f>' TAB 118'!L16/'TAB 117'!L16*100</f>
        <v>23.076923076923077</v>
      </c>
      <c r="M16" s="80">
        <f>' TAB 118'!M16/'TAB 117'!M16*100</f>
        <v>22.727272727272727</v>
      </c>
      <c r="N16" s="80">
        <f>' TAB 118'!N16/'TAB 117'!N16*100</f>
        <v>33.980582524271846</v>
      </c>
      <c r="O16" s="80">
        <f>' TAB 118'!O16/'TAB 117'!O16*100</f>
        <v>25.37313432835821</v>
      </c>
    </row>
    <row r="17" spans="1:15" ht="12.75" customHeight="1">
      <c r="A17" s="86">
        <v>11</v>
      </c>
      <c r="B17" s="177" t="s">
        <v>60</v>
      </c>
      <c r="C17" s="80" t="e">
        <f>' TAB 118'!C17/'TAB 117'!C17*100</f>
        <v>#DIV/0!</v>
      </c>
      <c r="D17" s="80" t="e">
        <f>' TAB 118'!D17/'TAB 117'!D17*100</f>
        <v>#DIV/0!</v>
      </c>
      <c r="E17" s="80" t="e">
        <f>' TAB 118'!E17/'TAB 117'!E17*100</f>
        <v>#DIV/0!</v>
      </c>
      <c r="F17" s="80" t="e">
        <f>' TAB 118'!F17/'TAB 117'!F17*100</f>
        <v>#DIV/0!</v>
      </c>
      <c r="G17" s="80" t="e">
        <f>' TAB 118'!G17/'TAB 117'!G17*100</f>
        <v>#DIV/0!</v>
      </c>
      <c r="H17" s="80" t="e">
        <f>' TAB 118'!H17/'TAB 117'!H17*100</f>
        <v>#DIV/0!</v>
      </c>
      <c r="I17" s="80" t="e">
        <f>' TAB 118'!I17/'TAB 117'!I17*100</f>
        <v>#DIV/0!</v>
      </c>
      <c r="J17" s="80" t="e">
        <f>' TAB 118'!J17/'TAB 117'!J17*100</f>
        <v>#DIV/0!</v>
      </c>
      <c r="K17" s="80" t="e">
        <f>' TAB 118'!K17/'TAB 117'!K17*100</f>
        <v>#DIV/0!</v>
      </c>
      <c r="L17" s="80" t="e">
        <f>' TAB 118'!L17/'TAB 117'!L17*100</f>
        <v>#DIV/0!</v>
      </c>
      <c r="M17" s="80" t="e">
        <f>' TAB 118'!M17/'TAB 117'!M17*100</f>
        <v>#DIV/0!</v>
      </c>
      <c r="N17" s="80">
        <f>' TAB 118'!N17/'TAB 117'!N17*100</f>
        <v>0</v>
      </c>
      <c r="O17" s="80" t="e">
        <f>' TAB 118'!O17/'TAB 117'!O17*100</f>
        <v>#DIV/0!</v>
      </c>
    </row>
    <row r="18" spans="1:15" ht="12.75" customHeight="1">
      <c r="A18" s="86">
        <v>12</v>
      </c>
      <c r="B18" s="177" t="s">
        <v>19</v>
      </c>
      <c r="C18" s="80">
        <f>' TAB 118'!C18/'TAB 117'!C18*100</f>
        <v>0</v>
      </c>
      <c r="D18" s="80">
        <f>' TAB 118'!D18/'TAB 117'!D18*100</f>
        <v>0</v>
      </c>
      <c r="E18" s="80">
        <f>' TAB 118'!E18/'TAB 117'!E18*100</f>
        <v>0</v>
      </c>
      <c r="F18" s="80">
        <f>' TAB 118'!F18/'TAB 117'!F18*100</f>
        <v>6.521739130434782</v>
      </c>
      <c r="G18" s="80">
        <f>' TAB 118'!G18/'TAB 117'!G18*100</f>
        <v>5.714285714285714</v>
      </c>
      <c r="H18" s="80">
        <f>' TAB 118'!H18/'TAB 117'!H18*100</f>
        <v>1.9417475728155338</v>
      </c>
      <c r="I18" s="80">
        <f>' TAB 118'!I18/'TAB 117'!I18*100</f>
        <v>0</v>
      </c>
      <c r="J18" s="80">
        <f>' TAB 118'!J18/'TAB 117'!J18*100</f>
        <v>8.823529411764707</v>
      </c>
      <c r="K18" s="80">
        <f>' TAB 118'!K18/'TAB 117'!K18*100</f>
        <v>22.78481012658228</v>
      </c>
      <c r="L18" s="80">
        <f>' TAB 118'!L18/'TAB 117'!L18*100</f>
        <v>13.559322033898304</v>
      </c>
      <c r="M18" s="80">
        <f>' TAB 118'!M18/'TAB 117'!M18*100</f>
        <v>19.51219512195122</v>
      </c>
      <c r="N18" s="80">
        <f>' TAB 118'!N18/'TAB 117'!N18*100</f>
        <v>21.59090909090909</v>
      </c>
      <c r="O18" s="80">
        <f>' TAB 118'!O18/'TAB 117'!O18*100</f>
        <v>21.333333333333336</v>
      </c>
    </row>
    <row r="19" spans="1:15" ht="12.75" customHeight="1">
      <c r="A19" s="86">
        <v>13</v>
      </c>
      <c r="B19" s="177" t="s">
        <v>6</v>
      </c>
      <c r="C19" s="80" t="e">
        <f>' TAB 118'!C19/'TAB 117'!C19*100</f>
        <v>#DIV/0!</v>
      </c>
      <c r="D19" s="80" t="e">
        <f>' TAB 118'!D19/'TAB 117'!D19*100</f>
        <v>#DIV/0!</v>
      </c>
      <c r="E19" s="80" t="e">
        <f>' TAB 118'!E19/'TAB 117'!E19*100</f>
        <v>#DIV/0!</v>
      </c>
      <c r="F19" s="80">
        <f>' TAB 118'!F19/'TAB 117'!F19*100</f>
        <v>0</v>
      </c>
      <c r="G19" s="80" t="e">
        <f>' TAB 118'!G19/'TAB 117'!G19*100</f>
        <v>#DIV/0!</v>
      </c>
      <c r="H19" s="80" t="e">
        <f>' TAB 118'!H19/'TAB 117'!H19*100</f>
        <v>#DIV/0!</v>
      </c>
      <c r="I19" s="80" t="e">
        <f>' TAB 118'!I19/'TAB 117'!I19*100</f>
        <v>#DIV/0!</v>
      </c>
      <c r="J19" s="80" t="e">
        <f>' TAB 118'!J19/'TAB 117'!J19*100</f>
        <v>#DIV/0!</v>
      </c>
      <c r="K19" s="80" t="e">
        <f>' TAB 118'!K19/'TAB 117'!K19*100</f>
        <v>#DIV/0!</v>
      </c>
      <c r="L19" s="80">
        <f>' TAB 118'!L19/'TAB 117'!L19*100</f>
        <v>0</v>
      </c>
      <c r="M19" s="80" t="e">
        <f>' TAB 118'!M19/'TAB 117'!M19*100</f>
        <v>#DIV/0!</v>
      </c>
      <c r="N19" s="80" t="e">
        <f>' TAB 118'!N19/'TAB 117'!N19*100</f>
        <v>#DIV/0!</v>
      </c>
      <c r="O19" s="80" t="e">
        <f>' TAB 118'!O19/'TAB 117'!O19*100</f>
        <v>#DIV/0!</v>
      </c>
    </row>
    <row r="20" spans="1:15" ht="12.75" customHeight="1">
      <c r="A20" s="86">
        <v>14</v>
      </c>
      <c r="B20" s="177" t="s">
        <v>7</v>
      </c>
      <c r="C20" s="80" t="e">
        <f>' TAB 118'!C20/'TAB 117'!C20*100</f>
        <v>#DIV/0!</v>
      </c>
      <c r="D20" s="80" t="e">
        <f>' TAB 118'!D20/'TAB 117'!D20*100</f>
        <v>#DIV/0!</v>
      </c>
      <c r="E20" s="80" t="e">
        <f>' TAB 118'!E20/'TAB 117'!E20*100</f>
        <v>#DIV/0!</v>
      </c>
      <c r="F20" s="80" t="e">
        <f>' TAB 118'!F20/'TAB 117'!F20*100</f>
        <v>#DIV/0!</v>
      </c>
      <c r="G20" s="80">
        <f>' TAB 118'!G20/'TAB 117'!G20*100</f>
        <v>0</v>
      </c>
      <c r="H20" s="80" t="e">
        <f>' TAB 118'!H20/'TAB 117'!H20*100</f>
        <v>#DIV/0!</v>
      </c>
      <c r="I20" s="80">
        <f>' TAB 118'!I20/'TAB 117'!I20*100</f>
        <v>0</v>
      </c>
      <c r="J20" s="80">
        <f>' TAB 118'!J20/'TAB 117'!J20*100</f>
        <v>0</v>
      </c>
      <c r="K20" s="80" t="e">
        <f>' TAB 118'!K20/'TAB 117'!K20*100</f>
        <v>#DIV/0!</v>
      </c>
      <c r="L20" s="80">
        <f>' TAB 118'!L20/'TAB 117'!L20*100</f>
        <v>0</v>
      </c>
      <c r="M20" s="80">
        <f>' TAB 118'!M20/'TAB 117'!M20*100</f>
        <v>0</v>
      </c>
      <c r="N20" s="80">
        <f>' TAB 118'!N20/'TAB 117'!N20*100</f>
        <v>50</v>
      </c>
      <c r="O20" s="80">
        <f>' TAB 118'!O20/'TAB 117'!O20*100</f>
        <v>0</v>
      </c>
    </row>
    <row r="21" spans="1:15" ht="12.75" customHeight="1">
      <c r="A21" s="86">
        <v>15</v>
      </c>
      <c r="B21" s="177" t="s">
        <v>20</v>
      </c>
      <c r="C21" s="80">
        <f>' TAB 118'!C21/'TAB 117'!C21*100</f>
        <v>0</v>
      </c>
      <c r="D21" s="80">
        <f>' TAB 118'!D21/'TAB 117'!D21*100</f>
        <v>30.647291941875825</v>
      </c>
      <c r="E21" s="80">
        <f>' TAB 118'!E21/'TAB 117'!E21*100</f>
        <v>28.708133971291865</v>
      </c>
      <c r="F21" s="80">
        <f>' TAB 118'!F21/'TAB 117'!F21*100</f>
        <v>21.619718309859152</v>
      </c>
      <c r="G21" s="80">
        <f>' TAB 118'!G21/'TAB 117'!G21*100</f>
        <v>21.357615894039736</v>
      </c>
      <c r="H21" s="80">
        <f>' TAB 118'!H21/'TAB 117'!H21*100</f>
        <v>24.308466051969823</v>
      </c>
      <c r="I21" s="80">
        <f>' TAB 118'!I21/'TAB 117'!I21*100</f>
        <v>37.73416592328278</v>
      </c>
      <c r="J21" s="80">
        <f>' TAB 118'!J21/'TAB 117'!J21*100</f>
        <v>20.444033302497687</v>
      </c>
      <c r="K21" s="80">
        <f>' TAB 118'!K21/'TAB 117'!K21*100</f>
        <v>16.083916083916083</v>
      </c>
      <c r="L21" s="80">
        <f>' TAB 118'!L21/'TAB 117'!L21*100</f>
        <v>23.061825318940137</v>
      </c>
      <c r="M21" s="80">
        <f>' TAB 118'!M21/'TAB 117'!M21*100</f>
        <v>25.098425196850393</v>
      </c>
      <c r="N21" s="80">
        <f>' TAB 118'!N21/'TAB 117'!N21*100</f>
        <v>19.394618834080717</v>
      </c>
      <c r="O21" s="80">
        <f>' TAB 118'!O21/'TAB 117'!O21*100</f>
        <v>21.458773784355177</v>
      </c>
    </row>
    <row r="22" spans="1:15" ht="12.75" customHeight="1">
      <c r="A22" s="86">
        <v>16</v>
      </c>
      <c r="B22" s="177" t="s">
        <v>22</v>
      </c>
      <c r="C22" s="80">
        <f>' TAB 118'!C22/'TAB 117'!C22*100</f>
        <v>18.181818181818183</v>
      </c>
      <c r="D22" s="80">
        <f>' TAB 118'!D22/'TAB 117'!D22*100</f>
        <v>23.076923076923077</v>
      </c>
      <c r="E22" s="80">
        <f>' TAB 118'!E22/'TAB 117'!E22*100</f>
        <v>7.6923076923076925</v>
      </c>
      <c r="F22" s="80">
        <f>' TAB 118'!F22/'TAB 117'!F22*100</f>
        <v>13.88888888888889</v>
      </c>
      <c r="G22" s="80">
        <f>' TAB 118'!G22/'TAB 117'!G22*100</f>
        <v>18.181818181818183</v>
      </c>
      <c r="H22" s="80">
        <f>' TAB 118'!H22/'TAB 117'!H22*100</f>
        <v>9.523809523809524</v>
      </c>
      <c r="I22" s="80">
        <f>' TAB 118'!I22/'TAB 117'!I22*100</f>
        <v>14.285714285714285</v>
      </c>
      <c r="J22" s="80">
        <f>' TAB 118'!J22/'TAB 117'!J22*100</f>
        <v>37.5</v>
      </c>
      <c r="K22" s="80">
        <f>' TAB 118'!K22/'TAB 117'!K22*100</f>
        <v>0</v>
      </c>
      <c r="L22" s="80">
        <f>' TAB 118'!L22/'TAB 117'!L22*100</f>
        <v>0</v>
      </c>
      <c r="M22" s="80">
        <f>' TAB 118'!M22/'TAB 117'!M22*100</f>
        <v>0</v>
      </c>
      <c r="N22" s="80">
        <f>' TAB 118'!N22/'TAB 117'!N22*100</f>
        <v>20</v>
      </c>
      <c r="O22" s="80">
        <f>' TAB 118'!O22/'TAB 117'!O22*100</f>
        <v>0</v>
      </c>
    </row>
    <row r="23" spans="1:15" ht="12.75" customHeight="1">
      <c r="A23" s="86">
        <v>17</v>
      </c>
      <c r="B23" s="177" t="s">
        <v>17</v>
      </c>
      <c r="C23" s="80">
        <f>' TAB 118'!C23/'TAB 117'!C23*100</f>
        <v>12.903225806451612</v>
      </c>
      <c r="D23" s="80">
        <f>' TAB 118'!D23/'TAB 117'!D23*100</f>
        <v>7.246376811594203</v>
      </c>
      <c r="E23" s="80">
        <f>' TAB 118'!E23/'TAB 117'!E23*100</f>
        <v>13.461538461538462</v>
      </c>
      <c r="F23" s="80">
        <f>' TAB 118'!F23/'TAB 117'!F23*100</f>
        <v>11.29032258064516</v>
      </c>
      <c r="G23" s="80">
        <f>' TAB 118'!G23/'TAB 117'!G23*100</f>
        <v>3.4482758620689653</v>
      </c>
      <c r="H23" s="80">
        <f>' TAB 118'!H23/'TAB 117'!H23*100</f>
        <v>2.5</v>
      </c>
      <c r="I23" s="80">
        <f>' TAB 118'!I23/'TAB 117'!I23*100</f>
        <v>3.571428571428571</v>
      </c>
      <c r="J23" s="80">
        <f>' TAB 118'!J23/'TAB 117'!J23*100</f>
        <v>11.11111111111111</v>
      </c>
      <c r="K23" s="80">
        <f>' TAB 118'!K23/'TAB 117'!K23*100</f>
        <v>5.263157894736842</v>
      </c>
      <c r="L23" s="80">
        <f>' TAB 118'!L23/'TAB 117'!L23*100</f>
        <v>4</v>
      </c>
      <c r="M23" s="80">
        <f>' TAB 118'!M23/'TAB 117'!M23*100</f>
        <v>1.7857142857142856</v>
      </c>
      <c r="N23" s="80">
        <f>' TAB 118'!N23/'TAB 117'!N23*100</f>
        <v>9.433962264150944</v>
      </c>
      <c r="O23" s="80">
        <f>' TAB 118'!O23/'TAB 117'!O23*100</f>
        <v>12.76595744680851</v>
      </c>
    </row>
    <row r="24" spans="1:15" ht="12.75" customHeight="1">
      <c r="A24" s="86">
        <v>18</v>
      </c>
      <c r="B24" s="177" t="s">
        <v>8</v>
      </c>
      <c r="C24" s="80">
        <f>' TAB 118'!C24/'TAB 117'!C24*100</f>
        <v>33.33333333333333</v>
      </c>
      <c r="D24" s="80">
        <f>' TAB 118'!D24/'TAB 117'!D24*100</f>
        <v>31.53153153153153</v>
      </c>
      <c r="E24" s="80">
        <f>' TAB 118'!E24/'TAB 117'!E24*100</f>
        <v>39.21568627450981</v>
      </c>
      <c r="F24" s="80">
        <f>' TAB 118'!F24/'TAB 117'!F24*100</f>
        <v>41.80327868852459</v>
      </c>
      <c r="G24" s="80">
        <f>' TAB 118'!G24/'TAB 117'!G24*100</f>
        <v>43.47826086956522</v>
      </c>
      <c r="H24" s="80">
        <f>' TAB 118'!H24/'TAB 117'!H24*100</f>
        <v>45.26315789473684</v>
      </c>
      <c r="I24" s="80">
        <f>' TAB 118'!I24/'TAB 117'!I24*100</f>
        <v>51.08695652173913</v>
      </c>
      <c r="J24" s="80">
        <f>' TAB 118'!J24/'TAB 117'!J24*100</f>
        <v>50.495049504950494</v>
      </c>
      <c r="K24" s="80">
        <f>' TAB 118'!K24/'TAB 117'!K24*100</f>
        <v>46.666666666666664</v>
      </c>
      <c r="L24" s="80">
        <f>' TAB 118'!L24/'TAB 117'!L24*100</f>
        <v>38.55421686746988</v>
      </c>
      <c r="M24" s="80">
        <f>' TAB 118'!M24/'TAB 117'!M24*100</f>
        <v>55.769230769230774</v>
      </c>
      <c r="N24" s="80">
        <f>' TAB 118'!N24/'TAB 117'!N24*100</f>
        <v>53.84615384615385</v>
      </c>
      <c r="O24" s="80">
        <f>' TAB 118'!O24/'TAB 117'!O24*100</f>
        <v>72.72727272727273</v>
      </c>
    </row>
    <row r="25" spans="1:15" ht="12.75" customHeight="1">
      <c r="A25" s="86">
        <v>19</v>
      </c>
      <c r="B25" s="177" t="s">
        <v>16</v>
      </c>
      <c r="C25" s="80">
        <f>' TAB 118'!C25/'TAB 117'!C25*100</f>
        <v>38.961038961038966</v>
      </c>
      <c r="D25" s="80">
        <f>' TAB 118'!D25/'TAB 117'!D25*100</f>
        <v>42.924528301886795</v>
      </c>
      <c r="E25" s="80">
        <f>' TAB 118'!E25/'TAB 117'!E25*100</f>
        <v>32.38636363636363</v>
      </c>
      <c r="F25" s="80">
        <f>' TAB 118'!F25/'TAB 117'!F25*100</f>
        <v>28.125</v>
      </c>
      <c r="G25" s="80">
        <f>' TAB 118'!G25/'TAB 117'!G25*100</f>
        <v>31.182795698924732</v>
      </c>
      <c r="H25" s="80">
        <f>' TAB 118'!H25/'TAB 117'!H25*100</f>
        <v>37.634408602150536</v>
      </c>
      <c r="I25" s="80">
        <f>' TAB 118'!I25/'TAB 117'!I25*100</f>
        <v>38.048780487804876</v>
      </c>
      <c r="J25" s="80">
        <f>' TAB 118'!J25/'TAB 117'!J25*100</f>
        <v>37.60330578512397</v>
      </c>
      <c r="K25" s="80">
        <f>' TAB 118'!K25/'TAB 117'!K25*100</f>
        <v>43.49775784753363</v>
      </c>
      <c r="L25" s="80">
        <f>' TAB 118'!L25/'TAB 117'!L25*100</f>
        <v>47.68518518518518</v>
      </c>
      <c r="M25" s="80">
        <f>' TAB 118'!M25/'TAB 117'!M25*100</f>
        <v>28.061224489795915</v>
      </c>
      <c r="N25" s="80">
        <f>' TAB 118'!N25/'TAB 117'!N25*100</f>
        <v>35.65217391304348</v>
      </c>
      <c r="O25" s="80">
        <f>' TAB 118'!O25/'TAB 117'!O25*100</f>
        <v>38.76651982378855</v>
      </c>
    </row>
    <row r="26" spans="1:15" ht="12.75" customHeight="1">
      <c r="A26" s="86">
        <v>20</v>
      </c>
      <c r="B26" s="177" t="s">
        <v>11</v>
      </c>
      <c r="C26" s="80" t="e">
        <f>' TAB 118'!C26/'TAB 117'!C26*100</f>
        <v>#DIV/0!</v>
      </c>
      <c r="D26" s="80" t="e">
        <f>' TAB 118'!D26/'TAB 117'!D26*100</f>
        <v>#DIV/0!</v>
      </c>
      <c r="E26" s="80" t="e">
        <f>' TAB 118'!E26/'TAB 117'!E26*100</f>
        <v>#DIV/0!</v>
      </c>
      <c r="F26" s="80" t="e">
        <f>' TAB 118'!F26/'TAB 117'!F26*100</f>
        <v>#DIV/0!</v>
      </c>
      <c r="G26" s="80" t="e">
        <f>' TAB 118'!G26/'TAB 117'!G26*100</f>
        <v>#DIV/0!</v>
      </c>
      <c r="H26" s="80" t="e">
        <f>' TAB 118'!H26/'TAB 117'!H26*100</f>
        <v>#DIV/0!</v>
      </c>
      <c r="I26" s="80" t="e">
        <f>' TAB 118'!I26/'TAB 117'!I26*100</f>
        <v>#DIV/0!</v>
      </c>
      <c r="J26" s="80" t="e">
        <f>' TAB 118'!J26/'TAB 117'!J26*100</f>
        <v>#DIV/0!</v>
      </c>
      <c r="K26" s="80" t="e">
        <f>' TAB 118'!K26/'TAB 117'!K26*100</f>
        <v>#DIV/0!</v>
      </c>
      <c r="L26" s="80" t="e">
        <f>' TAB 118'!L26/'TAB 117'!L26*100</f>
        <v>#DIV/0!</v>
      </c>
      <c r="M26" s="80" t="e">
        <f>' TAB 118'!M26/'TAB 117'!M26*100</f>
        <v>#DIV/0!</v>
      </c>
      <c r="N26" s="80" t="e">
        <f>' TAB 118'!N26/'TAB 117'!N26*100</f>
        <v>#DIV/0!</v>
      </c>
      <c r="O26" s="80" t="e">
        <f>' TAB 118'!O26/'TAB 117'!O26*100</f>
        <v>#DIV/0!</v>
      </c>
    </row>
    <row r="27" spans="1:15" ht="12.75" customHeight="1">
      <c r="A27" s="86">
        <v>21</v>
      </c>
      <c r="B27" s="177" t="s">
        <v>9</v>
      </c>
      <c r="C27" s="80">
        <f>' TAB 118'!C27/'TAB 117'!C27*100</f>
        <v>7.6923076923076925</v>
      </c>
      <c r="D27" s="80">
        <f>' TAB 118'!D27/'TAB 117'!D27*100</f>
        <v>2.1739130434782608</v>
      </c>
      <c r="E27" s="80">
        <f>' TAB 118'!E27/'TAB 117'!E27*100</f>
        <v>0</v>
      </c>
      <c r="F27" s="80">
        <f>' TAB 118'!F27/'TAB 117'!F27*100</f>
        <v>1.639344262295082</v>
      </c>
      <c r="G27" s="80">
        <f>' TAB 118'!G27/'TAB 117'!G27*100</f>
        <v>0</v>
      </c>
      <c r="H27" s="80">
        <f>' TAB 118'!H27/'TAB 117'!H27*100</f>
        <v>2.083333333333333</v>
      </c>
      <c r="I27" s="80">
        <f>' TAB 118'!I27/'TAB 117'!I27*100</f>
        <v>0</v>
      </c>
      <c r="J27" s="80">
        <f>' TAB 118'!J27/'TAB 117'!J27*100</f>
        <v>0</v>
      </c>
      <c r="K27" s="80">
        <f>' TAB 118'!K27/'TAB 117'!K27*100</f>
        <v>9.75609756097561</v>
      </c>
      <c r="L27" s="80">
        <f>' TAB 118'!L27/'TAB 117'!L27*100</f>
        <v>0</v>
      </c>
      <c r="M27" s="80">
        <f>' TAB 118'!M27/'TAB 117'!M27*100</f>
        <v>2.857142857142857</v>
      </c>
      <c r="N27" s="80">
        <f>' TAB 118'!N27/'TAB 117'!N27*100</f>
        <v>0</v>
      </c>
      <c r="O27" s="80">
        <f>' TAB 118'!O27/'TAB 117'!O27*100</f>
        <v>0</v>
      </c>
    </row>
    <row r="28" spans="1:15" ht="12.75" customHeight="1">
      <c r="A28" s="86">
        <v>22</v>
      </c>
      <c r="B28" s="177" t="s">
        <v>14</v>
      </c>
      <c r="C28" s="80">
        <f>' TAB 118'!C28/'TAB 117'!C28*100</f>
        <v>0</v>
      </c>
      <c r="D28" s="80">
        <f>' TAB 118'!D28/'TAB 117'!D28*100</f>
        <v>0</v>
      </c>
      <c r="E28" s="80">
        <f>' TAB 118'!E28/'TAB 117'!E28*100</f>
        <v>0</v>
      </c>
      <c r="F28" s="80">
        <f>' TAB 118'!F28/'TAB 117'!F28*100</f>
        <v>0</v>
      </c>
      <c r="G28" s="80">
        <f>' TAB 118'!G28/'TAB 117'!G28*100</f>
        <v>100</v>
      </c>
      <c r="H28" s="80">
        <f>' TAB 118'!H28/'TAB 117'!H28*100</f>
        <v>0</v>
      </c>
      <c r="I28" s="80">
        <f>' TAB 118'!I28/'TAB 117'!I28*100</f>
        <v>0</v>
      </c>
      <c r="J28" s="80">
        <f>' TAB 118'!J28/'TAB 117'!J28*100</f>
        <v>0</v>
      </c>
      <c r="K28" s="80">
        <f>' TAB 118'!K28/'TAB 117'!K28*100</f>
        <v>0</v>
      </c>
      <c r="L28" s="80">
        <f>' TAB 118'!L28/'TAB 117'!L28*100</f>
        <v>0</v>
      </c>
      <c r="M28" s="80">
        <f>' TAB 118'!M28/'TAB 117'!M28*100</f>
        <v>0</v>
      </c>
      <c r="N28" s="80">
        <f>' TAB 118'!N28/'TAB 117'!N28*100</f>
        <v>0</v>
      </c>
      <c r="O28" s="80">
        <f>' TAB 118'!O28/'TAB 117'!O28*100</f>
        <v>0</v>
      </c>
    </row>
    <row r="29" spans="1:15" ht="24" customHeight="1">
      <c r="A29" s="86">
        <v>23</v>
      </c>
      <c r="B29" s="177" t="s">
        <v>61</v>
      </c>
      <c r="C29" s="80" t="e">
        <f>' TAB 118'!C29/'TAB 117'!C29*100</f>
        <v>#DIV/0!</v>
      </c>
      <c r="D29" s="80" t="e">
        <f>' TAB 118'!D29/'TAB 117'!D29*100</f>
        <v>#DIV/0!</v>
      </c>
      <c r="E29" s="80" t="e">
        <f>' TAB 118'!E29/'TAB 117'!E29*100</f>
        <v>#DIV/0!</v>
      </c>
      <c r="F29" s="80" t="e">
        <f>' TAB 118'!F29/'TAB 117'!F29*100</f>
        <v>#DIV/0!</v>
      </c>
      <c r="G29" s="80" t="e">
        <f>' TAB 118'!G29/'TAB 117'!G29*100</f>
        <v>#DIV/0!</v>
      </c>
      <c r="H29" s="80" t="e">
        <f>' TAB 118'!H29/'TAB 117'!H29*100</f>
        <v>#DIV/0!</v>
      </c>
      <c r="I29" s="80" t="e">
        <f>' TAB 118'!I29/'TAB 117'!I29*100</f>
        <v>#DIV/0!</v>
      </c>
      <c r="J29" s="80" t="e">
        <f>' TAB 118'!J29/'TAB 117'!J29*100</f>
        <v>#DIV/0!</v>
      </c>
      <c r="K29" s="80" t="e">
        <f>' TAB 118'!K29/'TAB 117'!K29*100</f>
        <v>#DIV/0!</v>
      </c>
      <c r="L29" s="80" t="e">
        <f>' TAB 118'!L29/'TAB 117'!L29*100</f>
        <v>#DIV/0!</v>
      </c>
      <c r="M29" s="80" t="e">
        <f>' TAB 118'!M29/'TAB 117'!M29*100</f>
        <v>#DIV/0!</v>
      </c>
      <c r="N29" s="80" t="e">
        <f>' TAB 118'!N29/'TAB 117'!N29*100</f>
        <v>#DIV/0!</v>
      </c>
      <c r="O29" s="80" t="e">
        <f>' TAB 118'!O29/'TAB 117'!O29*100</f>
        <v>#DIV/0!</v>
      </c>
    </row>
    <row r="30" spans="1:15" ht="12.75" customHeight="1">
      <c r="A30" s="86">
        <v>24</v>
      </c>
      <c r="B30" s="177" t="s">
        <v>12</v>
      </c>
      <c r="C30" s="80" t="e">
        <f>' TAB 118'!C30/'TAB 117'!C30*100</f>
        <v>#DIV/0!</v>
      </c>
      <c r="D30" s="80">
        <f>' TAB 118'!D30/'TAB 117'!D30*100</f>
        <v>25</v>
      </c>
      <c r="E30" s="80">
        <f>' TAB 118'!E30/'TAB 117'!E30*100</f>
        <v>28.57142857142857</v>
      </c>
      <c r="F30" s="80">
        <f>' TAB 118'!F30/'TAB 117'!F30*100</f>
        <v>0</v>
      </c>
      <c r="G30" s="80">
        <f>' TAB 118'!G30/'TAB 117'!G30*100</f>
        <v>0</v>
      </c>
      <c r="H30" s="80">
        <f>' TAB 118'!H30/'TAB 117'!H30*100</f>
        <v>0</v>
      </c>
      <c r="I30" s="80">
        <f>' TAB 118'!I30/'TAB 117'!I30*100</f>
        <v>0</v>
      </c>
      <c r="J30" s="80">
        <f>' TAB 118'!J30/'TAB 117'!J30*100</f>
        <v>0</v>
      </c>
      <c r="K30" s="80">
        <f>' TAB 118'!K30/'TAB 117'!K30*100</f>
        <v>0</v>
      </c>
      <c r="L30" s="80">
        <f>' TAB 118'!L30/'TAB 117'!L30*100</f>
        <v>0</v>
      </c>
      <c r="M30" s="80">
        <f>' TAB 118'!M30/'TAB 117'!M30*100</f>
        <v>0</v>
      </c>
      <c r="N30" s="80">
        <f>' TAB 118'!N30/'TAB 117'!N30*100</f>
        <v>25</v>
      </c>
      <c r="O30" s="80">
        <f>' TAB 118'!O30/'TAB 117'!O30*100</f>
        <v>50</v>
      </c>
    </row>
    <row r="31" spans="1:15" ht="24" customHeight="1">
      <c r="A31" s="86">
        <v>25</v>
      </c>
      <c r="B31" s="177" t="s">
        <v>62</v>
      </c>
      <c r="C31" s="80" t="e">
        <f>' TAB 118'!C31/'TAB 117'!C31*100</f>
        <v>#DIV/0!</v>
      </c>
      <c r="D31" s="80" t="e">
        <f>' TAB 118'!D31/'TAB 117'!D31*100</f>
        <v>#DIV/0!</v>
      </c>
      <c r="E31" s="80" t="e">
        <f>' TAB 118'!E31/'TAB 117'!E31*100</f>
        <v>#DIV/0!</v>
      </c>
      <c r="F31" s="80" t="e">
        <f>' TAB 118'!F31/'TAB 117'!F31*100</f>
        <v>#DIV/0!</v>
      </c>
      <c r="G31" s="80" t="e">
        <f>' TAB 118'!G31/'TAB 117'!G31*100</f>
        <v>#DIV/0!</v>
      </c>
      <c r="H31" s="80" t="e">
        <f>' TAB 118'!H31/'TAB 117'!H31*100</f>
        <v>#DIV/0!</v>
      </c>
      <c r="I31" s="80" t="e">
        <f>' TAB 118'!I31/'TAB 117'!I31*100</f>
        <v>#DIV/0!</v>
      </c>
      <c r="J31" s="80" t="e">
        <f>' TAB 118'!J31/'TAB 117'!J31*100</f>
        <v>#DIV/0!</v>
      </c>
      <c r="K31" s="80" t="e">
        <f>' TAB 118'!K31/'TAB 117'!K31*100</f>
        <v>#DIV/0!</v>
      </c>
      <c r="L31" s="80" t="e">
        <f>' TAB 118'!L31/'TAB 117'!L31*100</f>
        <v>#DIV/0!</v>
      </c>
      <c r="M31" s="80" t="e">
        <f>' TAB 118'!M31/'TAB 117'!M31*100</f>
        <v>#DIV/0!</v>
      </c>
      <c r="N31" s="80" t="e">
        <f>' TAB 118'!N31/'TAB 117'!N31*100</f>
        <v>#DIV/0!</v>
      </c>
      <c r="O31" s="80" t="e">
        <f>' TAB 118'!O31/'TAB 117'!O31*100</f>
        <v>#DIV/0!</v>
      </c>
    </row>
    <row r="32" spans="1:15" ht="12.75" customHeight="1">
      <c r="A32" s="86">
        <v>26</v>
      </c>
      <c r="B32" s="178" t="s">
        <v>23</v>
      </c>
      <c r="C32" s="80" t="e">
        <f>' TAB 118'!C32/'TAB 117'!C32*100</f>
        <v>#DIV/0!</v>
      </c>
      <c r="D32" s="80" t="e">
        <f>' TAB 118'!D32/'TAB 117'!D32*100</f>
        <v>#DIV/0!</v>
      </c>
      <c r="E32" s="80" t="e">
        <f>' TAB 118'!E32/'TAB 117'!E32*100</f>
        <v>#DIV/0!</v>
      </c>
      <c r="F32" s="80" t="e">
        <f>' TAB 118'!F32/'TAB 117'!F32*100</f>
        <v>#DIV/0!</v>
      </c>
      <c r="G32" s="80" t="e">
        <f>' TAB 118'!G32/'TAB 117'!G32*100</f>
        <v>#DIV/0!</v>
      </c>
      <c r="H32" s="80" t="e">
        <f>' TAB 118'!H32/'TAB 117'!H32*100</f>
        <v>#DIV/0!</v>
      </c>
      <c r="I32" s="80" t="e">
        <f>' TAB 118'!I32/'TAB 117'!I32*100</f>
        <v>#DIV/0!</v>
      </c>
      <c r="J32" s="80" t="e">
        <f>' TAB 118'!J32/'TAB 117'!J32*100</f>
        <v>#DIV/0!</v>
      </c>
      <c r="K32" s="80" t="e">
        <f>' TAB 118'!K32/'TAB 117'!K32*100</f>
        <v>#DIV/0!</v>
      </c>
      <c r="L32" s="80" t="e">
        <f>' TAB 118'!L32/'TAB 117'!L32*100</f>
        <v>#DIV/0!</v>
      </c>
      <c r="M32" s="80" t="e">
        <f>' TAB 118'!M32/'TAB 117'!M32*100</f>
        <v>#DIV/0!</v>
      </c>
      <c r="N32" s="80" t="e">
        <f>' TAB 118'!N32/'TAB 117'!N32*100</f>
        <v>#DIV/0!</v>
      </c>
      <c r="O32" s="80" t="e">
        <f>' TAB 118'!O32/'TAB 117'!O32*100</f>
        <v>#DIV/0!</v>
      </c>
    </row>
    <row r="33" spans="1:15" ht="12.75" customHeight="1">
      <c r="A33" s="86">
        <v>27</v>
      </c>
      <c r="B33" s="177" t="s">
        <v>15</v>
      </c>
      <c r="C33" s="80">
        <f>' TAB 118'!C33/'TAB 117'!C33*100</f>
        <v>53.84615384615385</v>
      </c>
      <c r="D33" s="80">
        <f>' TAB 118'!D33/'TAB 117'!D33*100</f>
        <v>25.53191489361702</v>
      </c>
      <c r="E33" s="80">
        <f>' TAB 118'!E33/'TAB 117'!E33*100</f>
        <v>17.857142857142858</v>
      </c>
      <c r="F33" s="80">
        <f>' TAB 118'!F33/'TAB 117'!F33*100</f>
        <v>22.857142857142858</v>
      </c>
      <c r="G33" s="80">
        <f>' TAB 118'!G33/'TAB 117'!G33*100</f>
        <v>18.51851851851852</v>
      </c>
      <c r="H33" s="80">
        <f>' TAB 118'!H33/'TAB 117'!H33*100</f>
        <v>30.508474576271187</v>
      </c>
      <c r="I33" s="80">
        <f>' TAB 118'!I33/'TAB 117'!I33*100</f>
        <v>25.581395348837212</v>
      </c>
      <c r="J33" s="80">
        <f>' TAB 118'!J33/'TAB 117'!J33*100</f>
        <v>28.000000000000004</v>
      </c>
      <c r="K33" s="80">
        <f>' TAB 118'!K33/'TAB 117'!K33*100</f>
        <v>29.411764705882355</v>
      </c>
      <c r="L33" s="80">
        <f>' TAB 118'!L33/'TAB 117'!L33*100</f>
        <v>30.263157894736842</v>
      </c>
      <c r="M33" s="80">
        <f>' TAB 118'!M33/'TAB 117'!M33*100</f>
        <v>27.27272727272727</v>
      </c>
      <c r="N33" s="80">
        <f>' TAB 118'!N33/'TAB 117'!N33*100</f>
        <v>23.52941176470588</v>
      </c>
      <c r="O33" s="80">
        <f>' TAB 118'!O33/'TAB 117'!O33*100</f>
        <v>36.666666666666664</v>
      </c>
    </row>
    <row r="34" spans="1:15" ht="12.75" customHeight="1">
      <c r="A34" s="86">
        <v>28</v>
      </c>
      <c r="B34" s="178" t="s">
        <v>63</v>
      </c>
      <c r="C34" s="80" t="e">
        <f>' TAB 118'!C34/'TAB 117'!C34*100</f>
        <v>#DIV/0!</v>
      </c>
      <c r="D34" s="80" t="e">
        <f>' TAB 118'!D34/'TAB 117'!D34*100</f>
        <v>#DIV/0!</v>
      </c>
      <c r="E34" s="80" t="e">
        <f>' TAB 118'!E34/'TAB 117'!E34*100</f>
        <v>#DIV/0!</v>
      </c>
      <c r="F34" s="80" t="e">
        <f>' TAB 118'!F34/'TAB 117'!F34*100</f>
        <v>#DIV/0!</v>
      </c>
      <c r="G34" s="80" t="e">
        <f>' TAB 118'!G34/'TAB 117'!G34*100</f>
        <v>#DIV/0!</v>
      </c>
      <c r="H34" s="80" t="e">
        <f>' TAB 118'!H34/'TAB 117'!H34*100</f>
        <v>#DIV/0!</v>
      </c>
      <c r="I34" s="80" t="e">
        <f>' TAB 118'!I34/'TAB 117'!I34*100</f>
        <v>#DIV/0!</v>
      </c>
      <c r="J34" s="80" t="e">
        <f>' TAB 118'!J34/'TAB 117'!J34*100</f>
        <v>#DIV/0!</v>
      </c>
      <c r="K34" s="80" t="e">
        <f>' TAB 118'!K34/'TAB 117'!K34*100</f>
        <v>#DIV/0!</v>
      </c>
      <c r="L34" s="80" t="e">
        <f>' TAB 118'!L34/'TAB 117'!L34*100</f>
        <v>#DIV/0!</v>
      </c>
      <c r="M34" s="80" t="e">
        <f>' TAB 118'!M34/'TAB 117'!M34*100</f>
        <v>#DIV/0!</v>
      </c>
      <c r="N34" s="80" t="e">
        <f>' TAB 118'!N34/'TAB 117'!N34*100</f>
        <v>#DIV/0!</v>
      </c>
      <c r="O34" s="80" t="e">
        <f>' TAB 118'!O34/'TAB 117'!O34*100</f>
        <v>#DIV/0!</v>
      </c>
    </row>
    <row r="35" spans="1:15" ht="12.75" customHeight="1">
      <c r="A35" s="89">
        <v>29</v>
      </c>
      <c r="B35" s="95" t="s">
        <v>64</v>
      </c>
      <c r="C35" s="176" t="e">
        <f>' TAB 118'!C35/'TAB 117'!C35*100</f>
        <v>#DIV/0!</v>
      </c>
      <c r="D35" s="176" t="e">
        <f>' TAB 118'!D35/'TAB 117'!D35*100</f>
        <v>#DIV/0!</v>
      </c>
      <c r="E35" s="176" t="e">
        <f>' TAB 118'!E35/'TAB 117'!E35*100</f>
        <v>#DIV/0!</v>
      </c>
      <c r="F35" s="176" t="e">
        <f>' TAB 118'!F35/'TAB 117'!F35*100</f>
        <v>#DIV/0!</v>
      </c>
      <c r="G35" s="176" t="e">
        <f>' TAB 118'!G35/'TAB 117'!G35*100</f>
        <v>#DIV/0!</v>
      </c>
      <c r="H35" s="176" t="e">
        <f>' TAB 118'!H35/'TAB 117'!H35*100</f>
        <v>#DIV/0!</v>
      </c>
      <c r="I35" s="176" t="e">
        <f>' TAB 118'!I35/'TAB 117'!I35*100</f>
        <v>#DIV/0!</v>
      </c>
      <c r="J35" s="176" t="e">
        <f>' TAB 118'!J35/'TAB 117'!J35*100</f>
        <v>#DIV/0!</v>
      </c>
      <c r="K35" s="176" t="e">
        <f>' TAB 118'!K35/'TAB 117'!K35*100</f>
        <v>#DIV/0!</v>
      </c>
      <c r="L35" s="176" t="e">
        <f>' TAB 118'!L35/'TAB 117'!L35*100</f>
        <v>#DIV/0!</v>
      </c>
      <c r="M35" s="176" t="e">
        <f>' TAB 118'!M35/'TAB 117'!M35*100</f>
        <v>#DIV/0!</v>
      </c>
      <c r="N35" s="176" t="e">
        <f>' TAB 118'!N35/'TAB 117'!N35*100</f>
        <v>#DIV/0!</v>
      </c>
      <c r="O35" s="176" t="e">
        <f>' TAB 118'!O35/'TAB 117'!O35*100</f>
        <v>#DIV/0!</v>
      </c>
    </row>
    <row r="36" spans="1:17" ht="15" customHeight="1">
      <c r="A36" s="310" t="s">
        <v>0</v>
      </c>
      <c r="B36" s="310"/>
      <c r="C36" s="91">
        <f>' TAB 118'!C36/'TAB 117'!C36*100</f>
        <v>27.214250371103414</v>
      </c>
      <c r="D36" s="91">
        <f>' TAB 118'!D36/'TAB 117'!D36*100</f>
        <v>30.373475609756095</v>
      </c>
      <c r="E36" s="91">
        <f>' TAB 118'!E36/'TAB 117'!E36*100</f>
        <v>28.072556762092795</v>
      </c>
      <c r="F36" s="91">
        <f>' TAB 118'!F36/'TAB 117'!F36*100</f>
        <v>27.881899871630296</v>
      </c>
      <c r="G36" s="91">
        <f>' TAB 118'!G36/'TAB 117'!G36*100</f>
        <v>29.60403933032155</v>
      </c>
      <c r="H36" s="91">
        <f>' TAB 118'!H36/'TAB 117'!H36*100</f>
        <v>28.194481650147335</v>
      </c>
      <c r="I36" s="91">
        <f>' TAB 118'!I36/'TAB 117'!I36*100</f>
        <v>29.092573221757323</v>
      </c>
      <c r="J36" s="91">
        <f>' TAB 118'!J36/'TAB 117'!J36*100</f>
        <v>25</v>
      </c>
      <c r="K36" s="91">
        <f>' TAB 118'!K36/'TAB 117'!K36*100</f>
        <v>26.59017211274632</v>
      </c>
      <c r="L36" s="80">
        <f>' TAB 118'!L36/'TAB 117'!L36*100</f>
        <v>27.540423294334165</v>
      </c>
      <c r="M36" s="80">
        <f>' TAB 118'!M36/'TAB 117'!M36*100</f>
        <v>25.23937188816545</v>
      </c>
      <c r="N36" s="80">
        <f>' TAB 118'!N36/'TAB 117'!N36*100</f>
        <v>26.62555302319346</v>
      </c>
      <c r="O36" s="80">
        <f>' TAB 118'!O36/'TAB 117'!O36*100</f>
        <v>27.88235294117647</v>
      </c>
      <c r="Q36" s="34"/>
    </row>
    <row r="37" spans="1:12" ht="12.75" customHeight="1">
      <c r="A37" s="168" t="s">
        <v>87</v>
      </c>
      <c r="B37" s="83" t="s">
        <v>90</v>
      </c>
      <c r="C37" s="37"/>
      <c r="D37" s="37"/>
      <c r="E37" s="37"/>
      <c r="F37" s="37"/>
      <c r="G37" s="37"/>
      <c r="H37" s="37"/>
      <c r="I37" s="37"/>
      <c r="J37" s="37"/>
      <c r="K37" s="37"/>
      <c r="L37" s="79"/>
    </row>
    <row r="38" spans="1:8" ht="12.75" customHeight="1">
      <c r="A38" s="122" t="s">
        <v>25</v>
      </c>
      <c r="B38" s="67" t="s">
        <v>92</v>
      </c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5" ht="12.75" customHeight="1">
      <c r="A40" s="306" t="s">
        <v>73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2">
    <mergeCell ref="P4:Q7"/>
    <mergeCell ref="P8:Q12"/>
    <mergeCell ref="A4:A5"/>
    <mergeCell ref="B4:B5"/>
    <mergeCell ref="C4:C5"/>
    <mergeCell ref="D4:D5"/>
    <mergeCell ref="H4:H5"/>
    <mergeCell ref="I4:I5"/>
    <mergeCell ref="A39:I39"/>
    <mergeCell ref="A36:B36"/>
    <mergeCell ref="F4:F5"/>
    <mergeCell ref="O4:O5"/>
    <mergeCell ref="A2:P2"/>
    <mergeCell ref="A40:M40"/>
    <mergeCell ref="J4:J5"/>
    <mergeCell ref="K4:K5"/>
    <mergeCell ref="L4:L5"/>
    <mergeCell ref="M4:M5"/>
    <mergeCell ref="E4:E5"/>
    <mergeCell ref="G4:G5"/>
    <mergeCell ref="M3:N3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O40"/>
  <sheetViews>
    <sheetView zoomScalePageLayoutView="0" workbookViewId="0" topLeftCell="A1">
      <selection activeCell="G4" sqref="G4:G5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3" width="7.7109375" style="2" customWidth="1"/>
    <col min="14" max="16384" width="9.140625" style="2" customWidth="1"/>
  </cols>
  <sheetData>
    <row r="1" ht="12.75" customHeight="1"/>
    <row r="2" spans="1:13" ht="12.75" customHeight="1">
      <c r="A2" s="357" t="s">
        <v>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5:13" ht="12.75" customHeight="1">
      <c r="E3" s="3"/>
      <c r="F3" s="3"/>
      <c r="G3" s="3"/>
      <c r="H3" s="3"/>
      <c r="I3" s="3"/>
      <c r="M3" s="4" t="s">
        <v>66</v>
      </c>
    </row>
    <row r="4" spans="1:13" ht="30" customHeight="1">
      <c r="A4" s="351" t="s">
        <v>21</v>
      </c>
      <c r="B4" s="351" t="s">
        <v>47</v>
      </c>
      <c r="C4" s="349" t="s">
        <v>48</v>
      </c>
      <c r="D4" s="349" t="s">
        <v>49</v>
      </c>
      <c r="E4" s="349" t="s">
        <v>50</v>
      </c>
      <c r="F4" s="349" t="s">
        <v>51</v>
      </c>
      <c r="G4" s="349" t="s">
        <v>48</v>
      </c>
      <c r="H4" s="349" t="s">
        <v>52</v>
      </c>
      <c r="I4" s="349" t="s">
        <v>53</v>
      </c>
      <c r="J4" s="349" t="s">
        <v>54</v>
      </c>
      <c r="K4" s="349" t="s">
        <v>55</v>
      </c>
      <c r="L4" s="349" t="s">
        <v>56</v>
      </c>
      <c r="M4" s="361" t="s">
        <v>57</v>
      </c>
    </row>
    <row r="5" spans="1:13" ht="30" customHeight="1">
      <c r="A5" s="352"/>
      <c r="B5" s="353"/>
      <c r="C5" s="354"/>
      <c r="D5" s="354"/>
      <c r="E5" s="350"/>
      <c r="F5" s="350"/>
      <c r="G5" s="354"/>
      <c r="H5" s="350"/>
      <c r="I5" s="350"/>
      <c r="J5" s="350"/>
      <c r="K5" s="350"/>
      <c r="L5" s="350"/>
      <c r="M5" s="362"/>
    </row>
    <row r="6" spans="1:13" ht="12.75" customHeight="1">
      <c r="A6" s="5">
        <v>0</v>
      </c>
      <c r="B6" s="6">
        <v>1</v>
      </c>
      <c r="C6" s="7">
        <v>2</v>
      </c>
      <c r="D6" s="7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9">
        <v>12</v>
      </c>
    </row>
    <row r="7" spans="1:13" ht="12.75" customHeight="1">
      <c r="A7" s="7">
        <v>1</v>
      </c>
      <c r="B7" s="10" t="s">
        <v>58</v>
      </c>
      <c r="C7" s="11"/>
      <c r="D7" s="11"/>
      <c r="E7" s="11"/>
      <c r="F7" s="11"/>
      <c r="G7" s="11"/>
      <c r="H7" s="11"/>
      <c r="I7" s="11"/>
      <c r="J7" s="11"/>
      <c r="K7" s="11"/>
      <c r="L7" s="12"/>
      <c r="M7" s="13"/>
    </row>
    <row r="8" spans="1:13" ht="12.75" customHeight="1">
      <c r="A8" s="8">
        <v>2</v>
      </c>
      <c r="B8" s="14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</row>
    <row r="9" spans="1:13" ht="12.75" customHeight="1">
      <c r="A9" s="8">
        <v>3</v>
      </c>
      <c r="B9" s="18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13" ht="12.75" customHeight="1">
      <c r="A10" s="8">
        <v>4</v>
      </c>
      <c r="B10" s="18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</row>
    <row r="11" spans="1:13" ht="12.75" customHeight="1">
      <c r="A11" s="8">
        <v>5</v>
      </c>
      <c r="B11" s="14" t="s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7"/>
    </row>
    <row r="12" spans="1:13" ht="12.75" customHeight="1">
      <c r="A12" s="8">
        <v>6</v>
      </c>
      <c r="B12" s="14" t="s">
        <v>10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7"/>
    </row>
    <row r="13" spans="1:13" ht="12.75" customHeight="1">
      <c r="A13" s="8">
        <v>7</v>
      </c>
      <c r="B13" s="18" t="s">
        <v>4</v>
      </c>
      <c r="C13" s="19"/>
      <c r="D13" s="19"/>
      <c r="E13" s="19"/>
      <c r="F13" s="20"/>
      <c r="G13" s="20"/>
      <c r="H13" s="21"/>
      <c r="I13" s="21"/>
      <c r="J13" s="21"/>
      <c r="K13" s="21"/>
      <c r="L13" s="22"/>
      <c r="M13" s="22"/>
    </row>
    <row r="14" spans="1:13" ht="12.75" customHeight="1">
      <c r="A14" s="8">
        <v>8</v>
      </c>
      <c r="B14" s="23" t="s">
        <v>59</v>
      </c>
      <c r="C14" s="15"/>
      <c r="D14" s="15"/>
      <c r="E14" s="15"/>
      <c r="F14" s="24"/>
      <c r="G14" s="24"/>
      <c r="H14" s="15"/>
      <c r="I14" s="15"/>
      <c r="J14" s="15"/>
      <c r="K14" s="15"/>
      <c r="L14" s="16"/>
      <c r="M14" s="16"/>
    </row>
    <row r="15" spans="1:13" ht="12.75" customHeight="1">
      <c r="A15" s="8">
        <v>9</v>
      </c>
      <c r="B15" s="14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7"/>
    </row>
    <row r="16" spans="1:13" ht="24" customHeight="1">
      <c r="A16" s="8">
        <v>10</v>
      </c>
      <c r="B16" s="14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7"/>
    </row>
    <row r="17" spans="1:13" ht="12.75" customHeight="1">
      <c r="A17" s="8">
        <v>11</v>
      </c>
      <c r="B17" s="14" t="s">
        <v>60</v>
      </c>
      <c r="C17" s="15"/>
      <c r="D17" s="15"/>
      <c r="E17" s="15"/>
      <c r="F17" s="24"/>
      <c r="G17" s="24"/>
      <c r="H17" s="24"/>
      <c r="I17" s="24"/>
      <c r="J17" s="24"/>
      <c r="K17" s="24"/>
      <c r="L17" s="25"/>
      <c r="M17" s="16"/>
    </row>
    <row r="18" spans="1:13" ht="12.75" customHeight="1">
      <c r="A18" s="8">
        <v>12</v>
      </c>
      <c r="B18" s="14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</row>
    <row r="19" spans="1:13" ht="12.75" customHeight="1">
      <c r="A19" s="8">
        <v>13</v>
      </c>
      <c r="B19" s="14" t="s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</row>
    <row r="20" spans="1:13" ht="12.75" customHeight="1">
      <c r="A20" s="8">
        <v>14</v>
      </c>
      <c r="B20" s="14" t="s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7"/>
    </row>
    <row r="21" spans="1:13" ht="12.75" customHeight="1">
      <c r="A21" s="8">
        <v>15</v>
      </c>
      <c r="B21" s="14" t="s">
        <v>20</v>
      </c>
      <c r="C21" s="26"/>
      <c r="D21" s="26"/>
      <c r="E21" s="26"/>
      <c r="F21" s="27"/>
      <c r="G21" s="27"/>
      <c r="H21" s="27"/>
      <c r="I21" s="27"/>
      <c r="J21" s="27"/>
      <c r="K21" s="27"/>
      <c r="L21" s="28"/>
      <c r="M21" s="16"/>
    </row>
    <row r="22" spans="1:13" ht="12.75" customHeight="1">
      <c r="A22" s="8">
        <v>16</v>
      </c>
      <c r="B22" s="14" t="s">
        <v>22</v>
      </c>
      <c r="C22" s="15"/>
      <c r="D22" s="15"/>
      <c r="E22" s="15"/>
      <c r="F22" s="24"/>
      <c r="G22" s="24"/>
      <c r="H22" s="29"/>
      <c r="I22" s="29"/>
      <c r="J22" s="29"/>
      <c r="K22" s="29"/>
      <c r="L22" s="17"/>
      <c r="M22" s="16"/>
    </row>
    <row r="23" spans="1:13" ht="12.75" customHeight="1">
      <c r="A23" s="8">
        <v>17</v>
      </c>
      <c r="B23" s="14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</row>
    <row r="24" spans="1:13" ht="12.75" customHeight="1">
      <c r="A24" s="8">
        <v>18</v>
      </c>
      <c r="B24" s="14" t="s">
        <v>8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</row>
    <row r="25" spans="1:13" ht="12.75" customHeight="1">
      <c r="A25" s="8">
        <v>19</v>
      </c>
      <c r="B25" s="14" t="s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6"/>
    </row>
    <row r="26" spans="1:13" ht="12.75" customHeight="1">
      <c r="A26" s="8">
        <v>20</v>
      </c>
      <c r="B26" s="14" t="s">
        <v>11</v>
      </c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6"/>
    </row>
    <row r="27" spans="1:13" ht="12.75" customHeight="1">
      <c r="A27" s="8">
        <v>21</v>
      </c>
      <c r="B27" s="14" t="s">
        <v>9</v>
      </c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</row>
    <row r="28" spans="1:13" ht="12.75" customHeight="1">
      <c r="A28" s="8">
        <v>22</v>
      </c>
      <c r="B28" s="14" t="s">
        <v>14</v>
      </c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7"/>
    </row>
    <row r="29" spans="1:13" ht="24" customHeight="1">
      <c r="A29" s="8">
        <v>23</v>
      </c>
      <c r="B29" s="14" t="s">
        <v>61</v>
      </c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</row>
    <row r="30" spans="1:13" ht="12.75" customHeight="1">
      <c r="A30" s="8">
        <v>24</v>
      </c>
      <c r="B30" s="14" t="s">
        <v>12</v>
      </c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7"/>
    </row>
    <row r="31" spans="1:13" ht="24" customHeight="1">
      <c r="A31" s="8">
        <v>25</v>
      </c>
      <c r="B31" s="14" t="s">
        <v>62</v>
      </c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6"/>
    </row>
    <row r="32" spans="1:13" ht="12.75" customHeight="1">
      <c r="A32" s="8">
        <v>26</v>
      </c>
      <c r="B32" s="23" t="s">
        <v>23</v>
      </c>
      <c r="C32" s="24"/>
      <c r="D32" s="24"/>
      <c r="E32" s="24"/>
      <c r="F32" s="24"/>
      <c r="G32" s="24"/>
      <c r="H32" s="24"/>
      <c r="I32" s="30"/>
      <c r="J32" s="31"/>
      <c r="K32" s="31"/>
      <c r="L32" s="32"/>
      <c r="M32" s="32"/>
    </row>
    <row r="33" spans="1:13" ht="12.75" customHeight="1">
      <c r="A33" s="8">
        <v>27</v>
      </c>
      <c r="B33" s="14" t="s">
        <v>15</v>
      </c>
      <c r="C33" s="15"/>
      <c r="D33" s="15"/>
      <c r="E33" s="15"/>
      <c r="F33" s="24"/>
      <c r="G33" s="24"/>
      <c r="H33" s="24"/>
      <c r="I33" s="24"/>
      <c r="J33" s="24"/>
      <c r="K33" s="24"/>
      <c r="L33" s="17"/>
      <c r="M33" s="16"/>
    </row>
    <row r="34" spans="1:13" ht="12.75" customHeight="1">
      <c r="A34" s="8">
        <v>28</v>
      </c>
      <c r="B34" s="23" t="s">
        <v>63</v>
      </c>
      <c r="C34" s="24"/>
      <c r="D34" s="24"/>
      <c r="E34" s="24"/>
      <c r="F34" s="24"/>
      <c r="G34" s="24"/>
      <c r="H34" s="24"/>
      <c r="I34" s="30"/>
      <c r="J34" s="31"/>
      <c r="K34" s="31"/>
      <c r="L34" s="32"/>
      <c r="M34" s="32"/>
    </row>
    <row r="35" spans="1:13" ht="12.75" customHeight="1">
      <c r="A35" s="8">
        <v>29</v>
      </c>
      <c r="B35" s="23" t="s">
        <v>64</v>
      </c>
      <c r="C35" s="24"/>
      <c r="D35" s="24"/>
      <c r="E35" s="24"/>
      <c r="F35" s="24"/>
      <c r="G35" s="24"/>
      <c r="H35" s="24"/>
      <c r="I35" s="30"/>
      <c r="J35" s="31"/>
      <c r="K35" s="31"/>
      <c r="L35" s="31"/>
      <c r="M35" s="31"/>
    </row>
    <row r="36" spans="1:15" ht="15" customHeight="1">
      <c r="A36" s="310" t="s">
        <v>0</v>
      </c>
      <c r="B36" s="310"/>
      <c r="C36" s="33">
        <f aca="true" t="shared" si="0" ref="C36:H36">SUM(C7:C35)</f>
        <v>0</v>
      </c>
      <c r="D36" s="33">
        <f t="shared" si="0"/>
        <v>0</v>
      </c>
      <c r="E36" s="33">
        <f t="shared" si="0"/>
        <v>0</v>
      </c>
      <c r="F36" s="33">
        <f t="shared" si="0"/>
        <v>0</v>
      </c>
      <c r="G36" s="33">
        <f t="shared" si="0"/>
        <v>0</v>
      </c>
      <c r="H36" s="33">
        <f t="shared" si="0"/>
        <v>0</v>
      </c>
      <c r="I36" s="33">
        <f>SUM(I7:I35)</f>
        <v>0</v>
      </c>
      <c r="J36" s="33">
        <f>SUM(J7:J35)</f>
        <v>0</v>
      </c>
      <c r="K36" s="33">
        <f>SUM(K7:K35)</f>
        <v>0</v>
      </c>
      <c r="L36" s="33">
        <f>SUM(L7:L35)</f>
        <v>0</v>
      </c>
      <c r="M36" s="33">
        <f>SUM(M7:M35)</f>
        <v>0</v>
      </c>
      <c r="O36" s="34"/>
    </row>
    <row r="37" spans="1:12" ht="12.7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3" ht="12.75" customHeight="1">
      <c r="A40" s="360" t="s">
        <v>67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</row>
    <row r="41" ht="12.75" customHeight="1"/>
    <row r="42" ht="12.75" customHeight="1"/>
    <row r="43" ht="12.7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40:M40"/>
    <mergeCell ref="J4:J5"/>
    <mergeCell ref="K4:K5"/>
    <mergeCell ref="L4:L5"/>
    <mergeCell ref="M4:M5"/>
    <mergeCell ref="A36:B36"/>
    <mergeCell ref="A39:I3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B40"/>
  <sheetViews>
    <sheetView zoomScale="90" zoomScaleNormal="90" zoomScalePageLayoutView="0" workbookViewId="0" topLeftCell="A1">
      <selection activeCell="Q30" sqref="Q30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5" ht="12.75" customHeight="1">
      <c r="A2" s="312" t="s">
        <v>161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6" ht="12.75" customHeight="1">
      <c r="E3" s="3"/>
      <c r="F3" s="3"/>
      <c r="G3" s="3"/>
      <c r="H3" s="3"/>
      <c r="I3" s="3"/>
      <c r="L3" s="287"/>
      <c r="M3" s="322"/>
      <c r="N3" s="322"/>
      <c r="O3" s="284" t="s">
        <v>74</v>
      </c>
      <c r="P3" s="56"/>
    </row>
    <row r="4" spans="1:15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48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</row>
    <row r="5" spans="1:28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27" t="s">
        <v>116</v>
      </c>
      <c r="Q5" s="328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17" ht="12.75" customHeight="1">
      <c r="A6" s="84">
        <v>0</v>
      </c>
      <c r="B6" s="189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86">
        <v>13</v>
      </c>
      <c r="O6" s="175">
        <v>14</v>
      </c>
      <c r="P6" s="327"/>
      <c r="Q6" s="328"/>
    </row>
    <row r="7" spans="1:17" ht="12.75" customHeight="1">
      <c r="A7" s="89">
        <v>1</v>
      </c>
      <c r="B7" s="185" t="s">
        <v>58</v>
      </c>
      <c r="C7" s="186">
        <f>'TAB 121'!C7/'TAB 116'!C7</f>
        <v>10.271031998304725</v>
      </c>
      <c r="D7" s="186">
        <f>'TAB 121'!D7/'TAB 116'!D7</f>
        <v>10.05275797701049</v>
      </c>
      <c r="E7" s="186">
        <f>'TAB 121'!E7/'TAB 116'!E7</f>
        <v>9.893367613735402</v>
      </c>
      <c r="F7" s="186">
        <f>'TAB 121'!F7/'TAB 116'!F7</f>
        <v>9.87869151923142</v>
      </c>
      <c r="G7" s="186">
        <f>'TAB 121'!G7/'TAB 116'!G7</f>
        <v>9.444572256305385</v>
      </c>
      <c r="H7" s="186">
        <f>'TAB 121'!H7/'TAB 116'!H7</f>
        <v>9.630583189238957</v>
      </c>
      <c r="I7" s="186">
        <f>'TAB 121'!I7/'TAB 116'!I7</f>
        <v>9.299676002435419</v>
      </c>
      <c r="J7" s="186">
        <f>'TAB 121'!J7/'TAB 116'!J7</f>
        <v>9.220115053555713</v>
      </c>
      <c r="K7" s="186">
        <f>'TAB 121'!K7/'TAB 116'!K7</f>
        <v>9.205923942153188</v>
      </c>
      <c r="L7" s="186">
        <f>'TAB 121'!L7/'TAB 116'!L7</f>
        <v>8.738006950036022</v>
      </c>
      <c r="M7" s="186">
        <f>'TAB 121'!M7/'TAB 116'!M7</f>
        <v>8.910345278577033</v>
      </c>
      <c r="N7" s="186">
        <f>'TAB 121'!N7/'TAB 116'!N7</f>
        <v>8.371029091024033</v>
      </c>
      <c r="O7" s="186">
        <f>'TAB 121'!O7/'TAB 116'!O7</f>
        <v>8.280133916280299</v>
      </c>
      <c r="P7" s="327"/>
      <c r="Q7" s="328"/>
    </row>
    <row r="8" spans="1:17" ht="12.75" customHeight="1">
      <c r="A8" s="92">
        <v>2</v>
      </c>
      <c r="B8" s="93" t="s">
        <v>18</v>
      </c>
      <c r="C8" s="184">
        <f>'TAB 121'!C8/'TAB 116'!C8</f>
        <v>8.413348795258344</v>
      </c>
      <c r="D8" s="184">
        <f>'TAB 121'!D8/'TAB 116'!D8</f>
        <v>7.950167282972354</v>
      </c>
      <c r="E8" s="184">
        <f>'TAB 121'!E8/'TAB 116'!E8</f>
        <v>7.512872083668544</v>
      </c>
      <c r="F8" s="184">
        <f>'TAB 121'!F8/'TAB 116'!F8</f>
        <v>5.4631266066838045</v>
      </c>
      <c r="G8" s="184">
        <f>'TAB 121'!G8/'TAB 116'!G8</f>
        <v>5.745679380214541</v>
      </c>
      <c r="H8" s="184">
        <f>'TAB 121'!H8/'TAB 116'!H8</f>
        <v>6.206082488543258</v>
      </c>
      <c r="I8" s="184">
        <f>'TAB 121'!I8/'TAB 116'!I8</f>
        <v>4.8296860752898265</v>
      </c>
      <c r="J8" s="184">
        <f>'TAB 121'!J8/'TAB 116'!J8</f>
        <v>5.368661619768605</v>
      </c>
      <c r="K8" s="184">
        <f>'TAB 121'!K8/'TAB 116'!K8</f>
        <v>5.120594868903298</v>
      </c>
      <c r="L8" s="184">
        <f>'TAB 121'!L8/'TAB 116'!L8</f>
        <v>4.908566134549601</v>
      </c>
      <c r="M8" s="184">
        <f>'TAB 121'!M8/'TAB 116'!M8</f>
        <v>5.120604114986137</v>
      </c>
      <c r="N8" s="184">
        <f>'TAB 121'!N8/'TAB 116'!N8</f>
        <v>5.199299934368847</v>
      </c>
      <c r="O8" s="184">
        <f>'TAB 121'!O8/'TAB 116'!O8</f>
        <v>5.048264277715566</v>
      </c>
      <c r="P8" s="327"/>
      <c r="Q8" s="328"/>
    </row>
    <row r="9" spans="1:17" ht="12.75" customHeight="1">
      <c r="A9" s="92">
        <v>3</v>
      </c>
      <c r="B9" s="94" t="s">
        <v>1</v>
      </c>
      <c r="C9" s="184">
        <f>'TAB 121'!C9/'TAB 116'!C9</f>
        <v>6.824901544986368</v>
      </c>
      <c r="D9" s="184">
        <f>'TAB 121'!D9/'TAB 116'!D9</f>
        <v>7.064064436183395</v>
      </c>
      <c r="E9" s="184">
        <f>'TAB 121'!E9/'TAB 116'!E9</f>
        <v>6.966078585299343</v>
      </c>
      <c r="F9" s="184">
        <f>'TAB 121'!F9/'TAB 116'!F9</f>
        <v>7.069584356217726</v>
      </c>
      <c r="G9" s="184">
        <f>'TAB 121'!G9/'TAB 116'!G9</f>
        <v>7.000444444444445</v>
      </c>
      <c r="H9" s="184">
        <f>'TAB 121'!H9/'TAB 116'!H9</f>
        <v>6.564449849043945</v>
      </c>
      <c r="I9" s="184">
        <f>'TAB 121'!I9/'TAB 116'!I9</f>
        <v>6.69656311696684</v>
      </c>
      <c r="J9" s="184">
        <f>'TAB 121'!J9/'TAB 116'!J9</f>
        <v>5.745065911968422</v>
      </c>
      <c r="K9" s="184">
        <f>'TAB 121'!K9/'TAB 116'!K9</f>
        <v>6.16263015811801</v>
      </c>
      <c r="L9" s="184">
        <f>'TAB 121'!L9/'TAB 116'!L9</f>
        <v>6.272245391121332</v>
      </c>
      <c r="M9" s="184">
        <f>'TAB 121'!M9/'TAB 116'!M9</f>
        <v>6.0627582744371065</v>
      </c>
      <c r="N9" s="184">
        <f>'TAB 121'!N9/'TAB 116'!N9</f>
        <v>6.015720425243158</v>
      </c>
      <c r="O9" s="184">
        <f>'TAB 121'!O9/'TAB 116'!O9</f>
        <v>5.8504437869822485</v>
      </c>
      <c r="P9" s="313" t="s">
        <v>103</v>
      </c>
      <c r="Q9" s="314"/>
    </row>
    <row r="10" spans="1:17" ht="12.75" customHeight="1">
      <c r="A10" s="92">
        <v>4</v>
      </c>
      <c r="B10" s="94" t="s">
        <v>2</v>
      </c>
      <c r="C10" s="184">
        <f>'TAB 121'!C10/'TAB 116'!C10</f>
        <v>8.154530124175993</v>
      </c>
      <c r="D10" s="184">
        <f>'TAB 121'!D10/'TAB 116'!D10</f>
        <v>7.687434298128811</v>
      </c>
      <c r="E10" s="184">
        <f>'TAB 121'!E10/'TAB 116'!E10</f>
        <v>7.30174437044085</v>
      </c>
      <c r="F10" s="184">
        <f>'TAB 121'!F10/'TAB 116'!F10</f>
        <v>6.92666233996106</v>
      </c>
      <c r="G10" s="184">
        <f>'TAB 121'!G10/'TAB 116'!G10</f>
        <v>7.624111034640973</v>
      </c>
      <c r="H10" s="184">
        <f>'TAB 121'!H10/'TAB 116'!H10</f>
        <v>7.1094271334049655</v>
      </c>
      <c r="I10" s="184">
        <f>'TAB 121'!I10/'TAB 116'!I10</f>
        <v>6.2677061041475595</v>
      </c>
      <c r="J10" s="184">
        <f>'TAB 121'!J10/'TAB 116'!J10</f>
        <v>5.880435332827132</v>
      </c>
      <c r="K10" s="184">
        <f>'TAB 121'!K10/'TAB 116'!K10</f>
        <v>6.555770134140613</v>
      </c>
      <c r="L10" s="184">
        <f>'TAB 121'!L10/'TAB 116'!L10</f>
        <v>7.013652378156195</v>
      </c>
      <c r="M10" s="184">
        <f>'TAB 121'!M10/'TAB 116'!M10</f>
        <v>6.797814760483585</v>
      </c>
      <c r="N10" s="184">
        <f>'TAB 121'!N10/'TAB 116'!N10</f>
        <v>6.592973923841059</v>
      </c>
      <c r="O10" s="184">
        <f>'TAB 121'!O10/'TAB 116'!O10</f>
        <v>6.733003638017281</v>
      </c>
      <c r="P10" s="313"/>
      <c r="Q10" s="314"/>
    </row>
    <row r="11" spans="1:17" ht="12.75" customHeight="1">
      <c r="A11" s="92">
        <v>5</v>
      </c>
      <c r="B11" s="93" t="s">
        <v>3</v>
      </c>
      <c r="C11" s="184">
        <f>'TAB 121'!C11/'TAB 116'!C11</f>
        <v>8.561348243817925</v>
      </c>
      <c r="D11" s="184">
        <f>'TAB 121'!D11/'TAB 116'!D11</f>
        <v>7.959213831830945</v>
      </c>
      <c r="E11" s="184">
        <f>'TAB 121'!E11/'TAB 116'!E11</f>
        <v>6.96127502634352</v>
      </c>
      <c r="F11" s="184">
        <f>'TAB 121'!F11/'TAB 116'!F11</f>
        <v>6.76703552708212</v>
      </c>
      <c r="G11" s="184">
        <f>'TAB 121'!G11/'TAB 116'!G11</f>
        <v>6.891597091300835</v>
      </c>
      <c r="H11" s="184">
        <f>'TAB 121'!H11/'TAB 116'!H11</f>
        <v>6.6691171371107565</v>
      </c>
      <c r="I11" s="184">
        <f>'TAB 121'!I11/'TAB 116'!I11</f>
        <v>6.717900063251107</v>
      </c>
      <c r="J11" s="184">
        <f>'TAB 121'!J11/'TAB 116'!J11</f>
        <v>6.2777742448330685</v>
      </c>
      <c r="K11" s="184">
        <f>'TAB 121'!K11/'TAB 116'!K11</f>
        <v>6.026532479414455</v>
      </c>
      <c r="L11" s="184">
        <f>'TAB 121'!L11/'TAB 116'!L11</f>
        <v>6.013710618436406</v>
      </c>
      <c r="M11" s="184">
        <f>'TAB 121'!M11/'TAB 116'!M11</f>
        <v>6.176704283740212</v>
      </c>
      <c r="N11" s="184">
        <f>'TAB 121'!N11/'TAB 116'!N11</f>
        <v>5.232228662010205</v>
      </c>
      <c r="O11" s="184">
        <f>'TAB 121'!O11/'TAB 116'!O11</f>
        <v>7.443159154367771</v>
      </c>
      <c r="P11" s="313"/>
      <c r="Q11" s="314"/>
    </row>
    <row r="12" spans="1:28" ht="12.75" customHeight="1">
      <c r="A12" s="92">
        <v>6</v>
      </c>
      <c r="B12" s="93" t="s">
        <v>10</v>
      </c>
      <c r="C12" s="184">
        <f>'TAB 121'!C12/'TAB 116'!C12</f>
        <v>6.364918217710096</v>
      </c>
      <c r="D12" s="184">
        <f>'TAB 121'!D12/'TAB 116'!D12</f>
        <v>6.262964799206743</v>
      </c>
      <c r="E12" s="184">
        <f>'TAB 121'!E12/'TAB 116'!E12</f>
        <v>6.223855564325177</v>
      </c>
      <c r="F12" s="184">
        <f>'TAB 121'!F12/'TAB 116'!F12</f>
        <v>6.703027193432529</v>
      </c>
      <c r="G12" s="184">
        <f>'TAB 121'!G12/'TAB 116'!G12</f>
        <v>7.367554689192116</v>
      </c>
      <c r="H12" s="184">
        <f>'TAB 121'!H12/'TAB 116'!H12</f>
        <v>6.8900273224043715</v>
      </c>
      <c r="I12" s="184">
        <f>'TAB 121'!I12/'TAB 116'!I12</f>
        <v>6.968142186452045</v>
      </c>
      <c r="J12" s="184">
        <f>'TAB 121'!J12/'TAB 116'!J12</f>
        <v>7.318513528685304</v>
      </c>
      <c r="K12" s="184">
        <f>'TAB 121'!K12/'TAB 116'!K12</f>
        <v>7.281023120741651</v>
      </c>
      <c r="L12" s="184">
        <f>'TAB 121'!L12/'TAB 116'!L12</f>
        <v>7.069215771230502</v>
      </c>
      <c r="M12" s="184">
        <f>'TAB 121'!M12/'TAB 116'!M12</f>
        <v>6.715404699738904</v>
      </c>
      <c r="N12" s="184">
        <f>'TAB 121'!N12/'TAB 116'!N12</f>
        <v>6.7799091367995965</v>
      </c>
      <c r="O12" s="184">
        <f>'TAB 121'!O12/'TAB 116'!O12</f>
        <v>6.4158865763882575</v>
      </c>
      <c r="P12" s="313"/>
      <c r="Q12" s="314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</row>
    <row r="13" spans="1:15" ht="12.75" customHeight="1">
      <c r="A13" s="92">
        <v>7</v>
      </c>
      <c r="B13" s="94" t="s">
        <v>4</v>
      </c>
      <c r="C13" s="184">
        <f>'TAB 121'!C13/'TAB 116'!C13</f>
        <v>5.695109780439122</v>
      </c>
      <c r="D13" s="184">
        <f>'TAB 121'!D13/'TAB 116'!D13</f>
        <v>5.364378608502945</v>
      </c>
      <c r="E13" s="184">
        <f>'TAB 121'!E13/'TAB 116'!E13</f>
        <v>5.474654099450184</v>
      </c>
      <c r="F13" s="184">
        <f>'TAB 121'!F13/'TAB 116'!F13</f>
        <v>4.631332251667568</v>
      </c>
      <c r="G13" s="184">
        <f>'TAB 121'!G13/'TAB 116'!G13</f>
        <v>4.67974713740458</v>
      </c>
      <c r="H13" s="184">
        <f>'TAB 121'!H13/'TAB 116'!H13</f>
        <v>4.5182290147582105</v>
      </c>
      <c r="I13" s="184">
        <f>'TAB 121'!I13/'TAB 116'!I13</f>
        <v>4.913584858672643</v>
      </c>
      <c r="J13" s="184">
        <f>'TAB 121'!J13/'TAB 116'!J13</f>
        <v>4.695054023219918</v>
      </c>
      <c r="K13" s="184">
        <f>'TAB 121'!K13/'TAB 116'!K13</f>
        <v>4.695972927241963</v>
      </c>
      <c r="L13" s="184">
        <f>'TAB 121'!L13/'TAB 116'!L13</f>
        <v>4.652038216560509</v>
      </c>
      <c r="M13" s="184">
        <f>'TAB 121'!M13/'TAB 116'!M13</f>
        <v>4.584578374271968</v>
      </c>
      <c r="N13" s="184">
        <f>'TAB 121'!N13/'TAB 116'!N13</f>
        <v>4.477145244062537</v>
      </c>
      <c r="O13" s="184">
        <f>'TAB 121'!O13/'TAB 116'!O13</f>
        <v>4.678800307613432</v>
      </c>
    </row>
    <row r="14" spans="1:15" ht="12.75" customHeight="1">
      <c r="A14" s="92">
        <v>8</v>
      </c>
      <c r="B14" s="94" t="s">
        <v>59</v>
      </c>
      <c r="C14" s="184" t="e">
        <f>'TAB 121'!C14/'TAB 116'!C14</f>
        <v>#DIV/0!</v>
      </c>
      <c r="D14" s="184" t="e">
        <f>'TAB 121'!D14/'TAB 116'!D14</f>
        <v>#DIV/0!</v>
      </c>
      <c r="E14" s="184" t="e">
        <f>'TAB 121'!E14/'TAB 116'!E14</f>
        <v>#DIV/0!</v>
      </c>
      <c r="F14" s="184" t="e">
        <f>'TAB 121'!F14/'TAB 116'!F14</f>
        <v>#DIV/0!</v>
      </c>
      <c r="G14" s="184" t="e">
        <f>'TAB 121'!G14/'TAB 116'!G14</f>
        <v>#DIV/0!</v>
      </c>
      <c r="H14" s="184" t="e">
        <f>'TAB 121'!H14/'TAB 116'!H14</f>
        <v>#DIV/0!</v>
      </c>
      <c r="I14" s="184" t="e">
        <f>'TAB 121'!I14/'TAB 116'!I14</f>
        <v>#DIV/0!</v>
      </c>
      <c r="J14" s="184" t="e">
        <f>'TAB 121'!J14/'TAB 116'!J14</f>
        <v>#DIV/0!</v>
      </c>
      <c r="K14" s="184" t="e">
        <f>'TAB 121'!K14/'TAB 116'!K14</f>
        <v>#DIV/0!</v>
      </c>
      <c r="L14" s="184" t="e">
        <f>'TAB 121'!L14/'TAB 116'!L14</f>
        <v>#DIV/0!</v>
      </c>
      <c r="M14" s="184" t="e">
        <f>'TAB 121'!M14/'TAB 116'!M14</f>
        <v>#DIV/0!</v>
      </c>
      <c r="N14" s="184" t="e">
        <f>'TAB 121'!N14/'TAB 116'!N14</f>
        <v>#DIV/0!</v>
      </c>
      <c r="O14" s="184" t="e">
        <f>'TAB 121'!O14/'TAB 116'!O14</f>
        <v>#DIV/0!</v>
      </c>
    </row>
    <row r="15" spans="1:15" ht="12.75" customHeight="1">
      <c r="A15" s="92">
        <v>9</v>
      </c>
      <c r="B15" s="93" t="s">
        <v>5</v>
      </c>
      <c r="C15" s="184">
        <f>'TAB 121'!C15/'TAB 116'!C15</f>
        <v>7.560861260635527</v>
      </c>
      <c r="D15" s="184">
        <f>'TAB 121'!D15/'TAB 116'!D15</f>
        <v>7.132528278813818</v>
      </c>
      <c r="E15" s="184">
        <f>'TAB 121'!E15/'TAB 116'!E15</f>
        <v>6.424408384043272</v>
      </c>
      <c r="F15" s="184">
        <f>'TAB 121'!F15/'TAB 116'!F15</f>
        <v>6.098138091543833</v>
      </c>
      <c r="G15" s="184">
        <f>'TAB 121'!G15/'TAB 116'!G15</f>
        <v>6.271467798302546</v>
      </c>
      <c r="H15" s="184">
        <f>'TAB 121'!H15/'TAB 116'!H15</f>
        <v>5.941533409480297</v>
      </c>
      <c r="I15" s="184">
        <f>'TAB 121'!I15/'TAB 116'!I15</f>
        <v>5.806134459599806</v>
      </c>
      <c r="J15" s="184">
        <f>'TAB 121'!J15/'TAB 116'!J15</f>
        <v>5.090373001776199</v>
      </c>
      <c r="K15" s="184">
        <f>'TAB 121'!K15/'TAB 116'!K15</f>
        <v>6.34030482641829</v>
      </c>
      <c r="L15" s="184">
        <f>'TAB 121'!L15/'TAB 116'!L15</f>
        <v>5.501592356687898</v>
      </c>
      <c r="M15" s="184">
        <f>'TAB 121'!M15/'TAB 116'!M15</f>
        <v>6.24010867719477</v>
      </c>
      <c r="N15" s="184">
        <f>'TAB 121'!N15/'TAB 116'!N15</f>
        <v>6.148655726256983</v>
      </c>
      <c r="O15" s="184">
        <f>'TAB 121'!O15/'TAB 116'!O15</f>
        <v>6.506040131040131</v>
      </c>
    </row>
    <row r="16" spans="1:15" ht="24" customHeight="1">
      <c r="A16" s="92">
        <v>10</v>
      </c>
      <c r="B16" s="93" t="s">
        <v>13</v>
      </c>
      <c r="C16" s="184">
        <f>'TAB 121'!C16/'TAB 116'!C16</f>
        <v>5.51611071682044</v>
      </c>
      <c r="D16" s="184">
        <f>'TAB 121'!D16/'TAB 116'!D16</f>
        <v>6.704007594765037</v>
      </c>
      <c r="E16" s="184">
        <f>'TAB 121'!E16/'TAB 116'!E16</f>
        <v>6.367015493340582</v>
      </c>
      <c r="F16" s="184">
        <f>'TAB 121'!F16/'TAB 116'!F16</f>
        <v>6.39713104161282</v>
      </c>
      <c r="G16" s="184">
        <f>'TAB 121'!G16/'TAB 116'!G16</f>
        <v>5.375554212011286</v>
      </c>
      <c r="H16" s="184">
        <f>'TAB 121'!H16/'TAB 116'!H16</f>
        <v>5.086079390973355</v>
      </c>
      <c r="I16" s="184">
        <f>'TAB 121'!I16/'TAB 116'!I16</f>
        <v>5.274944925044329</v>
      </c>
      <c r="J16" s="184">
        <f>'TAB 121'!J16/'TAB 116'!J16</f>
        <v>5.340139798557983</v>
      </c>
      <c r="K16" s="184">
        <f>'TAB 121'!K16/'TAB 116'!K16</f>
        <v>4.905367835757057</v>
      </c>
      <c r="L16" s="184">
        <f>'TAB 121'!L16/'TAB 116'!L16</f>
        <v>5.654594396182552</v>
      </c>
      <c r="M16" s="184">
        <f>'TAB 121'!M16/'TAB 116'!M16</f>
        <v>5.413264237855946</v>
      </c>
      <c r="N16" s="184">
        <f>'TAB 121'!N16/'TAB 116'!N16</f>
        <v>5.073348087258932</v>
      </c>
      <c r="O16" s="184">
        <f>'TAB 121'!O16/'TAB 116'!O16</f>
        <v>4.4864985827241535</v>
      </c>
    </row>
    <row r="17" spans="1:15" ht="12.75" customHeight="1">
      <c r="A17" s="92">
        <v>11</v>
      </c>
      <c r="B17" s="93" t="s">
        <v>60</v>
      </c>
      <c r="C17" s="184">
        <f>'TAB 121'!C17/'TAB 116'!C17</f>
        <v>17.481159420289856</v>
      </c>
      <c r="D17" s="184">
        <f>'TAB 121'!D17/'TAB 116'!D17</f>
        <v>19.08307210031348</v>
      </c>
      <c r="E17" s="184">
        <f>'TAB 121'!E17/'TAB 116'!E17</f>
        <v>18.77984496124031</v>
      </c>
      <c r="F17" s="184">
        <f>'TAB 121'!F17/'TAB 116'!F17</f>
        <v>15.865781710914455</v>
      </c>
      <c r="G17" s="184">
        <f>'TAB 121'!G17/'TAB 116'!G17</f>
        <v>19.867924528301888</v>
      </c>
      <c r="H17" s="184">
        <f>'TAB 121'!H17/'TAB 116'!H17</f>
        <v>15.779761904761905</v>
      </c>
      <c r="I17" s="184">
        <f>'TAB 121'!I17/'TAB 116'!I17</f>
        <v>15.459183673469388</v>
      </c>
      <c r="J17" s="184">
        <f>'TAB 121'!J17/'TAB 116'!J17</f>
        <v>11.61190168175938</v>
      </c>
      <c r="K17" s="184">
        <f>'TAB 121'!K17/'TAB 116'!K17</f>
        <v>10.777134587554269</v>
      </c>
      <c r="L17" s="184">
        <f>'TAB 121'!L17/'TAB 116'!L17</f>
        <v>13.488439306358382</v>
      </c>
      <c r="M17" s="184">
        <f>'TAB 121'!M17/'TAB 116'!M17</f>
        <v>10.224438902743142</v>
      </c>
      <c r="N17" s="184">
        <f>'TAB 121'!N17/'TAB 116'!N17</f>
        <v>9.860917941585535</v>
      </c>
      <c r="O17" s="184">
        <f>'TAB 121'!O17/'TAB 116'!O17</f>
        <v>10.141604010025063</v>
      </c>
    </row>
    <row r="18" spans="1:15" ht="12.75" customHeight="1">
      <c r="A18" s="92">
        <v>12</v>
      </c>
      <c r="B18" s="93" t="s">
        <v>19</v>
      </c>
      <c r="C18" s="184">
        <f>'TAB 121'!C18/'TAB 116'!C18</f>
        <v>10.933136676499508</v>
      </c>
      <c r="D18" s="184">
        <f>'TAB 121'!D18/'TAB 116'!D18</f>
        <v>10.56328903654485</v>
      </c>
      <c r="E18" s="184">
        <f>'TAB 121'!E18/'TAB 116'!E18</f>
        <v>10.260328068043743</v>
      </c>
      <c r="F18" s="184">
        <f>'TAB 121'!F18/'TAB 116'!F18</f>
        <v>7.145520770097996</v>
      </c>
      <c r="G18" s="184">
        <f>'TAB 121'!G18/'TAB 116'!G18</f>
        <v>10.736885516331244</v>
      </c>
      <c r="H18" s="184">
        <f>'TAB 121'!H18/'TAB 116'!H18</f>
        <v>9.915786153603532</v>
      </c>
      <c r="I18" s="184">
        <f>'TAB 121'!I18/'TAB 116'!I18</f>
        <v>10.21812459651388</v>
      </c>
      <c r="J18" s="184">
        <f>'TAB 121'!J18/'TAB 116'!J18</f>
        <v>10.406353837426048</v>
      </c>
      <c r="K18" s="184">
        <f>'TAB 121'!K18/'TAB 116'!K18</f>
        <v>9.20875659500748</v>
      </c>
      <c r="L18" s="184">
        <f>'TAB 121'!L18/'TAB 116'!L18</f>
        <v>9.990013742556116</v>
      </c>
      <c r="M18" s="184">
        <f>'TAB 121'!M18/'TAB 116'!M18</f>
        <v>8.886360129609628</v>
      </c>
      <c r="N18" s="184">
        <f>'TAB 121'!N18/'TAB 116'!N18</f>
        <v>8.03272567537887</v>
      </c>
      <c r="O18" s="184">
        <f>'TAB 121'!O18/'TAB 116'!O18</f>
        <v>7.715222843912792</v>
      </c>
    </row>
    <row r="19" spans="1:15" ht="12.75" customHeight="1">
      <c r="A19" s="92">
        <v>13</v>
      </c>
      <c r="B19" s="93" t="s">
        <v>6</v>
      </c>
      <c r="C19" s="184">
        <f>'TAB 121'!C19/'TAB 116'!C19</f>
        <v>35.44031311154599</v>
      </c>
      <c r="D19" s="184">
        <f>'TAB 121'!D19/'TAB 116'!D19</f>
        <v>32.69073083778966</v>
      </c>
      <c r="E19" s="184">
        <f>'TAB 121'!E19/'TAB 116'!E19</f>
        <v>32.17214532871972</v>
      </c>
      <c r="F19" s="184">
        <f>'TAB 121'!F19/'TAB 116'!F19</f>
        <v>33.548447789275635</v>
      </c>
      <c r="G19" s="184">
        <f>'TAB 121'!G19/'TAB 116'!G19</f>
        <v>32.21585160202361</v>
      </c>
      <c r="H19" s="184">
        <f>'TAB 121'!H19/'TAB 116'!H19</f>
        <v>33.4311152764761</v>
      </c>
      <c r="I19" s="184">
        <f>'TAB 121'!I19/'TAB 116'!I19</f>
        <v>31.21984602224123</v>
      </c>
      <c r="J19" s="184">
        <f>'TAB 121'!J19/'TAB 116'!J19</f>
        <v>30.447391688771</v>
      </c>
      <c r="K19" s="184">
        <f>'TAB 121'!K19/'TAB 116'!K19</f>
        <v>31.89773844641101</v>
      </c>
      <c r="L19" s="184">
        <f>'TAB 121'!L19/'TAB 116'!L19</f>
        <v>26.89250225835592</v>
      </c>
      <c r="M19" s="184">
        <f>'TAB 121'!M19/'TAB 116'!M19</f>
        <v>28.53119266055046</v>
      </c>
      <c r="N19" s="184">
        <f>'TAB 121'!N19/'TAB 116'!N19</f>
        <v>30.03119266055046</v>
      </c>
      <c r="O19" s="184">
        <f>'TAB 121'!O19/'TAB 116'!O19</f>
        <v>30.658158614402918</v>
      </c>
    </row>
    <row r="20" spans="1:15" ht="12.75" customHeight="1">
      <c r="A20" s="92">
        <v>14</v>
      </c>
      <c r="B20" s="93" t="s">
        <v>7</v>
      </c>
      <c r="C20" s="184">
        <f>'TAB 121'!C20/'TAB 116'!C20</f>
        <v>25.328686720469552</v>
      </c>
      <c r="D20" s="184">
        <f>'TAB 121'!D20/'TAB 116'!D20</f>
        <v>12.989018531228552</v>
      </c>
      <c r="E20" s="184">
        <f>'TAB 121'!E20/'TAB 116'!E20</f>
        <v>7.428362573099415</v>
      </c>
      <c r="F20" s="184">
        <f>'TAB 121'!F20/'TAB 116'!F20</f>
        <v>7.198703200167329</v>
      </c>
      <c r="G20" s="184">
        <f>'TAB 121'!G20/'TAB 116'!G20</f>
        <v>7.5259046052631575</v>
      </c>
      <c r="H20" s="184">
        <f>'TAB 121'!H20/'TAB 116'!H20</f>
        <v>6.701111963190184</v>
      </c>
      <c r="I20" s="184">
        <f>'TAB 121'!I20/'TAB 116'!I20</f>
        <v>6.8796947178148224</v>
      </c>
      <c r="J20" s="184">
        <f>'TAB 121'!J20/'TAB 116'!J20</f>
        <v>6.438899803536346</v>
      </c>
      <c r="K20" s="184">
        <f>'TAB 121'!K20/'TAB 116'!K20</f>
        <v>5.484848484848484</v>
      </c>
      <c r="L20" s="184">
        <f>'TAB 121'!L20/'TAB 116'!L20</f>
        <v>4.730453563714903</v>
      </c>
      <c r="M20" s="184">
        <f>'TAB 121'!M20/'TAB 116'!M20</f>
        <v>3.94316052467208</v>
      </c>
      <c r="N20" s="184">
        <f>'TAB 121'!N20/'TAB 116'!N20</f>
        <v>3.706769436997319</v>
      </c>
      <c r="O20" s="184">
        <f>'TAB 121'!O20/'TAB 116'!O20</f>
        <v>3.3452098178939034</v>
      </c>
    </row>
    <row r="21" spans="1:15" ht="12.75" customHeight="1">
      <c r="A21" s="92">
        <v>15</v>
      </c>
      <c r="B21" s="93" t="s">
        <v>20</v>
      </c>
      <c r="C21" s="184">
        <f>'TAB 121'!C21/'TAB 116'!C21</f>
        <v>8.633738253495302</v>
      </c>
      <c r="D21" s="184">
        <f>'TAB 121'!D21/'TAB 116'!D21</f>
        <v>10.084722601803772</v>
      </c>
      <c r="E21" s="184">
        <f>'TAB 121'!E21/'TAB 116'!E21</f>
        <v>9.94773519163763</v>
      </c>
      <c r="F21" s="184">
        <f>'TAB 121'!F21/'TAB 116'!F21</f>
        <v>12.128807106598984</v>
      </c>
      <c r="G21" s="184">
        <f>'TAB 121'!G21/'TAB 116'!G21</f>
        <v>13.15827555019596</v>
      </c>
      <c r="H21" s="184">
        <f>'TAB 121'!H21/'TAB 116'!H21</f>
        <v>12.276300384679713</v>
      </c>
      <c r="I21" s="184">
        <f>'TAB 121'!I21/'TAB 116'!I21</f>
        <v>11.788026453184823</v>
      </c>
      <c r="J21" s="184">
        <f>'TAB 121'!J21/'TAB 116'!J21</f>
        <v>12.115812917594655</v>
      </c>
      <c r="K21" s="184">
        <f>'TAB 121'!K21/'TAB 116'!K21</f>
        <v>12.05857048312376</v>
      </c>
      <c r="L21" s="184">
        <f>'TAB 121'!L21/'TAB 116'!L21</f>
        <v>12</v>
      </c>
      <c r="M21" s="184">
        <f>'TAB 121'!M21/'TAB 116'!M21</f>
        <v>11.936231363391414</v>
      </c>
      <c r="N21" s="184">
        <f>'TAB 121'!N21/'TAB 116'!N21</f>
        <v>9.589711219820105</v>
      </c>
      <c r="O21" s="184">
        <f>'TAB 121'!O21/'TAB 116'!O21</f>
        <v>11.212588427353529</v>
      </c>
    </row>
    <row r="22" spans="1:15" ht="12.75" customHeight="1">
      <c r="A22" s="92">
        <v>16</v>
      </c>
      <c r="B22" s="93" t="s">
        <v>22</v>
      </c>
      <c r="C22" s="184">
        <f>'TAB 121'!C22/'TAB 116'!C22</f>
        <v>48.517857142857146</v>
      </c>
      <c r="D22" s="184">
        <f>'TAB 121'!D22/'TAB 116'!D22</f>
        <v>49.52610587382161</v>
      </c>
      <c r="E22" s="184">
        <f>'TAB 121'!E22/'TAB 116'!E22</f>
        <v>52.62942271880819</v>
      </c>
      <c r="F22" s="184">
        <f>'TAB 121'!F22/'TAB 116'!F22</f>
        <v>42.190381331815594</v>
      </c>
      <c r="G22" s="184">
        <f>'TAB 121'!G22/'TAB 116'!G22</f>
        <v>36.126039667306465</v>
      </c>
      <c r="H22" s="184">
        <f>'TAB 121'!H22/'TAB 116'!H22</f>
        <v>47.88551724137931</v>
      </c>
      <c r="I22" s="184">
        <f>'TAB 121'!I22/'TAB 116'!I22</f>
        <v>46.39841427155599</v>
      </c>
      <c r="J22" s="184">
        <f>'TAB 121'!J22/'TAB 116'!J22</f>
        <v>33.709079866383235</v>
      </c>
      <c r="K22" s="184">
        <f>'TAB 121'!K22/'TAB 116'!K22</f>
        <v>33.894902234636874</v>
      </c>
      <c r="L22" s="184">
        <f>'TAB 121'!L22/'TAB 116'!L22</f>
        <v>45.92</v>
      </c>
      <c r="M22" s="184">
        <f>'TAB 121'!M22/'TAB 116'!M22</f>
        <v>47.21303160358954</v>
      </c>
      <c r="N22" s="184">
        <f>'TAB 121'!N22/'TAB 116'!N22</f>
        <v>39.503390506581574</v>
      </c>
      <c r="O22" s="184">
        <f>'TAB 121'!O22/'TAB 116'!O22</f>
        <v>38.77881619937695</v>
      </c>
    </row>
    <row r="23" spans="1:15" ht="12.75" customHeight="1">
      <c r="A23" s="92">
        <v>17</v>
      </c>
      <c r="B23" s="93" t="s">
        <v>17</v>
      </c>
      <c r="C23" s="184">
        <f>'TAB 121'!C23/'TAB 116'!C23</f>
        <v>20.98171129980405</v>
      </c>
      <c r="D23" s="184">
        <f>'TAB 121'!D23/'TAB 116'!D23</f>
        <v>20.20299846793609</v>
      </c>
      <c r="E23" s="184">
        <f>'TAB 121'!E23/'TAB 116'!E23</f>
        <v>18.75499320296978</v>
      </c>
      <c r="F23" s="184">
        <f>'TAB 121'!F23/'TAB 116'!F23</f>
        <v>19.590470974808323</v>
      </c>
      <c r="G23" s="184">
        <f>'TAB 121'!G23/'TAB 116'!G23</f>
        <v>17.17852077001013</v>
      </c>
      <c r="H23" s="184">
        <f>'TAB 121'!H23/'TAB 116'!H23</f>
        <v>18.456466610312763</v>
      </c>
      <c r="I23" s="184">
        <f>'TAB 121'!I23/'TAB 116'!I23</f>
        <v>21.499013806706113</v>
      </c>
      <c r="J23" s="184">
        <f>'TAB 121'!J23/'TAB 116'!J23</f>
        <v>14.970897247320865</v>
      </c>
      <c r="K23" s="184">
        <f>'TAB 121'!K23/'TAB 116'!K23</f>
        <v>15.96259067357513</v>
      </c>
      <c r="L23" s="184">
        <f>'TAB 121'!L23/'TAB 116'!L23</f>
        <v>14.999260042283298</v>
      </c>
      <c r="M23" s="184">
        <f>'TAB 121'!M23/'TAB 116'!M23</f>
        <v>14.713453389830509</v>
      </c>
      <c r="N23" s="184">
        <f>'TAB 121'!N23/'TAB 116'!N23</f>
        <v>10.482457002457002</v>
      </c>
      <c r="O23" s="184">
        <f>'TAB 121'!O23/'TAB 116'!O23</f>
        <v>9.506299580027997</v>
      </c>
    </row>
    <row r="24" spans="1:15" ht="12.75" customHeight="1">
      <c r="A24" s="92">
        <v>18</v>
      </c>
      <c r="B24" s="93" t="s">
        <v>8</v>
      </c>
      <c r="C24" s="184">
        <f>'TAB 121'!C24/'TAB 116'!C24</f>
        <v>49.07158836689038</v>
      </c>
      <c r="D24" s="184">
        <f>'TAB 121'!D24/'TAB 116'!D24</f>
        <v>50.24559341950646</v>
      </c>
      <c r="E24" s="184">
        <f>'TAB 121'!E24/'TAB 116'!E24</f>
        <v>47.928495197438636</v>
      </c>
      <c r="F24" s="184">
        <f>'TAB 121'!F24/'TAB 116'!F24</f>
        <v>44.61022727272727</v>
      </c>
      <c r="G24" s="184">
        <f>'TAB 121'!G24/'TAB 116'!G24</f>
        <v>50.829885057471266</v>
      </c>
      <c r="H24" s="184">
        <f>'TAB 121'!H24/'TAB 116'!H24</f>
        <v>48.06024096385542</v>
      </c>
      <c r="I24" s="184">
        <f>'TAB 121'!I24/'TAB 116'!I24</f>
        <v>44.799369747899156</v>
      </c>
      <c r="J24" s="184">
        <f>'TAB 121'!J24/'TAB 116'!J24</f>
        <v>45.53028430160692</v>
      </c>
      <c r="K24" s="184">
        <f>'TAB 121'!K24/'TAB 116'!K24</f>
        <v>50.14425770308123</v>
      </c>
      <c r="L24" s="184">
        <f>'TAB 121'!L24/'TAB 116'!L24</f>
        <v>48.19866666666667</v>
      </c>
      <c r="M24" s="184">
        <f>'TAB 121'!M24/'TAB 116'!M24</f>
        <v>47.202140309155766</v>
      </c>
      <c r="N24" s="184">
        <f>'TAB 121'!N24/'TAB 116'!N24</f>
        <v>46.46658415841584</v>
      </c>
      <c r="O24" s="184">
        <f>'TAB 121'!O24/'TAB 116'!O24</f>
        <v>38.84861407249467</v>
      </c>
    </row>
    <row r="25" spans="1:15" ht="12.75" customHeight="1">
      <c r="A25" s="92">
        <v>19</v>
      </c>
      <c r="B25" s="93" t="s">
        <v>16</v>
      </c>
      <c r="C25" s="184">
        <f>'TAB 121'!C25/'TAB 116'!C25</f>
        <v>9.447437929212889</v>
      </c>
      <c r="D25" s="184">
        <f>'TAB 121'!D25/'TAB 116'!D25</f>
        <v>9.066198595787363</v>
      </c>
      <c r="E25" s="184">
        <f>'TAB 121'!E25/'TAB 116'!E25</f>
        <v>9.228435768926404</v>
      </c>
      <c r="F25" s="184">
        <f>'TAB 121'!F25/'TAB 116'!F25</f>
        <v>8.845320197044336</v>
      </c>
      <c r="G25" s="184">
        <f>'TAB 121'!G25/'TAB 116'!G25</f>
        <v>9.019847328244275</v>
      </c>
      <c r="H25" s="184">
        <f>'TAB 121'!H25/'TAB 116'!H25</f>
        <v>7.9140292867265</v>
      </c>
      <c r="I25" s="184">
        <f>'TAB 121'!I25/'TAB 116'!I25</f>
        <v>8.060898985016916</v>
      </c>
      <c r="J25" s="184">
        <f>'TAB 121'!J25/'TAB 116'!J25</f>
        <v>7.605714285714286</v>
      </c>
      <c r="K25" s="184">
        <f>'TAB 121'!K25/'TAB 116'!K25</f>
        <v>7.29054054054054</v>
      </c>
      <c r="L25" s="184">
        <f>'TAB 121'!L25/'TAB 116'!L25</f>
        <v>7.292671825216204</v>
      </c>
      <c r="M25" s="184">
        <f>'TAB 121'!M25/'TAB 116'!M25</f>
        <v>7.34257942152679</v>
      </c>
      <c r="N25" s="184">
        <f>'TAB 121'!N25/'TAB 116'!N25</f>
        <v>7.655624227441286</v>
      </c>
      <c r="O25" s="184">
        <f>'TAB 121'!O25/'TAB 116'!O25</f>
        <v>7.589361173253791</v>
      </c>
    </row>
    <row r="26" spans="1:15" ht="12.75" customHeight="1">
      <c r="A26" s="92">
        <v>20</v>
      </c>
      <c r="B26" s="93" t="s">
        <v>11</v>
      </c>
      <c r="C26" s="184">
        <f>'TAB 121'!C26/'TAB 116'!C26</f>
        <v>14.839506172839506</v>
      </c>
      <c r="D26" s="184">
        <f>'TAB 121'!D26/'TAB 116'!D26</f>
        <v>13.823770491803279</v>
      </c>
      <c r="E26" s="184">
        <f>'TAB 121'!E26/'TAB 116'!E26</f>
        <v>13.575020275750203</v>
      </c>
      <c r="F26" s="184">
        <f>'TAB 121'!F26/'TAB 116'!F26</f>
        <v>16.332744924977934</v>
      </c>
      <c r="G26" s="184">
        <f>'TAB 121'!G26/'TAB 116'!G26</f>
        <v>18.764705882352942</v>
      </c>
      <c r="H26" s="184">
        <f>'TAB 121'!H26/'TAB 116'!H26</f>
        <v>16.3422756706753</v>
      </c>
      <c r="I26" s="184">
        <f>'TAB 121'!I26/'TAB 116'!I26</f>
        <v>15.308943089430894</v>
      </c>
      <c r="J26" s="184">
        <f>'TAB 121'!J26/'TAB 116'!J26</f>
        <v>14.861299709020368</v>
      </c>
      <c r="K26" s="184">
        <f>'TAB 121'!K26/'TAB 116'!K26</f>
        <v>16.149892933618844</v>
      </c>
      <c r="L26" s="184">
        <f>'TAB 121'!L26/'TAB 116'!L26</f>
        <v>14.658385093167702</v>
      </c>
      <c r="M26" s="184">
        <f>'TAB 121'!M26/'TAB 116'!M26</f>
        <v>14.707165109034268</v>
      </c>
      <c r="N26" s="184">
        <f>'TAB 121'!N26/'TAB 116'!N26</f>
        <v>15.340933767643865</v>
      </c>
      <c r="O26" s="184">
        <f>'TAB 121'!O26/'TAB 116'!O26</f>
        <v>14.002222222222223</v>
      </c>
    </row>
    <row r="27" spans="1:15" ht="12.75" customHeight="1">
      <c r="A27" s="92">
        <v>21</v>
      </c>
      <c r="B27" s="93" t="s">
        <v>9</v>
      </c>
      <c r="C27" s="184">
        <f>'TAB 121'!C27/'TAB 116'!C27</f>
        <v>16.91864122457538</v>
      </c>
      <c r="D27" s="184">
        <f>'TAB 121'!D27/'TAB 116'!D27</f>
        <v>18.720305626302384</v>
      </c>
      <c r="E27" s="184">
        <f>'TAB 121'!E27/'TAB 116'!E27</f>
        <v>21.0033733639185</v>
      </c>
      <c r="F27" s="184">
        <f>'TAB 121'!F27/'TAB 116'!F27</f>
        <v>22.228757302177378</v>
      </c>
      <c r="G27" s="184">
        <f>'TAB 121'!G27/'TAB 116'!G27</f>
        <v>18.622180840057936</v>
      </c>
      <c r="H27" s="184">
        <f>'TAB 121'!H27/'TAB 116'!H27</f>
        <v>21.290205410821642</v>
      </c>
      <c r="I27" s="184">
        <f>'TAB 121'!I27/'TAB 116'!I27</f>
        <v>20.543356813213506</v>
      </c>
      <c r="J27" s="184">
        <f>'TAB 121'!J27/'TAB 116'!J27</f>
        <v>21.976614265298167</v>
      </c>
      <c r="K27" s="184">
        <f>'TAB 121'!K27/'TAB 116'!K27</f>
        <v>25.414634146341463</v>
      </c>
      <c r="L27" s="184">
        <f>'TAB 121'!L27/'TAB 116'!L27</f>
        <v>26.322422579380635</v>
      </c>
      <c r="M27" s="184">
        <f>'TAB 121'!M27/'TAB 116'!M27</f>
        <v>24.037979351032448</v>
      </c>
      <c r="N27" s="184">
        <f>'TAB 121'!N27/'TAB 116'!N27</f>
        <v>23.907894736842106</v>
      </c>
      <c r="O27" s="184">
        <f>'TAB 121'!O27/'TAB 116'!O27</f>
        <v>23.615003417635</v>
      </c>
    </row>
    <row r="28" spans="1:15" ht="12.75" customHeight="1">
      <c r="A28" s="92">
        <v>22</v>
      </c>
      <c r="B28" s="93" t="s">
        <v>14</v>
      </c>
      <c r="C28" s="184">
        <f>'TAB 121'!C28/'TAB 116'!C28</f>
        <v>43.25358422939068</v>
      </c>
      <c r="D28" s="184">
        <f>'TAB 121'!D28/'TAB 116'!D28</f>
        <v>47.80359747204667</v>
      </c>
      <c r="E28" s="184">
        <f>'TAB 121'!E28/'TAB 116'!E28</f>
        <v>47.39172862453532</v>
      </c>
      <c r="F28" s="184">
        <f>'TAB 121'!F28/'TAB 116'!F28</f>
        <v>36.55723905723906</v>
      </c>
      <c r="G28" s="184">
        <f>'TAB 121'!G28/'TAB 116'!G28</f>
        <v>42.391376451077946</v>
      </c>
      <c r="H28" s="184">
        <f>'TAB 121'!H28/'TAB 116'!H28</f>
        <v>43.903812056737586</v>
      </c>
      <c r="I28" s="184">
        <f>'TAB 121'!I28/'TAB 116'!I28</f>
        <v>45.11154855643045</v>
      </c>
      <c r="J28" s="184">
        <f>'TAB 121'!J28/'TAB 116'!J28</f>
        <v>45.6244579358196</v>
      </c>
      <c r="K28" s="184">
        <f>'TAB 121'!K28/'TAB 116'!K28</f>
        <v>43.95492487479132</v>
      </c>
      <c r="L28" s="184">
        <f>'TAB 121'!L28/'TAB 116'!L28</f>
        <v>42.83170835099619</v>
      </c>
      <c r="M28" s="184">
        <f>'TAB 121'!M28/'TAB 116'!M28</f>
        <v>42.92443531827515</v>
      </c>
      <c r="N28" s="184">
        <f>'TAB 121'!N28/'TAB 116'!N28</f>
        <v>41.13815005954744</v>
      </c>
      <c r="O28" s="184">
        <f>'TAB 121'!O28/'TAB 116'!O28</f>
        <v>43.689668769716086</v>
      </c>
    </row>
    <row r="29" spans="1:15" ht="24" customHeight="1">
      <c r="A29" s="92">
        <v>23</v>
      </c>
      <c r="B29" s="93" t="s">
        <v>61</v>
      </c>
      <c r="C29" s="184">
        <f>'TAB 121'!C29/'TAB 116'!C29</f>
        <v>102.64556962025317</v>
      </c>
      <c r="D29" s="184">
        <f>'TAB 121'!D29/'TAB 116'!D29</f>
        <v>175.65243902439025</v>
      </c>
      <c r="E29" s="184">
        <f>'TAB 121'!E29/'TAB 116'!E29</f>
        <v>72.75935828877006</v>
      </c>
      <c r="F29" s="184">
        <f>'TAB 121'!F29/'TAB 116'!F29</f>
        <v>118.60427807486631</v>
      </c>
      <c r="G29" s="184">
        <f>'TAB 121'!G29/'TAB 116'!G29</f>
        <v>77.47368421052632</v>
      </c>
      <c r="H29" s="184">
        <f>'TAB 121'!H29/'TAB 116'!H29</f>
        <v>77.73913043478261</v>
      </c>
      <c r="I29" s="184">
        <f>'TAB 121'!I29/'TAB 116'!I29</f>
        <v>85.63701067615658</v>
      </c>
      <c r="J29" s="184">
        <f>'TAB 121'!J29/'TAB 116'!J29</f>
        <v>75.10119047619048</v>
      </c>
      <c r="K29" s="184">
        <f>'TAB 121'!K29/'TAB 116'!K29</f>
        <v>95.32098765432099</v>
      </c>
      <c r="L29" s="184">
        <f>'TAB 121'!L29/'TAB 116'!L29</f>
        <v>97.5040650406504</v>
      </c>
      <c r="M29" s="184">
        <f>'TAB 121'!M29/'TAB 116'!M29</f>
        <v>90.84482758620689</v>
      </c>
      <c r="N29" s="184">
        <f>'TAB 121'!N29/'TAB 116'!N29</f>
        <v>79.61481481481482</v>
      </c>
      <c r="O29" s="184">
        <f>'TAB 121'!O29/'TAB 116'!O29</f>
        <v>69.62913907284768</v>
      </c>
    </row>
    <row r="30" spans="1:15" ht="12.75" customHeight="1">
      <c r="A30" s="92">
        <v>24</v>
      </c>
      <c r="B30" s="93" t="s">
        <v>12</v>
      </c>
      <c r="C30" s="184">
        <f>'TAB 121'!C30/'TAB 116'!C30</f>
        <v>89.512</v>
      </c>
      <c r="D30" s="184">
        <f>'TAB 121'!D30/'TAB 116'!D30</f>
        <v>99.56451612903226</v>
      </c>
      <c r="E30" s="184">
        <f>'TAB 121'!E30/'TAB 116'!E30</f>
        <v>90.47835051546392</v>
      </c>
      <c r="F30" s="184">
        <f>'TAB 121'!F30/'TAB 116'!F30</f>
        <v>99.93319838056681</v>
      </c>
      <c r="G30" s="184">
        <f>'TAB 121'!G30/'TAB 116'!G30</f>
        <v>97.35357142857143</v>
      </c>
      <c r="H30" s="184">
        <f>'TAB 121'!H30/'TAB 116'!H30</f>
        <v>72.58274647887323</v>
      </c>
      <c r="I30" s="184">
        <f>'TAB 121'!I30/'TAB 116'!I30</f>
        <v>67.12273641851107</v>
      </c>
      <c r="J30" s="184">
        <f>'TAB 121'!J30/'TAB 116'!J30</f>
        <v>68.84439834024896</v>
      </c>
      <c r="K30" s="184">
        <f>'TAB 121'!K30/'TAB 116'!K30</f>
        <v>67.20701754385965</v>
      </c>
      <c r="L30" s="184">
        <f>'TAB 121'!L30/'TAB 116'!L30</f>
        <v>70.27891156462584</v>
      </c>
      <c r="M30" s="184">
        <f>'TAB 121'!M30/'TAB 116'!M30</f>
        <v>73.68561278863233</v>
      </c>
      <c r="N30" s="184">
        <f>'TAB 121'!N30/'TAB 116'!N30</f>
        <v>75.45869947275922</v>
      </c>
      <c r="O30" s="184">
        <f>'TAB 121'!O30/'TAB 116'!O30</f>
        <v>68.33333333333333</v>
      </c>
    </row>
    <row r="31" spans="1:15" ht="24" customHeight="1">
      <c r="A31" s="92">
        <v>25</v>
      </c>
      <c r="B31" s="93" t="s">
        <v>62</v>
      </c>
      <c r="C31" s="184">
        <f>'TAB 121'!C31/'TAB 116'!C31</f>
        <v>12.840782122905027</v>
      </c>
      <c r="D31" s="184">
        <f>'TAB 121'!D31/'TAB 116'!D31</f>
        <v>7.794736842105263</v>
      </c>
      <c r="E31" s="184">
        <f>'TAB 121'!E31/'TAB 116'!E31</f>
        <v>12.697445972495089</v>
      </c>
      <c r="F31" s="184">
        <f>'TAB 121'!F31/'TAB 116'!F31</f>
        <v>6.95125786163522</v>
      </c>
      <c r="G31" s="184">
        <f>'TAB 121'!G31/'TAB 116'!G31</f>
        <v>13.065714285714286</v>
      </c>
      <c r="H31" s="184">
        <f>'TAB 121'!H31/'TAB 116'!H31</f>
        <v>12.875</v>
      </c>
      <c r="I31" s="184">
        <f>'TAB 121'!I31/'TAB 116'!I31</f>
        <v>12.769110764430577</v>
      </c>
      <c r="J31" s="184">
        <f>'TAB 121'!J31/'TAB 116'!J31</f>
        <v>12.643625192012289</v>
      </c>
      <c r="K31" s="184">
        <f>'TAB 121'!K31/'TAB 116'!K31</f>
        <v>13.044262295081968</v>
      </c>
      <c r="L31" s="184">
        <f>'TAB 121'!L31/'TAB 116'!L31</f>
        <v>12.990196078431373</v>
      </c>
      <c r="M31" s="184">
        <f>'TAB 121'!M31/'TAB 116'!M31</f>
        <v>12.71912013536379</v>
      </c>
      <c r="N31" s="184">
        <f>'TAB 121'!N31/'TAB 116'!N31</f>
        <v>14.135363790186124</v>
      </c>
      <c r="O31" s="184">
        <f>'TAB 121'!O31/'TAB 116'!O31</f>
        <v>13.09813874788494</v>
      </c>
    </row>
    <row r="32" spans="1:15" ht="12.75" customHeight="1">
      <c r="A32" s="92">
        <v>26</v>
      </c>
      <c r="B32" s="94" t="s">
        <v>23</v>
      </c>
      <c r="C32" s="184">
        <f>'TAB 121'!C32/'TAB 116'!C32</f>
        <v>4.571045576407506</v>
      </c>
      <c r="D32" s="184">
        <f>'TAB 121'!D32/'TAB 116'!D32</f>
        <v>4.939698492462312</v>
      </c>
      <c r="E32" s="184">
        <f>'TAB 121'!E32/'TAB 116'!E32</f>
        <v>3.651424287856072</v>
      </c>
      <c r="F32" s="184">
        <f>'TAB 121'!F32/'TAB 116'!F32</f>
        <v>6.690659811482433</v>
      </c>
      <c r="G32" s="184">
        <f>'TAB 121'!G32/'TAB 116'!G32</f>
        <v>3.1186868686868685</v>
      </c>
      <c r="H32" s="184" t="e">
        <f>'TAB 121'!H32/'TAB 116'!H32</f>
        <v>#DIV/0!</v>
      </c>
      <c r="I32" s="184">
        <f>'TAB 121'!I32/'TAB 116'!I32</f>
        <v>3.621417797888386</v>
      </c>
      <c r="J32" s="184">
        <f>'TAB 121'!J32/'TAB 116'!J32</f>
        <v>3.453416149068323</v>
      </c>
      <c r="K32" s="184">
        <f>'TAB 121'!K32/'TAB 116'!K32</f>
        <v>3.225596529284165</v>
      </c>
      <c r="L32" s="184">
        <f>'TAB 121'!L32/'TAB 116'!L32</f>
        <v>3.3124274099883855</v>
      </c>
      <c r="M32" s="184">
        <f>'TAB 121'!M32/'TAB 116'!M32</f>
        <v>3.9554973821989527</v>
      </c>
      <c r="N32" s="184">
        <f>'TAB 121'!N32/'TAB 116'!N32</f>
        <v>3.694942903752039</v>
      </c>
      <c r="O32" s="184">
        <f>'TAB 121'!O32/'TAB 116'!O32</f>
        <v>3.836448598130841</v>
      </c>
    </row>
    <row r="33" spans="1:15" ht="12.75" customHeight="1">
      <c r="A33" s="92">
        <v>27</v>
      </c>
      <c r="B33" s="93" t="s">
        <v>15</v>
      </c>
      <c r="C33" s="184">
        <f>'TAB 121'!C33/'TAB 116'!C33</f>
        <v>10.031890660592255</v>
      </c>
      <c r="D33" s="184">
        <f>'TAB 121'!D33/'TAB 116'!D33</f>
        <v>10</v>
      </c>
      <c r="E33" s="184">
        <f>'TAB 121'!E33/'TAB 116'!E33</f>
        <v>9.94250281848929</v>
      </c>
      <c r="F33" s="184">
        <f>'TAB 121'!F33/'TAB 116'!F33</f>
        <v>10.711159737417944</v>
      </c>
      <c r="G33" s="184">
        <f>'TAB 121'!G33/'TAB 116'!G33</f>
        <v>10.8</v>
      </c>
      <c r="H33" s="184">
        <f>'TAB 121'!H33/'TAB 116'!H33</f>
        <v>10.289555325749742</v>
      </c>
      <c r="I33" s="184">
        <f>'TAB 121'!I33/'TAB 116'!I33</f>
        <v>10.354518371400198</v>
      </c>
      <c r="J33" s="184">
        <f>'TAB 121'!J33/'TAB 116'!J33</f>
        <v>10.685203574975175</v>
      </c>
      <c r="K33" s="184">
        <f>'TAB 121'!K33/'TAB 116'!K33</f>
        <v>10.863457760314342</v>
      </c>
      <c r="L33" s="184">
        <f>'TAB 121'!L33/'TAB 116'!L33</f>
        <v>10.819169960474309</v>
      </c>
      <c r="M33" s="184">
        <f>'TAB 121'!M33/'TAB 116'!M33</f>
        <v>11.049586776859504</v>
      </c>
      <c r="N33" s="184">
        <f>'TAB 121'!N33/'TAB 116'!N33</f>
        <v>10.930672268907562</v>
      </c>
      <c r="O33" s="184">
        <f>'TAB 121'!O33/'TAB 116'!O33</f>
        <v>11.036996735582154</v>
      </c>
    </row>
    <row r="34" spans="1:15" ht="12.75" customHeight="1">
      <c r="A34" s="92">
        <v>28</v>
      </c>
      <c r="B34" s="94" t="s">
        <v>63</v>
      </c>
      <c r="C34" s="184" t="e">
        <f>'TAB 121'!C34/'TAB 116'!C34</f>
        <v>#DIV/0!</v>
      </c>
      <c r="D34" s="184" t="e">
        <f>'TAB 121'!D34/'TAB 116'!D34</f>
        <v>#DIV/0!</v>
      </c>
      <c r="E34" s="184" t="e">
        <f>'TAB 121'!E34/'TAB 116'!E34</f>
        <v>#DIV/0!</v>
      </c>
      <c r="F34" s="184" t="e">
        <f>'TAB 121'!F34/'TAB 116'!F34</f>
        <v>#DIV/0!</v>
      </c>
      <c r="G34" s="184" t="e">
        <f>'TAB 121'!G34/'TAB 116'!G34</f>
        <v>#DIV/0!</v>
      </c>
      <c r="H34" s="184" t="e">
        <f>'TAB 121'!H34/'TAB 116'!H34</f>
        <v>#DIV/0!</v>
      </c>
      <c r="I34" s="184" t="e">
        <f>'TAB 121'!I34/'TAB 116'!I34</f>
        <v>#DIV/0!</v>
      </c>
      <c r="J34" s="184" t="e">
        <f>'TAB 121'!J34/'TAB 116'!J34</f>
        <v>#DIV/0!</v>
      </c>
      <c r="K34" s="184" t="e">
        <f>'TAB 121'!K34/'TAB 116'!K34</f>
        <v>#DIV/0!</v>
      </c>
      <c r="L34" s="184" t="e">
        <f>'TAB 121'!L34/'TAB 116'!L34</f>
        <v>#DIV/0!</v>
      </c>
      <c r="M34" s="184" t="e">
        <f>'TAB 121'!M34/'TAB 116'!M34</f>
        <v>#DIV/0!</v>
      </c>
      <c r="N34" s="184" t="e">
        <f>'TAB 121'!N34/'TAB 116'!N34</f>
        <v>#DIV/0!</v>
      </c>
      <c r="O34" s="184" t="e">
        <f>'TAB 121'!O34/'TAB 116'!O34</f>
        <v>#DIV/0!</v>
      </c>
    </row>
    <row r="35" spans="1:15" ht="12.75" customHeight="1">
      <c r="A35" s="187">
        <v>29</v>
      </c>
      <c r="B35" s="95" t="s">
        <v>64</v>
      </c>
      <c r="C35" s="183" t="e">
        <f>'TAB 121'!C35/'TAB 116'!C35</f>
        <v>#DIV/0!</v>
      </c>
      <c r="D35" s="183" t="e">
        <f>'TAB 121'!D35/'TAB 116'!D35</f>
        <v>#DIV/0!</v>
      </c>
      <c r="E35" s="183" t="e">
        <f>'TAB 121'!E35/'TAB 116'!E35</f>
        <v>#DIV/0!</v>
      </c>
      <c r="F35" s="183" t="e">
        <f>'TAB 121'!F35/'TAB 116'!F35</f>
        <v>#DIV/0!</v>
      </c>
      <c r="G35" s="183" t="e">
        <f>'TAB 121'!G35/'TAB 116'!G35</f>
        <v>#DIV/0!</v>
      </c>
      <c r="H35" s="183" t="e">
        <f>'TAB 121'!H35/'TAB 116'!H35</f>
        <v>#DIV/0!</v>
      </c>
      <c r="I35" s="183" t="e">
        <f>'TAB 121'!I35/'TAB 116'!I35</f>
        <v>#DIV/0!</v>
      </c>
      <c r="J35" s="183" t="e">
        <f>'TAB 121'!J35/'TAB 116'!J35</f>
        <v>#DIV/0!</v>
      </c>
      <c r="K35" s="183" t="e">
        <f>'TAB 121'!K35/'TAB 116'!K35</f>
        <v>#DIV/0!</v>
      </c>
      <c r="L35" s="183" t="e">
        <f>'TAB 121'!L35/'TAB 116'!L35</f>
        <v>#DIV/0!</v>
      </c>
      <c r="M35" s="183" t="e">
        <f>'TAB 121'!M35/'TAB 116'!M35</f>
        <v>#DIV/0!</v>
      </c>
      <c r="N35" s="183" t="e">
        <f>'TAB 121'!N35/'TAB 116'!N35</f>
        <v>#DIV/0!</v>
      </c>
      <c r="O35" s="183" t="e">
        <f>'TAB 121'!O35/'TAB 116'!O35</f>
        <v>#DIV/0!</v>
      </c>
    </row>
    <row r="36" spans="1:17" ht="15" customHeight="1">
      <c r="A36" s="310" t="s">
        <v>0</v>
      </c>
      <c r="B36" s="310"/>
      <c r="C36" s="123">
        <f>'TAB 121'!C36/'TAB 116'!C36</f>
        <v>10.786137480897066</v>
      </c>
      <c r="D36" s="123">
        <f>'TAB 121'!D36/'TAB 116'!D36</f>
        <v>10.559114522640645</v>
      </c>
      <c r="E36" s="123">
        <f>'TAB 121'!E36/'TAB 116'!E36</f>
        <v>10.155176713042076</v>
      </c>
      <c r="F36" s="123">
        <f>'TAB 121'!F36/'TAB 116'!F36</f>
        <v>9.883478729570383</v>
      </c>
      <c r="G36" s="123">
        <f>'TAB 121'!G36/'TAB 116'!G36</f>
        <v>9.766496817084704</v>
      </c>
      <c r="H36" s="123">
        <f>'TAB 121'!H36/'TAB 116'!H36</f>
        <v>9.706626047777176</v>
      </c>
      <c r="I36" s="123">
        <f>'TAB 121'!I36/'TAB 116'!I36</f>
        <v>9.585938639914305</v>
      </c>
      <c r="J36" s="123">
        <f>'TAB 121'!J36/'TAB 116'!J36</f>
        <v>9.10026940473206</v>
      </c>
      <c r="K36" s="123">
        <f>'TAB 121'!K36/'TAB 116'!K36</f>
        <v>9.101298079328659</v>
      </c>
      <c r="L36" s="123">
        <f>'TAB 121'!L36/'TAB 116'!L36</f>
        <v>8.993806771263419</v>
      </c>
      <c r="M36" s="123">
        <f>'TAB 121'!M36/'TAB 116'!M36</f>
        <v>8.91639407589069</v>
      </c>
      <c r="N36" s="123">
        <f>'TAB 121'!N36/'TAB 116'!N36</f>
        <v>8.2937171143846</v>
      </c>
      <c r="O36" s="123">
        <f>'TAB 121'!O36/'TAB 116'!O36</f>
        <v>8.302199951370609</v>
      </c>
      <c r="Q36" s="34"/>
    </row>
    <row r="37" spans="1:12" ht="12.75" customHeight="1">
      <c r="A37" s="168" t="s">
        <v>87</v>
      </c>
      <c r="B37" s="83" t="s">
        <v>90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8" ht="12.75" customHeight="1">
      <c r="A38" s="122" t="s">
        <v>25</v>
      </c>
      <c r="B38" s="67" t="s">
        <v>92</v>
      </c>
      <c r="C38" s="38"/>
      <c r="D38" s="38"/>
      <c r="E38" s="38"/>
      <c r="F38" s="38"/>
      <c r="G38" s="38"/>
      <c r="H38" s="38"/>
    </row>
    <row r="39" spans="1:9" ht="12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15" ht="12.75" customHeight="1">
      <c r="A40" s="306" t="s">
        <v>27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1">
    <mergeCell ref="M3:N3"/>
    <mergeCell ref="G4:G5"/>
    <mergeCell ref="A2:O2"/>
    <mergeCell ref="A4:A5"/>
    <mergeCell ref="B4:B5"/>
    <mergeCell ref="C4:C5"/>
    <mergeCell ref="D4:D5"/>
    <mergeCell ref="E4:E5"/>
    <mergeCell ref="F4:F5"/>
    <mergeCell ref="N4:N5"/>
    <mergeCell ref="I4:I5"/>
    <mergeCell ref="A36:B36"/>
    <mergeCell ref="P5:Q8"/>
    <mergeCell ref="P9:Q12"/>
    <mergeCell ref="H4:H5"/>
    <mergeCell ref="O4:O5"/>
    <mergeCell ref="A40:M40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C41"/>
  <sheetViews>
    <sheetView zoomScale="90" zoomScaleNormal="90" zoomScalePageLayoutView="0" workbookViewId="0" topLeftCell="A1">
      <selection activeCell="I41" sqref="I41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5" ht="12.75" customHeight="1">
      <c r="A2" s="312" t="s">
        <v>162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6" ht="12.75" customHeight="1">
      <c r="E3" s="3"/>
      <c r="F3" s="3"/>
      <c r="G3" s="3"/>
      <c r="H3" s="3"/>
      <c r="I3" s="3"/>
      <c r="L3" s="130"/>
      <c r="M3" s="285"/>
      <c r="N3" s="285"/>
      <c r="O3" s="284" t="s">
        <v>79</v>
      </c>
      <c r="P3" s="56"/>
    </row>
    <row r="4" spans="1:15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85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25" t="s">
        <v>127</v>
      </c>
      <c r="Q5" s="326"/>
    </row>
    <row r="6" spans="1:17" ht="12.75" customHeight="1">
      <c r="A6" s="189">
        <v>0</v>
      </c>
      <c r="B6" s="223">
        <v>1</v>
      </c>
      <c r="C6" s="223">
        <v>2</v>
      </c>
      <c r="D6" s="223">
        <v>3</v>
      </c>
      <c r="E6" s="189">
        <v>4</v>
      </c>
      <c r="F6" s="189">
        <v>5</v>
      </c>
      <c r="G6" s="189">
        <v>6</v>
      </c>
      <c r="H6" s="189">
        <v>7</v>
      </c>
      <c r="I6" s="189">
        <v>8</v>
      </c>
      <c r="J6" s="189">
        <v>9</v>
      </c>
      <c r="K6" s="189">
        <v>10</v>
      </c>
      <c r="L6" s="189">
        <v>11</v>
      </c>
      <c r="M6" s="86">
        <v>12</v>
      </c>
      <c r="N6" s="86">
        <v>13</v>
      </c>
      <c r="O6" s="175">
        <v>14</v>
      </c>
      <c r="P6" s="325"/>
      <c r="Q6" s="326"/>
    </row>
    <row r="7" spans="1:17" ht="12.75" customHeight="1">
      <c r="A7" s="87">
        <v>1</v>
      </c>
      <c r="B7" s="185" t="s">
        <v>58</v>
      </c>
      <c r="C7" s="249"/>
      <c r="D7" s="249"/>
      <c r="E7" s="249"/>
      <c r="F7" s="249"/>
      <c r="G7" s="91">
        <f>' TAB 127'!G7/' TAB 126'!G7*100</f>
        <v>0.15748031496062992</v>
      </c>
      <c r="H7" s="91">
        <f>' TAB 127'!H7/' TAB 126'!H7*100</f>
        <v>0.608056079233159</v>
      </c>
      <c r="I7" s="91">
        <f>' TAB 127'!I7/' TAB 126'!I7*100</f>
        <v>0.6336643906476308</v>
      </c>
      <c r="J7" s="91">
        <f>' TAB 127'!J7/' TAB 126'!J7*100</f>
        <v>0.3945752436698111</v>
      </c>
      <c r="K7" s="91">
        <f>' TAB 127'!K7/' TAB 126'!K7*100</f>
        <v>0.26740947075208915</v>
      </c>
      <c r="L7" s="91">
        <f>' TAB 127'!L7/' TAB 126'!L7*100</f>
        <v>0.3620005855891826</v>
      </c>
      <c r="M7" s="91">
        <f>' TAB 127'!M7/' TAB 126'!M7*100</f>
        <v>0.28253062948880436</v>
      </c>
      <c r="N7" s="91">
        <f>' TAB 127'!N7/' TAB 126'!N7*100</f>
        <v>0.15564634925929016</v>
      </c>
      <c r="O7" s="91">
        <f>' TAB 127'!O7/' TAB 126'!O7*100</f>
        <v>0.13016313779937522</v>
      </c>
      <c r="P7" s="325"/>
      <c r="Q7" s="326"/>
    </row>
    <row r="8" spans="1:22" ht="12.75" customHeight="1">
      <c r="A8" s="92">
        <v>2</v>
      </c>
      <c r="B8" s="93" t="s">
        <v>18</v>
      </c>
      <c r="C8" s="250"/>
      <c r="D8" s="250"/>
      <c r="E8" s="250"/>
      <c r="F8" s="250"/>
      <c r="G8" s="82">
        <f>' TAB 127'!G8/' TAB 126'!G8*100</f>
        <v>1.0759115361625822</v>
      </c>
      <c r="H8" s="82">
        <f>' TAB 127'!H8/' TAB 126'!H8*100</f>
        <v>1.5064778547755346</v>
      </c>
      <c r="I8" s="82">
        <f>' TAB 127'!I8/' TAB 126'!I8*100</f>
        <v>1.4021479713603817</v>
      </c>
      <c r="J8" s="82">
        <f>' TAB 127'!J8/' TAB 126'!J8*100</f>
        <v>0.8365867261572784</v>
      </c>
      <c r="K8" s="82">
        <f>' TAB 127'!K8/' TAB 126'!K8*100</f>
        <v>0.5267778753292361</v>
      </c>
      <c r="L8" s="82">
        <f>' TAB 127'!L8/' TAB 126'!L8*100</f>
        <v>0.9967751392553504</v>
      </c>
      <c r="M8" s="82">
        <f>' TAB 127'!M8/' TAB 126'!M8*100</f>
        <v>0.5570117955439057</v>
      </c>
      <c r="N8" s="82">
        <f>' TAB 127'!N8/' TAB 126'!N8*100</f>
        <v>1.5673981191222568</v>
      </c>
      <c r="O8" s="82">
        <f>' TAB 127'!O8/' TAB 126'!O8*100</f>
        <v>2.836569932358717</v>
      </c>
      <c r="P8" s="325"/>
      <c r="Q8" s="326"/>
      <c r="U8" s="295"/>
      <c r="V8" s="295"/>
    </row>
    <row r="9" spans="1:17" ht="12.75" customHeight="1">
      <c r="A9" s="92">
        <v>3</v>
      </c>
      <c r="B9" s="94" t="s">
        <v>1</v>
      </c>
      <c r="C9" s="250"/>
      <c r="D9" s="250"/>
      <c r="E9" s="250"/>
      <c r="F9" s="250"/>
      <c r="G9" s="82">
        <f>' TAB 127'!G9/' TAB 126'!G9*100</f>
        <v>3.0367607884922747</v>
      </c>
      <c r="H9" s="82">
        <f>' TAB 127'!H9/' TAB 126'!H9*100</f>
        <v>4.268610098906819</v>
      </c>
      <c r="I9" s="82">
        <f>' TAB 127'!I9/' TAB 126'!I9*100</f>
        <v>3.741496598639456</v>
      </c>
      <c r="J9" s="82">
        <f>' TAB 127'!J9/' TAB 126'!J9*100</f>
        <v>3.2583216127519923</v>
      </c>
      <c r="K9" s="82">
        <f>' TAB 127'!K9/' TAB 126'!K9*100</f>
        <v>2.967549103330487</v>
      </c>
      <c r="L9" s="82">
        <f>' TAB 127'!L9/' TAB 126'!L9*100</f>
        <v>3.077268643306379</v>
      </c>
      <c r="M9" s="82">
        <f>' TAB 127'!M9/' TAB 126'!M9*100</f>
        <v>2.8290025146689017</v>
      </c>
      <c r="N9" s="82">
        <f>' TAB 127'!N9/' TAB 126'!N9*100</f>
        <v>2.7575887131252674</v>
      </c>
      <c r="O9" s="82">
        <f>' TAB 127'!O9/' TAB 126'!O9*100</f>
        <v>2.3928215353938187</v>
      </c>
      <c r="P9" s="325"/>
      <c r="Q9" s="326"/>
    </row>
    <row r="10" spans="1:17" ht="12.75" customHeight="1">
      <c r="A10" s="92">
        <v>4</v>
      </c>
      <c r="B10" s="94" t="s">
        <v>2</v>
      </c>
      <c r="C10" s="250"/>
      <c r="D10" s="250"/>
      <c r="E10" s="250"/>
      <c r="F10" s="250"/>
      <c r="G10" s="82">
        <f>' TAB 127'!G10/' TAB 126'!G10*100</f>
        <v>2.5503355704697985</v>
      </c>
      <c r="H10" s="82">
        <f>' TAB 127'!H10/' TAB 126'!H10*100</f>
        <v>2.8212100611828688</v>
      </c>
      <c r="I10" s="82">
        <f>' TAB 127'!I10/' TAB 126'!I10*100</f>
        <v>3.0995616781465247</v>
      </c>
      <c r="J10" s="82">
        <f>' TAB 127'!J10/' TAB 126'!J10*100</f>
        <v>4.51510333863275</v>
      </c>
      <c r="K10" s="82">
        <f>' TAB 127'!K10/' TAB 126'!K10*100</f>
        <v>4.522328999434709</v>
      </c>
      <c r="L10" s="82">
        <f>' TAB 127'!L10/' TAB 126'!L10*100</f>
        <v>4.6167505179047055</v>
      </c>
      <c r="M10" s="82">
        <f>' TAB 127'!M10/' TAB 126'!M10*100</f>
        <v>3.4318113995822146</v>
      </c>
      <c r="N10" s="82">
        <f>' TAB 127'!N10/' TAB 126'!N10*100</f>
        <v>3.329334133173365</v>
      </c>
      <c r="O10" s="82">
        <f>' TAB 127'!O10/' TAB 126'!O10*100</f>
        <v>2.766798418972332</v>
      </c>
      <c r="P10" s="325"/>
      <c r="Q10" s="326"/>
    </row>
    <row r="11" spans="1:28" ht="12.75" customHeight="1">
      <c r="A11" s="92">
        <v>5</v>
      </c>
      <c r="B11" s="93" t="s">
        <v>3</v>
      </c>
      <c r="C11" s="250"/>
      <c r="D11" s="250"/>
      <c r="E11" s="250"/>
      <c r="F11" s="250"/>
      <c r="G11" s="82">
        <f>' TAB 127'!G11/' TAB 126'!G11*100</f>
        <v>2.19435736677116</v>
      </c>
      <c r="H11" s="82">
        <f>' TAB 127'!H11/' TAB 126'!H11*100</f>
        <v>1.8392642942822872</v>
      </c>
      <c r="I11" s="82">
        <f>' TAB 127'!I11/' TAB 126'!I11*100</f>
        <v>2.5349008082292435</v>
      </c>
      <c r="J11" s="82">
        <f>' TAB 127'!J11/' TAB 126'!J11*100</f>
        <v>2.4539877300613497</v>
      </c>
      <c r="K11" s="82">
        <f>' TAB 127'!K11/' TAB 126'!K11*100</f>
        <v>3.2546266751754946</v>
      </c>
      <c r="L11" s="82">
        <f>' TAB 127'!L11/' TAB 126'!L11*100</f>
        <v>2.5698682942499196</v>
      </c>
      <c r="M11" s="82">
        <f>' TAB 127'!M11/' TAB 126'!M11*100</f>
        <v>2.5547445255474455</v>
      </c>
      <c r="N11" s="82">
        <f>' TAB 127'!N11/' TAB 126'!N11*100</f>
        <v>2.8228423101881894</v>
      </c>
      <c r="O11" s="82">
        <f>' TAB 127'!O11/' TAB 126'!O11*100</f>
        <v>1.8577834721332478</v>
      </c>
      <c r="P11" s="325"/>
      <c r="Q11" s="326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</row>
    <row r="12" spans="1:17" ht="12.75" customHeight="1">
      <c r="A12" s="92">
        <v>6</v>
      </c>
      <c r="B12" s="93" t="s">
        <v>10</v>
      </c>
      <c r="C12" s="250"/>
      <c r="D12" s="250"/>
      <c r="E12" s="250"/>
      <c r="F12" s="250"/>
      <c r="G12" s="82">
        <f>' TAB 127'!G12/' TAB 126'!G12*100</f>
        <v>0.315059861373661</v>
      </c>
      <c r="H12" s="82">
        <f>' TAB 127'!H12/' TAB 126'!H12*100</f>
        <v>0.22631749110895572</v>
      </c>
      <c r="I12" s="82">
        <f>' TAB 127'!I12/' TAB 126'!I12*100</f>
        <v>0.2251527822450949</v>
      </c>
      <c r="J12" s="82">
        <f>' TAB 127'!J12/' TAB 126'!J12*100</f>
        <v>0.25356576862123614</v>
      </c>
      <c r="K12" s="82">
        <f>' TAB 127'!K12/' TAB 126'!K12*100</f>
        <v>1.8793573810245527</v>
      </c>
      <c r="L12" s="82">
        <f>' TAB 127'!L12/' TAB 126'!L12*100</f>
        <v>1.7683970336565886</v>
      </c>
      <c r="M12" s="82">
        <f>' TAB 127'!M12/' TAB 126'!M12*100</f>
        <v>1.6210470369386127</v>
      </c>
      <c r="N12" s="82">
        <f>' TAB 127'!N12/' TAB 126'!N12*100</f>
        <v>3.7383177570093453</v>
      </c>
      <c r="O12" s="82">
        <f>' TAB 127'!O12/' TAB 126'!O12*100</f>
        <v>3.440961583785058</v>
      </c>
      <c r="P12" s="325"/>
      <c r="Q12" s="326"/>
    </row>
    <row r="13" spans="1:17" ht="12.75" customHeight="1">
      <c r="A13" s="92">
        <v>7</v>
      </c>
      <c r="B13" s="94" t="s">
        <v>4</v>
      </c>
      <c r="C13" s="250"/>
      <c r="D13" s="250"/>
      <c r="E13" s="250"/>
      <c r="F13" s="251"/>
      <c r="G13" s="82">
        <f>' TAB 127'!G13/' TAB 126'!G13*100</f>
        <v>0</v>
      </c>
      <c r="H13" s="82">
        <f>' TAB 127'!H13/' TAB 126'!H13*100</f>
        <v>0</v>
      </c>
      <c r="I13" s="82">
        <f>' TAB 127'!I13/' TAB 126'!I13*100</f>
        <v>0</v>
      </c>
      <c r="J13" s="82">
        <f>' TAB 127'!J13/' TAB 126'!J13*100</f>
        <v>0</v>
      </c>
      <c r="K13" s="82">
        <f>' TAB 127'!K13/' TAB 126'!K13*100</f>
        <v>0</v>
      </c>
      <c r="L13" s="82">
        <f>' TAB 127'!L13/' TAB 126'!L13*100</f>
        <v>0</v>
      </c>
      <c r="M13" s="82">
        <f>' TAB 127'!M13/' TAB 126'!M13*100</f>
        <v>0</v>
      </c>
      <c r="N13" s="82">
        <f>' TAB 127'!N13/' TAB 126'!N13*100</f>
        <v>0</v>
      </c>
      <c r="O13" s="82">
        <f>' TAB 127'!O13/' TAB 126'!O13*100</f>
        <v>0</v>
      </c>
      <c r="P13" s="325" t="s">
        <v>123</v>
      </c>
      <c r="Q13" s="326"/>
    </row>
    <row r="14" spans="1:17" ht="12.75" customHeight="1">
      <c r="A14" s="92">
        <v>8</v>
      </c>
      <c r="B14" s="94" t="s">
        <v>59</v>
      </c>
      <c r="C14" s="250"/>
      <c r="D14" s="250"/>
      <c r="E14" s="250"/>
      <c r="F14" s="251"/>
      <c r="G14" s="82" t="e">
        <f>' TAB 127'!G14/' TAB 126'!G14*100</f>
        <v>#DIV/0!</v>
      </c>
      <c r="H14" s="82" t="e">
        <f>' TAB 127'!H14/' TAB 126'!H14*100</f>
        <v>#DIV/0!</v>
      </c>
      <c r="I14" s="82" t="e">
        <f>' TAB 127'!I14/' TAB 126'!I14*100</f>
        <v>#DIV/0!</v>
      </c>
      <c r="J14" s="82" t="e">
        <f>' TAB 127'!J14/' TAB 126'!J14*100</f>
        <v>#DIV/0!</v>
      </c>
      <c r="K14" s="82" t="e">
        <f>' TAB 127'!K14/' TAB 126'!K14*100</f>
        <v>#DIV/0!</v>
      </c>
      <c r="L14" s="82" t="e">
        <f>' TAB 127'!L14/' TAB 126'!L14*100</f>
        <v>#DIV/0!</v>
      </c>
      <c r="M14" s="82" t="e">
        <f>' TAB 127'!M14/' TAB 126'!M14*100</f>
        <v>#DIV/0!</v>
      </c>
      <c r="N14" s="82" t="e">
        <f>' TAB 127'!N14/' TAB 126'!N14*100</f>
        <v>#DIV/0!</v>
      </c>
      <c r="O14" s="82" t="e">
        <f>' TAB 127'!O14/' TAB 126'!O14*100</f>
        <v>#DIV/0!</v>
      </c>
      <c r="P14" s="325"/>
      <c r="Q14" s="326"/>
    </row>
    <row r="15" spans="1:17" ht="12.75" customHeight="1">
      <c r="A15" s="92">
        <v>9</v>
      </c>
      <c r="B15" s="93" t="s">
        <v>5</v>
      </c>
      <c r="C15" s="250"/>
      <c r="D15" s="250"/>
      <c r="E15" s="250"/>
      <c r="F15" s="250"/>
      <c r="G15" s="82">
        <f>' TAB 127'!G15/' TAB 126'!G15*100</f>
        <v>0</v>
      </c>
      <c r="H15" s="82">
        <f>' TAB 127'!H15/' TAB 126'!H15*100</f>
        <v>1.2844036697247707</v>
      </c>
      <c r="I15" s="82">
        <f>' TAB 127'!I15/' TAB 126'!I15*100</f>
        <v>2.268041237113402</v>
      </c>
      <c r="J15" s="82">
        <f>' TAB 127'!J15/' TAB 126'!J15*100</f>
        <v>2.8700906344410875</v>
      </c>
      <c r="K15" s="82">
        <f>' TAB 127'!K15/' TAB 126'!K15*100</f>
        <v>2.5232403718459495</v>
      </c>
      <c r="L15" s="82">
        <f>' TAB 127'!L15/' TAB 126'!L15*100</f>
        <v>2.380952380952381</v>
      </c>
      <c r="M15" s="82">
        <f>' TAB 127'!M15/' TAB 126'!M15*100</f>
        <v>3.121387283236994</v>
      </c>
      <c r="N15" s="82">
        <f>' TAB 127'!N15/' TAB 126'!N15*100</f>
        <v>4.4548651817116065</v>
      </c>
      <c r="O15" s="82">
        <f>' TAB 127'!O15/' TAB 126'!O15*100</f>
        <v>2.9345372460496613</v>
      </c>
      <c r="P15" s="325"/>
      <c r="Q15" s="326"/>
    </row>
    <row r="16" spans="1:17" ht="24" customHeight="1">
      <c r="A16" s="92">
        <v>10</v>
      </c>
      <c r="B16" s="93" t="s">
        <v>13</v>
      </c>
      <c r="C16" s="250"/>
      <c r="D16" s="250"/>
      <c r="E16" s="250"/>
      <c r="F16" s="250"/>
      <c r="G16" s="82">
        <f>' TAB 127'!G16/' TAB 126'!G16*100</f>
        <v>1.1049723756906076</v>
      </c>
      <c r="H16" s="82">
        <f>' TAB 127'!H16/' TAB 126'!H16*100</f>
        <v>0</v>
      </c>
      <c r="I16" s="82">
        <f>' TAB 127'!I16/' TAB 126'!I16*100</f>
        <v>0</v>
      </c>
      <c r="J16" s="82">
        <f>' TAB 127'!J16/' TAB 126'!J16*100</f>
        <v>0</v>
      </c>
      <c r="K16" s="82">
        <f>' TAB 127'!K16/' TAB 126'!K16*100</f>
        <v>0</v>
      </c>
      <c r="L16" s="82">
        <f>' TAB 127'!L16/' TAB 126'!L16*100</f>
        <v>0</v>
      </c>
      <c r="M16" s="82">
        <f>' TAB 127'!M16/' TAB 126'!M16*100</f>
        <v>0</v>
      </c>
      <c r="N16" s="82">
        <f>' TAB 127'!N16/' TAB 126'!N16*100</f>
        <v>0</v>
      </c>
      <c r="O16" s="82">
        <f>' TAB 127'!O16/' TAB 126'!O16*100</f>
        <v>0</v>
      </c>
      <c r="P16" s="325"/>
      <c r="Q16" s="326"/>
    </row>
    <row r="17" spans="1:17" ht="12.75" customHeight="1">
      <c r="A17" s="92">
        <v>11</v>
      </c>
      <c r="B17" s="93" t="s">
        <v>60</v>
      </c>
      <c r="C17" s="250"/>
      <c r="D17" s="250"/>
      <c r="E17" s="250"/>
      <c r="F17" s="251"/>
      <c r="G17" s="82" t="e">
        <f>' TAB 127'!G17/' TAB 126'!G17*100</f>
        <v>#DIV/0!</v>
      </c>
      <c r="H17" s="82" t="e">
        <f>' TAB 127'!H17/' TAB 126'!H17*100</f>
        <v>#DIV/0!</v>
      </c>
      <c r="I17" s="82" t="e">
        <f>' TAB 127'!I17/' TAB 126'!I17*100</f>
        <v>#DIV/0!</v>
      </c>
      <c r="J17" s="82" t="e">
        <f>' TAB 127'!J17/' TAB 126'!J17*100</f>
        <v>#DIV/0!</v>
      </c>
      <c r="K17" s="82" t="e">
        <f>' TAB 127'!K17/' TAB 126'!K17*100</f>
        <v>#DIV/0!</v>
      </c>
      <c r="L17" s="82" t="e">
        <f>' TAB 127'!L17/' TAB 126'!L17*100</f>
        <v>#DIV/0!</v>
      </c>
      <c r="M17" s="82" t="e">
        <f>' TAB 127'!M17/' TAB 126'!M17*100</f>
        <v>#DIV/0!</v>
      </c>
      <c r="N17" s="82" t="e">
        <f>' TAB 127'!N17/' TAB 126'!N17*100</f>
        <v>#DIV/0!</v>
      </c>
      <c r="O17" s="82" t="e">
        <f>' TAB 127'!O17/' TAB 126'!O17*100</f>
        <v>#DIV/0!</v>
      </c>
      <c r="P17" s="255"/>
      <c r="Q17" s="256"/>
    </row>
    <row r="18" spans="1:17" ht="12.75" customHeight="1">
      <c r="A18" s="92">
        <v>12</v>
      </c>
      <c r="B18" s="93" t="s">
        <v>19</v>
      </c>
      <c r="C18" s="250"/>
      <c r="D18" s="250"/>
      <c r="E18" s="250"/>
      <c r="F18" s="250"/>
      <c r="G18" s="82">
        <f>' TAB 127'!G18/' TAB 126'!G18*100</f>
        <v>0</v>
      </c>
      <c r="H18" s="82">
        <f>' TAB 127'!H18/' TAB 126'!H18*100</f>
        <v>0</v>
      </c>
      <c r="I18" s="82">
        <f>' TAB 127'!I18/' TAB 126'!I18*100</f>
        <v>0</v>
      </c>
      <c r="J18" s="82">
        <f>' TAB 127'!J18/' TAB 126'!J18*100</f>
        <v>0</v>
      </c>
      <c r="K18" s="82">
        <f>' TAB 127'!K18/' TAB 126'!K18*100</f>
        <v>3.588087549336204</v>
      </c>
      <c r="L18" s="82">
        <f>' TAB 127'!L18/' TAB 126'!L18*100</f>
        <v>1.9592678525393141</v>
      </c>
      <c r="M18" s="82">
        <f>' TAB 127'!M18/' TAB 126'!M18*100</f>
        <v>0.11028398125172319</v>
      </c>
      <c r="N18" s="82">
        <f>' TAB 127'!N18/' TAB 126'!N18*100</f>
        <v>0.5873715124816447</v>
      </c>
      <c r="O18" s="82">
        <f>' TAB 127'!O18/' TAB 126'!O18*100</f>
        <v>0.36973833902161546</v>
      </c>
      <c r="P18" s="255"/>
      <c r="Q18" s="256"/>
    </row>
    <row r="19" spans="1:15" ht="12.75" customHeight="1">
      <c r="A19" s="92">
        <v>13</v>
      </c>
      <c r="B19" s="93" t="s">
        <v>6</v>
      </c>
      <c r="C19" s="250"/>
      <c r="D19" s="250"/>
      <c r="E19" s="250"/>
      <c r="F19" s="250"/>
      <c r="G19" s="82">
        <f>' TAB 127'!G19/' TAB 126'!G19*100</f>
        <v>1.8292682926829267</v>
      </c>
      <c r="H19" s="82">
        <f>' TAB 127'!H19/' TAB 126'!H19*100</f>
        <v>5.439330543933055</v>
      </c>
      <c r="I19" s="82">
        <f>' TAB 127'!I19/' TAB 126'!I19*100</f>
        <v>4.887218045112782</v>
      </c>
      <c r="J19" s="82">
        <f>' TAB 127'!J19/' TAB 126'!J19*100</f>
        <v>5.240174672489083</v>
      </c>
      <c r="K19" s="82">
        <f>' TAB 127'!K19/' TAB 126'!K19*100</f>
        <v>2.7906976744186047</v>
      </c>
      <c r="L19" s="82">
        <f>' TAB 127'!L19/' TAB 126'!L19*100</f>
        <v>1.4925373134328357</v>
      </c>
      <c r="M19" s="82">
        <f>' TAB 127'!M19/' TAB 126'!M19*100</f>
        <v>2.380952380952381</v>
      </c>
      <c r="N19" s="82">
        <f>' TAB 127'!N19/' TAB 126'!N19*100</f>
        <v>1.4218009478672986</v>
      </c>
      <c r="O19" s="82">
        <f>' TAB 127'!O19/' TAB 126'!O19*100</f>
        <v>1.6877637130801686</v>
      </c>
    </row>
    <row r="20" spans="1:15" ht="12.75" customHeight="1">
      <c r="A20" s="92">
        <v>14</v>
      </c>
      <c r="B20" s="93" t="s">
        <v>7</v>
      </c>
      <c r="C20" s="250"/>
      <c r="D20" s="250"/>
      <c r="E20" s="250"/>
      <c r="F20" s="250"/>
      <c r="G20" s="82" t="e">
        <f>' TAB 127'!G20/' TAB 126'!G20*100</f>
        <v>#DIV/0!</v>
      </c>
      <c r="H20" s="82" t="e">
        <f>' TAB 127'!H20/' TAB 126'!H20*100</f>
        <v>#DIV/0!</v>
      </c>
      <c r="I20" s="82" t="e">
        <f>' TAB 127'!I20/' TAB 126'!I20*100</f>
        <v>#DIV/0!</v>
      </c>
      <c r="J20" s="82" t="e">
        <f>' TAB 127'!J20/' TAB 126'!J20*100</f>
        <v>#DIV/0!</v>
      </c>
      <c r="K20" s="82" t="e">
        <f>' TAB 127'!K20/' TAB 126'!K20*100</f>
        <v>#DIV/0!</v>
      </c>
      <c r="L20" s="82">
        <f>' TAB 127'!L20/' TAB 126'!L20*100</f>
        <v>0</v>
      </c>
      <c r="M20" s="82" t="e">
        <f>' TAB 127'!M20/' TAB 126'!M20*100</f>
        <v>#DIV/0!</v>
      </c>
      <c r="N20" s="82" t="e">
        <f>' TAB 127'!N20/' TAB 126'!N20*100</f>
        <v>#DIV/0!</v>
      </c>
      <c r="O20" s="82" t="e">
        <f>' TAB 127'!O20/' TAB 126'!O20*100</f>
        <v>#DIV/0!</v>
      </c>
    </row>
    <row r="21" spans="1:15" ht="12.75" customHeight="1">
      <c r="A21" s="92">
        <v>15</v>
      </c>
      <c r="B21" s="93" t="s">
        <v>20</v>
      </c>
      <c r="C21" s="252"/>
      <c r="D21" s="252"/>
      <c r="E21" s="252"/>
      <c r="F21" s="253"/>
      <c r="G21" s="82">
        <f>' TAB 127'!G21/' TAB 126'!G21*100</f>
        <v>0.40431266846361186</v>
      </c>
      <c r="H21" s="82">
        <f>' TAB 127'!H21/' TAB 126'!H21*100</f>
        <v>2.5374855824682814</v>
      </c>
      <c r="I21" s="82">
        <f>' TAB 127'!I21/' TAB 126'!I21*100</f>
        <v>0.6696428571428571</v>
      </c>
      <c r="J21" s="82">
        <f>' TAB 127'!J21/' TAB 126'!J21*100</f>
        <v>1.1627906976744187</v>
      </c>
      <c r="K21" s="82">
        <f>' TAB 127'!K21/' TAB 126'!K21*100</f>
        <v>0.36719706242350064</v>
      </c>
      <c r="L21" s="82">
        <f>' TAB 127'!L21/' TAB 126'!L21*100</f>
        <v>0.864</v>
      </c>
      <c r="M21" s="82">
        <f>' TAB 127'!M21/' TAB 126'!M21*100</f>
        <v>2.259475218658892</v>
      </c>
      <c r="N21" s="82">
        <f>' TAB 127'!N21/' TAB 126'!N21*100</f>
        <v>1.264933239634575</v>
      </c>
      <c r="O21" s="82">
        <f>' TAB 127'!O21/' TAB 126'!O21*100</f>
        <v>0.7504690431519699</v>
      </c>
    </row>
    <row r="22" spans="1:15" ht="12.75" customHeight="1">
      <c r="A22" s="92">
        <v>16</v>
      </c>
      <c r="B22" s="93" t="s">
        <v>22</v>
      </c>
      <c r="C22" s="250"/>
      <c r="D22" s="250"/>
      <c r="E22" s="250"/>
      <c r="F22" s="251"/>
      <c r="G22" s="82">
        <f>' TAB 127'!G22/' TAB 126'!G22*100</f>
        <v>10.070257611241217</v>
      </c>
      <c r="H22" s="82">
        <f>' TAB 127'!H22/' TAB 126'!H22*100</f>
        <v>21.586206896551722</v>
      </c>
      <c r="I22" s="82">
        <f>' TAB 127'!I22/' TAB 126'!I22*100</f>
        <v>26.858275520317143</v>
      </c>
      <c r="J22" s="82">
        <f>' TAB 127'!J22/' TAB 126'!J22*100</f>
        <v>24.94901427600272</v>
      </c>
      <c r="K22" s="82">
        <f>' TAB 127'!K22/' TAB 126'!K22*100</f>
        <v>14.366341713699333</v>
      </c>
      <c r="L22" s="82">
        <f>' TAB 127'!L22/' TAB 126'!L22*100</f>
        <v>0.2678093197643278</v>
      </c>
      <c r="M22" s="82">
        <f>' TAB 127'!M22/' TAB 126'!M22*100</f>
        <v>13.785557986870897</v>
      </c>
      <c r="N22" s="82">
        <f>' TAB 127'!N22/' TAB 126'!N22*100</f>
        <v>0.6725297465080186</v>
      </c>
      <c r="O22" s="82">
        <f>' TAB 127'!O22/' TAB 126'!O22*100</f>
        <v>0</v>
      </c>
    </row>
    <row r="23" spans="1:15" ht="12.75" customHeight="1">
      <c r="A23" s="92">
        <v>17</v>
      </c>
      <c r="B23" s="93" t="s">
        <v>17</v>
      </c>
      <c r="C23" s="250"/>
      <c r="D23" s="250"/>
      <c r="E23" s="250"/>
      <c r="F23" s="250"/>
      <c r="G23" s="82">
        <f>' TAB 127'!G23/' TAB 126'!G23*100</f>
        <v>4.113475177304964</v>
      </c>
      <c r="H23" s="82">
        <f>' TAB 127'!H23/' TAB 126'!H23*100</f>
        <v>0.905624404194471</v>
      </c>
      <c r="I23" s="82">
        <f>' TAB 127'!I23/' TAB 126'!I23*100</f>
        <v>3.7504261847937266</v>
      </c>
      <c r="J23" s="82">
        <f>' TAB 127'!J23/' TAB 126'!J23*100</f>
        <v>6.270726560144708</v>
      </c>
      <c r="K23" s="82">
        <f>' TAB 127'!K23/' TAB 126'!K23*100</f>
        <v>4.363796650014693</v>
      </c>
      <c r="L23" s="82">
        <f>' TAB 127'!L23/' TAB 126'!L23*100</f>
        <v>4.899515916092122</v>
      </c>
      <c r="M23" s="82">
        <f>' TAB 127'!M23/' TAB 126'!M23*100</f>
        <v>3.1842818428184283</v>
      </c>
      <c r="N23" s="82">
        <f>' TAB 127'!N23/' TAB 126'!N23*100</f>
        <v>5.070704185116412</v>
      </c>
      <c r="O23" s="82">
        <f>' TAB 127'!O23/' TAB 126'!O23*100</f>
        <v>3.429938846051582</v>
      </c>
    </row>
    <row r="24" spans="1:15" ht="12.75" customHeight="1">
      <c r="A24" s="92">
        <v>18</v>
      </c>
      <c r="B24" s="93" t="s">
        <v>8</v>
      </c>
      <c r="C24" s="250"/>
      <c r="D24" s="250"/>
      <c r="E24" s="250"/>
      <c r="F24" s="250"/>
      <c r="G24" s="82">
        <f>' TAB 127'!G24/' TAB 126'!G24*100</f>
        <v>7.954545454545454</v>
      </c>
      <c r="H24" s="82">
        <f>' TAB 127'!H24/' TAB 126'!H24*100</f>
        <v>4.631217838765009</v>
      </c>
      <c r="I24" s="82">
        <f>' TAB 127'!I24/' TAB 126'!I24*100</f>
        <v>4.324324324324325</v>
      </c>
      <c r="J24" s="82">
        <f>' TAB 127'!J24/' TAB 126'!J24*100</f>
        <v>5.823627287853577</v>
      </c>
      <c r="K24" s="82">
        <f>' TAB 127'!K24/' TAB 126'!K24*100</f>
        <v>5.681818181818182</v>
      </c>
      <c r="L24" s="82">
        <f>' TAB 127'!L24/' TAB 126'!L24*100</f>
        <v>5.786618444846293</v>
      </c>
      <c r="M24" s="82">
        <f>' TAB 127'!M24/' TAB 126'!M24*100</f>
        <v>8.284023668639055</v>
      </c>
      <c r="N24" s="82">
        <f>' TAB 127'!N24/' TAB 126'!N24*100</f>
        <v>4.9853372434017595</v>
      </c>
      <c r="O24" s="82">
        <f>' TAB 127'!O24/' TAB 126'!O24*100</f>
        <v>8.885754583921015</v>
      </c>
    </row>
    <row r="25" spans="1:15" ht="12.75" customHeight="1">
      <c r="A25" s="92">
        <v>19</v>
      </c>
      <c r="B25" s="93" t="s">
        <v>16</v>
      </c>
      <c r="C25" s="250"/>
      <c r="D25" s="250"/>
      <c r="E25" s="250"/>
      <c r="F25" s="250"/>
      <c r="G25" s="82">
        <f>' TAB 127'!G25/' TAB 126'!G25*100</f>
        <v>3.215434083601286</v>
      </c>
      <c r="H25" s="82">
        <f>' TAB 127'!H25/' TAB 126'!H25*100</f>
        <v>2.5462962962962963</v>
      </c>
      <c r="I25" s="82">
        <f>' TAB 127'!I25/' TAB 126'!I25*100</f>
        <v>2.7611044417767108</v>
      </c>
      <c r="J25" s="82">
        <f>' TAB 127'!J25/' TAB 126'!J25*100</f>
        <v>4.852320675105485</v>
      </c>
      <c r="K25" s="82">
        <f>' TAB 127'!K25/' TAB 126'!K25*100</f>
        <v>0.8858267716535433</v>
      </c>
      <c r="L25" s="82">
        <f>' TAB 127'!L25/' TAB 126'!L25*100</f>
        <v>1.45681581685744</v>
      </c>
      <c r="M25" s="82">
        <f>' TAB 127'!M25/' TAB 126'!M25*100</f>
        <v>1.1398963730569949</v>
      </c>
      <c r="N25" s="82">
        <f>' TAB 127'!N25/' TAB 126'!N25*100</f>
        <v>1.7989417989417988</v>
      </c>
      <c r="O25" s="82">
        <f>' TAB 127'!O25/' TAB 126'!O25*100</f>
        <v>1.3437849944008957</v>
      </c>
    </row>
    <row r="26" spans="1:15" ht="12.75" customHeight="1">
      <c r="A26" s="92">
        <v>20</v>
      </c>
      <c r="B26" s="93" t="s">
        <v>11</v>
      </c>
      <c r="C26" s="250"/>
      <c r="D26" s="250"/>
      <c r="E26" s="250"/>
      <c r="F26" s="250"/>
      <c r="G26" s="82">
        <f>' TAB 127'!G26/' TAB 126'!G26*100</f>
        <v>0</v>
      </c>
      <c r="H26" s="82">
        <f>' TAB 127'!H26/' TAB 126'!H26*100</f>
        <v>0</v>
      </c>
      <c r="I26" s="82">
        <f>' TAB 127'!I26/' TAB 126'!I26*100</f>
        <v>0</v>
      </c>
      <c r="J26" s="82">
        <f>' TAB 127'!J26/' TAB 126'!J26*100</f>
        <v>0</v>
      </c>
      <c r="K26" s="82" t="e">
        <f>' TAB 127'!K26/' TAB 126'!K26*100</f>
        <v>#DIV/0!</v>
      </c>
      <c r="L26" s="82" t="e">
        <f>' TAB 127'!L26/' TAB 126'!L26*100</f>
        <v>#DIV/0!</v>
      </c>
      <c r="M26" s="82">
        <f>' TAB 127'!M26/' TAB 126'!M26*100</f>
        <v>0</v>
      </c>
      <c r="N26" s="82">
        <f>' TAB 127'!N26/' TAB 126'!N26*100</f>
        <v>0</v>
      </c>
      <c r="O26" s="82">
        <f>' TAB 127'!O26/' TAB 126'!O26*100</f>
        <v>0</v>
      </c>
    </row>
    <row r="27" spans="1:15" ht="12.75" customHeight="1">
      <c r="A27" s="92">
        <v>21</v>
      </c>
      <c r="B27" s="93" t="s">
        <v>9</v>
      </c>
      <c r="C27" s="250"/>
      <c r="D27" s="250"/>
      <c r="E27" s="250"/>
      <c r="F27" s="250"/>
      <c r="G27" s="82" t="e">
        <f>' TAB 127'!G27/' TAB 126'!G27*100</f>
        <v>#DIV/0!</v>
      </c>
      <c r="H27" s="82">
        <f>' TAB 127'!H27/' TAB 126'!H27*100</f>
        <v>1.845342706502636</v>
      </c>
      <c r="I27" s="82">
        <f>' TAB 127'!I27/' TAB 126'!I27*100</f>
        <v>2.0602218700475436</v>
      </c>
      <c r="J27" s="82">
        <f>' TAB 127'!J27/' TAB 126'!J27*100</f>
        <v>2.3933402705515086</v>
      </c>
      <c r="K27" s="82" t="e">
        <f>' TAB 127'!K27/' TAB 126'!K27*100</f>
        <v>#DIV/0!</v>
      </c>
      <c r="L27" s="82" t="e">
        <f>' TAB 127'!L27/' TAB 126'!L27*100</f>
        <v>#DIV/0!</v>
      </c>
      <c r="M27" s="82" t="e">
        <f>' TAB 127'!M27/' TAB 126'!M27*100</f>
        <v>#DIV/0!</v>
      </c>
      <c r="N27" s="82" t="e">
        <f>' TAB 127'!N27/' TAB 126'!N27*100</f>
        <v>#DIV/0!</v>
      </c>
      <c r="O27" s="82" t="e">
        <f>' TAB 127'!O27/' TAB 126'!O27*100</f>
        <v>#DIV/0!</v>
      </c>
    </row>
    <row r="28" spans="1:15" ht="12.75" customHeight="1">
      <c r="A28" s="92">
        <v>22</v>
      </c>
      <c r="B28" s="93" t="s">
        <v>14</v>
      </c>
      <c r="C28" s="250"/>
      <c r="D28" s="250"/>
      <c r="E28" s="250"/>
      <c r="F28" s="250"/>
      <c r="G28" s="82" t="e">
        <f>' TAB 127'!G28/' TAB 126'!G28*100</f>
        <v>#DIV/0!</v>
      </c>
      <c r="H28" s="82">
        <f>' TAB 127'!H28/' TAB 126'!H28*100</f>
        <v>0</v>
      </c>
      <c r="I28" s="82">
        <f>' TAB 127'!I28/' TAB 126'!I28*100</f>
        <v>0</v>
      </c>
      <c r="J28" s="82">
        <f>' TAB 127'!J28/' TAB 126'!J28*100</f>
        <v>13.34867663981588</v>
      </c>
      <c r="K28" s="82">
        <f>' TAB 127'!K28/' TAB 126'!K28*100</f>
        <v>3.648068669527897</v>
      </c>
      <c r="L28" s="82">
        <f>' TAB 127'!L28/' TAB 126'!L28*100</f>
        <v>3.341483292583537</v>
      </c>
      <c r="M28" s="82">
        <f>' TAB 127'!M28/' TAB 126'!M28*100</f>
        <v>4.840182648401827</v>
      </c>
      <c r="N28" s="82">
        <f>' TAB 127'!N28/' TAB 126'!N28*100</f>
        <v>10.876132930513595</v>
      </c>
      <c r="O28" s="82">
        <f>' TAB 127'!O28/' TAB 126'!O28*100</f>
        <v>5.132192846034215</v>
      </c>
    </row>
    <row r="29" spans="1:15" ht="24" customHeight="1">
      <c r="A29" s="92">
        <v>23</v>
      </c>
      <c r="B29" s="93" t="s">
        <v>61</v>
      </c>
      <c r="C29" s="250"/>
      <c r="D29" s="250"/>
      <c r="E29" s="250"/>
      <c r="F29" s="250"/>
      <c r="G29" s="82" t="e">
        <f>' TAB 127'!G29/' TAB 126'!G29*100</f>
        <v>#DIV/0!</v>
      </c>
      <c r="H29" s="82" t="e">
        <f>' TAB 127'!H29/' TAB 126'!H29*100</f>
        <v>#DIV/0!</v>
      </c>
      <c r="I29" s="82" t="e">
        <f>' TAB 127'!I29/' TAB 126'!I29*100</f>
        <v>#DIV/0!</v>
      </c>
      <c r="J29" s="82" t="e">
        <f>' TAB 127'!J29/' TAB 126'!J29*100</f>
        <v>#DIV/0!</v>
      </c>
      <c r="K29" s="82" t="e">
        <f>' TAB 127'!K29/' TAB 126'!K29*100</f>
        <v>#DIV/0!</v>
      </c>
      <c r="L29" s="82" t="e">
        <f>' TAB 127'!L29/' TAB 126'!L29*100</f>
        <v>#DIV/0!</v>
      </c>
      <c r="M29" s="82" t="e">
        <f>' TAB 127'!M29/' TAB 126'!M29*100</f>
        <v>#DIV/0!</v>
      </c>
      <c r="N29" s="82" t="e">
        <f>' TAB 127'!N29/' TAB 126'!N29*100</f>
        <v>#DIV/0!</v>
      </c>
      <c r="O29" s="82" t="e">
        <f>' TAB 127'!O29/' TAB 126'!O29*100</f>
        <v>#DIV/0!</v>
      </c>
    </row>
    <row r="30" spans="1:15" ht="12.75" customHeight="1">
      <c r="A30" s="92">
        <v>24</v>
      </c>
      <c r="B30" s="93" t="s">
        <v>12</v>
      </c>
      <c r="C30" s="250"/>
      <c r="D30" s="250"/>
      <c r="E30" s="250"/>
      <c r="F30" s="250"/>
      <c r="G30" s="82">
        <f>' TAB 127'!G30/' TAB 126'!G30*100</f>
        <v>0</v>
      </c>
      <c r="H30" s="82">
        <f>' TAB 127'!H30/' TAB 126'!H30*100</f>
        <v>0</v>
      </c>
      <c r="I30" s="82">
        <f>' TAB 127'!I30/' TAB 126'!I30*100</f>
        <v>0</v>
      </c>
      <c r="J30" s="82">
        <f>' TAB 127'!J30/' TAB 126'!J30*100</f>
        <v>0</v>
      </c>
      <c r="K30" s="82" t="e">
        <f>' TAB 127'!K30/' TAB 126'!K30*100</f>
        <v>#DIV/0!</v>
      </c>
      <c r="L30" s="82" t="e">
        <f>' TAB 127'!L30/' TAB 126'!L30*100</f>
        <v>#DIV/0!</v>
      </c>
      <c r="M30" s="82" t="e">
        <f>' TAB 127'!M30/' TAB 126'!M30*100</f>
        <v>#DIV/0!</v>
      </c>
      <c r="N30" s="82" t="e">
        <f>' TAB 127'!N30/' TAB 126'!N30*100</f>
        <v>#DIV/0!</v>
      </c>
      <c r="O30" s="82" t="e">
        <f>' TAB 127'!O30/' TAB 126'!O30*100</f>
        <v>#DIV/0!</v>
      </c>
    </row>
    <row r="31" spans="1:15" ht="24" customHeight="1">
      <c r="A31" s="92">
        <v>25</v>
      </c>
      <c r="B31" s="93" t="s">
        <v>62</v>
      </c>
      <c r="C31" s="250"/>
      <c r="D31" s="250"/>
      <c r="E31" s="250"/>
      <c r="F31" s="250"/>
      <c r="G31" s="82" t="e">
        <f>' TAB 127'!G31/' TAB 126'!G31*100</f>
        <v>#DIV/0!</v>
      </c>
      <c r="H31" s="82" t="e">
        <f>' TAB 127'!H31/' TAB 126'!H31*100</f>
        <v>#DIV/0!</v>
      </c>
      <c r="I31" s="82" t="e">
        <f>' TAB 127'!I31/' TAB 126'!I31*100</f>
        <v>#DIV/0!</v>
      </c>
      <c r="J31" s="82" t="e">
        <f>' TAB 127'!J31/' TAB 126'!J31*100</f>
        <v>#DIV/0!</v>
      </c>
      <c r="K31" s="82" t="e">
        <f>' TAB 127'!K31/' TAB 126'!K31*100</f>
        <v>#DIV/0!</v>
      </c>
      <c r="L31" s="82" t="e">
        <f>' TAB 127'!L31/' TAB 126'!L31*100</f>
        <v>#DIV/0!</v>
      </c>
      <c r="M31" s="82" t="e">
        <f>' TAB 127'!M31/' TAB 126'!M31*100</f>
        <v>#DIV/0!</v>
      </c>
      <c r="N31" s="82" t="e">
        <f>' TAB 127'!N31/' TAB 126'!N31*100</f>
        <v>#DIV/0!</v>
      </c>
      <c r="O31" s="82" t="e">
        <f>' TAB 127'!O31/' TAB 126'!O31*100</f>
        <v>#DIV/0!</v>
      </c>
    </row>
    <row r="32" spans="1:15" ht="12.75" customHeight="1">
      <c r="A32" s="92">
        <v>26</v>
      </c>
      <c r="B32" s="94" t="s">
        <v>23</v>
      </c>
      <c r="C32" s="251"/>
      <c r="D32" s="251"/>
      <c r="E32" s="251"/>
      <c r="F32" s="251"/>
      <c r="G32" s="82">
        <f>' TAB 127'!G32/' TAB 126'!G32*100</f>
        <v>0</v>
      </c>
      <c r="H32" s="82" t="e">
        <f>' TAB 127'!H32/' TAB 126'!H32*100</f>
        <v>#DIV/0!</v>
      </c>
      <c r="I32" s="82">
        <f>' TAB 127'!I32/' TAB 126'!I32*100</f>
        <v>0</v>
      </c>
      <c r="J32" s="82">
        <f>' TAB 127'!J32/' TAB 126'!J32*100</f>
        <v>0</v>
      </c>
      <c r="K32" s="82">
        <f>' TAB 127'!K32/' TAB 126'!K32*100</f>
        <v>0</v>
      </c>
      <c r="L32" s="82">
        <f>' TAB 127'!L32/' TAB 126'!L32*100</f>
        <v>0</v>
      </c>
      <c r="M32" s="82">
        <f>' TAB 127'!M32/' TAB 126'!M32*100</f>
        <v>0</v>
      </c>
      <c r="N32" s="82">
        <f>' TAB 127'!N32/' TAB 126'!N32*100</f>
        <v>0</v>
      </c>
      <c r="O32" s="82">
        <f>' TAB 127'!O32/' TAB 126'!O32*100</f>
        <v>0</v>
      </c>
    </row>
    <row r="33" spans="1:15" ht="12.75" customHeight="1">
      <c r="A33" s="92">
        <v>27</v>
      </c>
      <c r="B33" s="93" t="s">
        <v>15</v>
      </c>
      <c r="C33" s="250"/>
      <c r="D33" s="250"/>
      <c r="E33" s="250"/>
      <c r="F33" s="251"/>
      <c r="G33" s="82" t="e">
        <f>' TAB 127'!G33/' TAB 126'!G33*100</f>
        <v>#DIV/0!</v>
      </c>
      <c r="H33" s="82" t="e">
        <f>' TAB 127'!H33/' TAB 126'!H33*100</f>
        <v>#DIV/0!</v>
      </c>
      <c r="I33" s="82" t="e">
        <f>' TAB 127'!I33/' TAB 126'!I33*100</f>
        <v>#DIV/0!</v>
      </c>
      <c r="J33" s="82" t="e">
        <f>' TAB 127'!J33/' TAB 126'!J33*100</f>
        <v>#DIV/0!</v>
      </c>
      <c r="K33" s="82" t="e">
        <f>' TAB 127'!K33/' TAB 126'!K33*100</f>
        <v>#DIV/0!</v>
      </c>
      <c r="L33" s="82" t="e">
        <f>' TAB 127'!L33/' TAB 126'!L33*100</f>
        <v>#DIV/0!</v>
      </c>
      <c r="M33" s="82" t="e">
        <f>' TAB 127'!M33/' TAB 126'!M33*100</f>
        <v>#DIV/0!</v>
      </c>
      <c r="N33" s="82" t="e">
        <f>' TAB 127'!N33/' TAB 126'!N33*100</f>
        <v>#DIV/0!</v>
      </c>
      <c r="O33" s="82" t="e">
        <f>' TAB 127'!O33/' TAB 126'!O33*100</f>
        <v>#DIV/0!</v>
      </c>
    </row>
    <row r="34" spans="1:15" ht="12.75" customHeight="1">
      <c r="A34" s="92">
        <v>28</v>
      </c>
      <c r="B34" s="94" t="s">
        <v>63</v>
      </c>
      <c r="C34" s="251"/>
      <c r="D34" s="251"/>
      <c r="E34" s="251"/>
      <c r="F34" s="251"/>
      <c r="G34" s="82" t="e">
        <f>' TAB 127'!G34/' TAB 126'!G34*100</f>
        <v>#DIV/0!</v>
      </c>
      <c r="H34" s="82" t="e">
        <f>' TAB 127'!H34/' TAB 126'!H34*100</f>
        <v>#DIV/0!</v>
      </c>
      <c r="I34" s="82" t="e">
        <f>' TAB 127'!I34/' TAB 126'!I34*100</f>
        <v>#DIV/0!</v>
      </c>
      <c r="J34" s="82" t="e">
        <f>' TAB 127'!J34/' TAB 126'!J34*100</f>
        <v>#DIV/0!</v>
      </c>
      <c r="K34" s="82" t="e">
        <f>' TAB 127'!K34/' TAB 126'!K34*100</f>
        <v>#DIV/0!</v>
      </c>
      <c r="L34" s="82" t="e">
        <f>' TAB 127'!L34/' TAB 126'!L34*100</f>
        <v>#DIV/0!</v>
      </c>
      <c r="M34" s="82" t="e">
        <f>' TAB 127'!M34/' TAB 126'!M34*100</f>
        <v>#DIV/0!</v>
      </c>
      <c r="N34" s="82" t="e">
        <f>' TAB 127'!N34/' TAB 126'!N34*100</f>
        <v>#DIV/0!</v>
      </c>
      <c r="O34" s="82" t="e">
        <f>' TAB 127'!O34/' TAB 126'!O34*100</f>
        <v>#DIV/0!</v>
      </c>
    </row>
    <row r="35" spans="1:15" ht="12.75" customHeight="1">
      <c r="A35" s="89">
        <v>29</v>
      </c>
      <c r="B35" s="95" t="s">
        <v>64</v>
      </c>
      <c r="C35" s="254"/>
      <c r="D35" s="254"/>
      <c r="E35" s="254"/>
      <c r="F35" s="254"/>
      <c r="G35" s="176" t="e">
        <f>' TAB 127'!G35/' TAB 126'!G35*100</f>
        <v>#DIV/0!</v>
      </c>
      <c r="H35" s="176" t="e">
        <f>' TAB 127'!H35/' TAB 126'!H35*100</f>
        <v>#DIV/0!</v>
      </c>
      <c r="I35" s="176" t="e">
        <f>' TAB 127'!I35/' TAB 126'!I35*100</f>
        <v>#DIV/0!</v>
      </c>
      <c r="J35" s="176" t="e">
        <f>' TAB 127'!J35/' TAB 126'!J35*100</f>
        <v>#DIV/0!</v>
      </c>
      <c r="K35" s="176" t="e">
        <f>' TAB 127'!K35/' TAB 126'!K35*100</f>
        <v>#DIV/0!</v>
      </c>
      <c r="L35" s="176" t="e">
        <f>' TAB 127'!L35/' TAB 126'!L35*100</f>
        <v>#DIV/0!</v>
      </c>
      <c r="M35" s="176" t="e">
        <f>' TAB 127'!M35/' TAB 126'!M35*100</f>
        <v>#DIV/0!</v>
      </c>
      <c r="N35" s="176" t="e">
        <f>' TAB 127'!N35/' TAB 126'!N35*100</f>
        <v>#DIV/0!</v>
      </c>
      <c r="O35" s="176" t="e">
        <f>' TAB 127'!O35/' TAB 126'!O35*100</f>
        <v>#DIV/0!</v>
      </c>
    </row>
    <row r="36" spans="1:17" ht="15" customHeight="1">
      <c r="A36" s="310" t="s">
        <v>0</v>
      </c>
      <c r="B36" s="310"/>
      <c r="C36" s="111"/>
      <c r="D36" s="111"/>
      <c r="E36" s="111"/>
      <c r="F36" s="111"/>
      <c r="G36" s="80">
        <f>' TAB 127'!G36/' TAB 126'!G36*100</f>
        <v>1.4294238202713572</v>
      </c>
      <c r="H36" s="80">
        <f>' TAB 127'!H36/' TAB 126'!H36*100</f>
        <v>1.8234081109791915</v>
      </c>
      <c r="I36" s="80">
        <f>' TAB 127'!I36/' TAB 126'!I36*100</f>
        <v>2.2385793584277716</v>
      </c>
      <c r="J36" s="80">
        <f>' TAB 127'!J36/' TAB 126'!J36*100</f>
        <v>2.483383685800604</v>
      </c>
      <c r="K36" s="80">
        <f>' TAB 127'!K36/' TAB 126'!K36*100</f>
        <v>1.5808475985467136</v>
      </c>
      <c r="L36" s="80">
        <f>' TAB 127'!L36/' TAB 126'!L36*100</f>
        <v>1.4553589382666399</v>
      </c>
      <c r="M36" s="80">
        <f>' TAB 127'!M36/' TAB 126'!M36*100</f>
        <v>1.5035471911121374</v>
      </c>
      <c r="N36" s="80">
        <f>' TAB 127'!N36/' TAB 126'!N36*100</f>
        <v>1.4940251773276247</v>
      </c>
      <c r="O36" s="80">
        <f>' TAB 127'!O36/' TAB 126'!O36*100</f>
        <v>1.2891461797408956</v>
      </c>
      <c r="Q36" s="34"/>
    </row>
    <row r="37" spans="1:12" ht="12.75" customHeight="1">
      <c r="A37" s="169" t="s">
        <v>87</v>
      </c>
      <c r="B37" s="66" t="s">
        <v>93</v>
      </c>
      <c r="C37" s="66"/>
      <c r="D37" s="66"/>
      <c r="E37" s="66"/>
      <c r="F37" s="83"/>
      <c r="G37" s="83"/>
      <c r="H37" s="83"/>
      <c r="I37" s="83"/>
      <c r="J37" s="79"/>
      <c r="K37" s="79"/>
      <c r="L37" s="79"/>
    </row>
    <row r="38" spans="1:8" ht="12.75" customHeight="1">
      <c r="A38" s="35"/>
      <c r="B38" s="38"/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5" ht="12.75" customHeight="1">
      <c r="A40" s="306" t="s">
        <v>28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spans="17:29" ht="12.75" customHeight="1"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ht="12.75" customHeight="1"/>
    <row r="43" ht="12.75" customHeight="1"/>
  </sheetData>
  <sheetProtection/>
  <mergeCells count="21">
    <mergeCell ref="H4:H5"/>
    <mergeCell ref="P5:Q12"/>
    <mergeCell ref="P13:Q16"/>
    <mergeCell ref="A4:A5"/>
    <mergeCell ref="B4:B5"/>
    <mergeCell ref="C4:C5"/>
    <mergeCell ref="A39:I39"/>
    <mergeCell ref="E4:E5"/>
    <mergeCell ref="I4:I5"/>
    <mergeCell ref="O4:O5"/>
    <mergeCell ref="D4:D5"/>
    <mergeCell ref="A2:O2"/>
    <mergeCell ref="A40:M40"/>
    <mergeCell ref="J4:J5"/>
    <mergeCell ref="K4:K5"/>
    <mergeCell ref="L4:L5"/>
    <mergeCell ref="M4:M5"/>
    <mergeCell ref="G4:G5"/>
    <mergeCell ref="N4:N5"/>
    <mergeCell ref="A36:B36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R40"/>
  <sheetViews>
    <sheetView zoomScale="90" zoomScaleNormal="90" zoomScalePageLayoutView="0" workbookViewId="0" topLeftCell="A1">
      <selection activeCell="I41" sqref="I41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7" width="10.7109375" style="2" customWidth="1"/>
    <col min="18" max="16384" width="9.140625" style="2" customWidth="1"/>
  </cols>
  <sheetData>
    <row r="1" ht="12.75" customHeight="1"/>
    <row r="2" spans="1:15" ht="12.75" customHeight="1">
      <c r="A2" s="312" t="s">
        <v>163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7"/>
      <c r="M3" s="285"/>
      <c r="N3" s="285"/>
      <c r="O3" s="284" t="s">
        <v>81</v>
      </c>
    </row>
    <row r="4" spans="1:15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85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29" t="s">
        <v>113</v>
      </c>
      <c r="Q5" s="330"/>
    </row>
    <row r="6" spans="1:17" ht="12.75" customHeight="1">
      <c r="A6" s="84">
        <v>0</v>
      </c>
      <c r="B6" s="223">
        <v>1</v>
      </c>
      <c r="C6" s="89">
        <v>2</v>
      </c>
      <c r="D6" s="89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86">
        <v>13</v>
      </c>
      <c r="O6" s="175">
        <v>14</v>
      </c>
      <c r="P6" s="329"/>
      <c r="Q6" s="330"/>
    </row>
    <row r="7" spans="1:17" ht="12.75" customHeight="1">
      <c r="A7" s="89">
        <v>1</v>
      </c>
      <c r="B7" s="185" t="s">
        <v>58</v>
      </c>
      <c r="C7" s="91">
        <f>' TAB 124'!C7*182/'TAB 121'!C7</f>
        <v>0.7573789432420722</v>
      </c>
      <c r="D7" s="91">
        <f>' TAB 124'!D7*365/'TAB 121'!D7</f>
        <v>0.4930595296138681</v>
      </c>
      <c r="E7" s="91">
        <f>' TAB 124'!E7*365/'TAB 121'!E7</f>
        <v>0.5200895905000594</v>
      </c>
      <c r="F7" s="91">
        <f>' TAB 124'!F7*365/'TAB 121'!F7</f>
        <v>0.49954227506415</v>
      </c>
      <c r="G7" s="91">
        <f>' TAB 124'!G7*182/'TAB 121'!G7</f>
        <v>0.5508857242097951</v>
      </c>
      <c r="H7" s="91">
        <f>' TAB 124'!H7*365/'TAB 121'!H7</f>
        <v>0.5710844693891589</v>
      </c>
      <c r="I7" s="91">
        <f>' TAB 124'!I7*365/'TAB 121'!I7</f>
        <v>0.5969916302974114</v>
      </c>
      <c r="J7" s="91">
        <f>' TAB 124'!J7*365/'TAB 121'!J7</f>
        <v>0.575281552832989</v>
      </c>
      <c r="K7" s="91">
        <f>' TAB 124'!K7*365/'TAB 121'!K7</f>
        <v>0.5351576090940721</v>
      </c>
      <c r="L7" s="91">
        <f>' TAB 124'!L7*365/'TAB 121'!L7</f>
        <v>0.5518615650799078</v>
      </c>
      <c r="M7" s="91">
        <f>' TAB 124'!M7*365/'TAB 121'!M7</f>
        <v>0.5567359230473786</v>
      </c>
      <c r="N7" s="91">
        <f>' TAB 124'!N7*365/'TAB 121'!N7</f>
        <v>0.8678378221894407</v>
      </c>
      <c r="O7" s="91">
        <f>' TAB 124'!O7*365/'TAB 121'!O7</f>
        <v>0.9340290293019587</v>
      </c>
      <c r="P7" s="329"/>
      <c r="Q7" s="330"/>
    </row>
    <row r="8" spans="1:17" ht="12.75" customHeight="1">
      <c r="A8" s="92">
        <v>2</v>
      </c>
      <c r="B8" s="93" t="s">
        <v>18</v>
      </c>
      <c r="C8" s="82">
        <f>' TAB 124'!C8*182/'TAB 121'!C8</f>
        <v>0.4710548885077187</v>
      </c>
      <c r="D8" s="82">
        <f>' TAB 124'!D8*365/'TAB 121'!D8</f>
        <v>0.5901570355932578</v>
      </c>
      <c r="E8" s="82">
        <f>' TAB 124'!E8*365/'TAB 121'!E8</f>
        <v>0.7817101247523692</v>
      </c>
      <c r="F8" s="82">
        <f>' TAB 124'!F8*365/'TAB 121'!F8</f>
        <v>0.9446364237923682</v>
      </c>
      <c r="G8" s="82">
        <f>' TAB 124'!G8*182/'TAB 121'!G8</f>
        <v>0.9108258783871386</v>
      </c>
      <c r="H8" s="82">
        <f>' TAB 124'!H8*365/'TAB 121'!H8</f>
        <v>0.7595658984112776</v>
      </c>
      <c r="I8" s="82">
        <f>' TAB 124'!I8*365/'TAB 121'!I8</f>
        <v>0.8564493291079496</v>
      </c>
      <c r="J8" s="82">
        <f>' TAB 124'!J8*365/'TAB 121'!J8</f>
        <v>0.8642845740435269</v>
      </c>
      <c r="K8" s="82">
        <f>' TAB 124'!K8*365/'TAB 121'!K8</f>
        <v>0.8088670493179723</v>
      </c>
      <c r="L8" s="82">
        <f>' TAB 124'!L8*365/'TAB 121'!L8</f>
        <v>0.8160924546655632</v>
      </c>
      <c r="M8" s="82">
        <f>' TAB 124'!M8*365/'TAB 121'!M8</f>
        <v>0.8113075816080817</v>
      </c>
      <c r="N8" s="82">
        <f>' TAB 124'!N8*365/'TAB 121'!N8</f>
        <v>1.095542651967797</v>
      </c>
      <c r="O8" s="82">
        <f>' TAB 124'!O8*365/'TAB 121'!O8</f>
        <v>1.0242119740023514</v>
      </c>
      <c r="P8" s="329"/>
      <c r="Q8" s="330"/>
    </row>
    <row r="9" spans="1:17" ht="12.75" customHeight="1">
      <c r="A9" s="92">
        <v>3</v>
      </c>
      <c r="B9" s="94" t="s">
        <v>1</v>
      </c>
      <c r="C9" s="82">
        <f>' TAB 124'!C9*182/'TAB 121'!C9</f>
        <v>1.2575495287555298</v>
      </c>
      <c r="D9" s="82">
        <f>' TAB 124'!D9*365/'TAB 121'!D9</f>
        <v>1.0116301506832495</v>
      </c>
      <c r="E9" s="82">
        <f>' TAB 124'!E9*365/'TAB 121'!E9</f>
        <v>1.0166310794780546</v>
      </c>
      <c r="F9" s="82">
        <f>' TAB 124'!F9*365/'TAB 121'!F9</f>
        <v>1.0707913737980914</v>
      </c>
      <c r="G9" s="82">
        <f>' TAB 124'!G9*182/'TAB 121'!G9</f>
        <v>1.0091981461494508</v>
      </c>
      <c r="H9" s="82">
        <f>' TAB 124'!H9*365/'TAB 121'!H9</f>
        <v>0.915944847938984</v>
      </c>
      <c r="I9" s="82">
        <f>' TAB 124'!I9*365/'TAB 121'!I9</f>
        <v>0.8542917654420524</v>
      </c>
      <c r="J9" s="82">
        <f>' TAB 124'!J9*365/'TAB 121'!J9</f>
        <v>0.9297826002411231</v>
      </c>
      <c r="K9" s="82">
        <f>' TAB 124'!K9*365/'TAB 121'!K9</f>
        <v>0.8656920968478757</v>
      </c>
      <c r="L9" s="82">
        <f>' TAB 124'!L9*365/'TAB 121'!L9</f>
        <v>0.859613365066148</v>
      </c>
      <c r="M9" s="82">
        <f>' TAB 124'!M9*365/'TAB 121'!M9</f>
        <v>0.892835529961843</v>
      </c>
      <c r="N9" s="82">
        <f>' TAB 124'!N9*365/'TAB 121'!N9</f>
        <v>0.9218038139284215</v>
      </c>
      <c r="O9" s="82">
        <f>' TAB 124'!O9*365/'TAB 121'!O9</f>
        <v>0.9482856709398467</v>
      </c>
      <c r="P9" s="329"/>
      <c r="Q9" s="330"/>
    </row>
    <row r="10" spans="1:17" ht="12.75" customHeight="1">
      <c r="A10" s="92">
        <v>4</v>
      </c>
      <c r="B10" s="94" t="s">
        <v>2</v>
      </c>
      <c r="C10" s="82">
        <f>' TAB 124'!C10*182/'TAB 121'!C10</f>
        <v>0.639833057602647</v>
      </c>
      <c r="D10" s="82">
        <f>' TAB 124'!D10*365/'TAB 121'!D10</f>
        <v>0.6851320059803815</v>
      </c>
      <c r="E10" s="82">
        <f>' TAB 124'!E10*365/'TAB 121'!E10</f>
        <v>0.6921910834665369</v>
      </c>
      <c r="F10" s="82">
        <f>' TAB 124'!F10*365/'TAB 121'!F10</f>
        <v>0.6898935264054514</v>
      </c>
      <c r="G10" s="82">
        <f>' TAB 124'!G10*182/'TAB 121'!G10</f>
        <v>0.6215716069628537</v>
      </c>
      <c r="H10" s="82">
        <f>' TAB 124'!H10*365/'TAB 121'!H10</f>
        <v>0.6939053103821311</v>
      </c>
      <c r="I10" s="82">
        <f>' TAB 124'!I10*365/'TAB 121'!I10</f>
        <v>0.6943337940004878</v>
      </c>
      <c r="J10" s="82">
        <f>' TAB 124'!J10*365/'TAB 121'!J10</f>
        <v>0.7132342813855795</v>
      </c>
      <c r="K10" s="82">
        <f>' TAB 124'!K10*365/'TAB 121'!K10</f>
        <v>0.645133039282814</v>
      </c>
      <c r="L10" s="82">
        <f>' TAB 124'!L10*365/'TAB 121'!L10</f>
        <v>0.565334784519748</v>
      </c>
      <c r="M10" s="82">
        <f>' TAB 124'!M10*365/'TAB 121'!M10</f>
        <v>0.5975324810620154</v>
      </c>
      <c r="N10" s="82">
        <f>' TAB 124'!N10*365/'TAB 121'!N10</f>
        <v>0.6101044503213554</v>
      </c>
      <c r="O10" s="82">
        <f>' TAB 124'!O10*365/'TAB 121'!O10</f>
        <v>0.6378802333533141</v>
      </c>
      <c r="P10" s="329"/>
      <c r="Q10" s="330"/>
    </row>
    <row r="11" spans="1:17" ht="12.75" customHeight="1">
      <c r="A11" s="92">
        <v>5</v>
      </c>
      <c r="B11" s="93" t="s">
        <v>3</v>
      </c>
      <c r="C11" s="82">
        <f>' TAB 124'!C11*182/'TAB 121'!C11</f>
        <v>1.5234748693796454</v>
      </c>
      <c r="D11" s="82">
        <f>' TAB 124'!D11*365/'TAB 121'!D11</f>
        <v>0.8640456739695507</v>
      </c>
      <c r="E11" s="82">
        <f>' TAB 124'!E11*365/'TAB 121'!E11</f>
        <v>0.8598391674550615</v>
      </c>
      <c r="F11" s="82">
        <f>' TAB 124'!F11*365/'TAB 121'!F11</f>
        <v>0.9110078319993115</v>
      </c>
      <c r="G11" s="82">
        <f>' TAB 124'!G11*182/'TAB 121'!G11</f>
        <v>0.9424155382300643</v>
      </c>
      <c r="H11" s="82">
        <f>' TAB 124'!H11*365/'TAB 121'!H11</f>
        <v>0.687776876520871</v>
      </c>
      <c r="I11" s="82">
        <f>' TAB 124'!I11*365/'TAB 121'!I11</f>
        <v>0.6735712268148009</v>
      </c>
      <c r="J11" s="82">
        <f>' TAB 124'!J11*365/'TAB 121'!J11</f>
        <v>0.6026763102980206</v>
      </c>
      <c r="K11" s="82">
        <f>' TAB 124'!K11*365/'TAB 121'!K11</f>
        <v>0.6501695258337129</v>
      </c>
      <c r="L11" s="82">
        <f>' TAB 124'!L11*365/'TAB 121'!L11</f>
        <v>0.6019888430754305</v>
      </c>
      <c r="M11" s="82">
        <f>' TAB 124'!M11*365/'TAB 121'!M11</f>
        <v>0.5852139787652526</v>
      </c>
      <c r="N11" s="82">
        <f>' TAB 124'!N11*365/'TAB 121'!N11</f>
        <v>0.5183530102345133</v>
      </c>
      <c r="O11" s="82">
        <f>' TAB 124'!O11*365/'TAB 121'!O11</f>
        <v>0.7002679528403001</v>
      </c>
      <c r="P11" s="329"/>
      <c r="Q11" s="330"/>
    </row>
    <row r="12" spans="1:17" ht="12.75" customHeight="1">
      <c r="A12" s="92">
        <v>6</v>
      </c>
      <c r="B12" s="93" t="s">
        <v>10</v>
      </c>
      <c r="C12" s="82">
        <f>' TAB 124'!C12*182/'TAB 121'!C12</f>
        <v>0.8977699010485896</v>
      </c>
      <c r="D12" s="82">
        <f>' TAB 124'!D12*365/'TAB 121'!D12</f>
        <v>0.9766156866470346</v>
      </c>
      <c r="E12" s="82">
        <f>' TAB 124'!E12*365/'TAB 121'!E12</f>
        <v>0.9778077197432036</v>
      </c>
      <c r="F12" s="82">
        <f>' TAB 124'!F12*365/'TAB 121'!F12</f>
        <v>0.9443364308568454</v>
      </c>
      <c r="G12" s="82">
        <f>' TAB 124'!G12*182/'TAB 121'!G12</f>
        <v>0.9042215428033866</v>
      </c>
      <c r="H12" s="82">
        <f>' TAB 124'!H12*365/'TAB 121'!H12</f>
        <v>1.019216152803939</v>
      </c>
      <c r="I12" s="82">
        <f>' TAB 124'!I12*365/'TAB 121'!I12</f>
        <v>0.9895407222035068</v>
      </c>
      <c r="J12" s="82">
        <f>' TAB 124'!J12*365/'TAB 121'!J12</f>
        <v>0.9462921486208695</v>
      </c>
      <c r="K12" s="82">
        <f>' TAB 124'!K12*365/'TAB 121'!K12</f>
        <v>0.9462776320431988</v>
      </c>
      <c r="L12" s="82">
        <f>' TAB 124'!L12*365/'TAB 121'!L12</f>
        <v>0.9451756738121141</v>
      </c>
      <c r="M12" s="82">
        <f>' TAB 124'!M12*365/'TAB 121'!M12</f>
        <v>0.9593312597200622</v>
      </c>
      <c r="N12" s="82">
        <f>' TAB 124'!N12*365/'TAB 121'!N12</f>
        <v>0.983768892859802</v>
      </c>
      <c r="O12" s="82">
        <f>' TAB 124'!O12*365/'TAB 121'!O12</f>
        <v>0.9616964614556478</v>
      </c>
      <c r="P12" s="325" t="s">
        <v>114</v>
      </c>
      <c r="Q12" s="326"/>
    </row>
    <row r="13" spans="1:17" ht="12.75" customHeight="1">
      <c r="A13" s="92">
        <v>7</v>
      </c>
      <c r="B13" s="94" t="s">
        <v>4</v>
      </c>
      <c r="C13" s="82">
        <f>' TAB 124'!C13*182/'TAB 121'!C13</f>
        <v>0.3787347761324805</v>
      </c>
      <c r="D13" s="82">
        <f>' TAB 124'!D13*365/'TAB 121'!D13</f>
        <v>0.39681245447528346</v>
      </c>
      <c r="E13" s="82">
        <f>' TAB 124'!E13*365/'TAB 121'!E13</f>
        <v>0.4753286024875567</v>
      </c>
      <c r="F13" s="82">
        <f>' TAB 124'!F13*365/'TAB 121'!F13</f>
        <v>0.6772414687946023</v>
      </c>
      <c r="G13" s="82">
        <f>' TAB 124'!G13*182/'TAB 121'!G13</f>
        <v>0.8117752007136485</v>
      </c>
      <c r="H13" s="82">
        <f>' TAB 124'!H13*365/'TAB 121'!H13</f>
        <v>0.829374096261103</v>
      </c>
      <c r="I13" s="82">
        <f>' TAB 124'!I13*365/'TAB 121'!I13</f>
        <v>0.8278426801145434</v>
      </c>
      <c r="J13" s="82">
        <f>' TAB 124'!J13*365/'TAB 121'!J13</f>
        <v>0.944311830877203</v>
      </c>
      <c r="K13" s="82">
        <f>' TAB 124'!K13*365/'TAB 121'!K13</f>
        <v>0.9890030699162619</v>
      </c>
      <c r="L13" s="82">
        <f>' TAB 124'!L13*365/'TAB 121'!L13</f>
        <v>0.9395238030039569</v>
      </c>
      <c r="M13" s="82">
        <f>' TAB 124'!M13*365/'TAB 121'!M13</f>
        <v>0.9425142920268441</v>
      </c>
      <c r="N13" s="82">
        <f>' TAB 124'!N13*365/'TAB 121'!N13</f>
        <v>0.9729700911659647</v>
      </c>
      <c r="O13" s="82">
        <f>' TAB 124'!O13*365/'TAB 121'!O13</f>
        <v>1.164872342756958</v>
      </c>
      <c r="P13" s="325"/>
      <c r="Q13" s="326"/>
    </row>
    <row r="14" spans="1:17" ht="12.75" customHeight="1">
      <c r="A14" s="92">
        <v>8</v>
      </c>
      <c r="B14" s="94" t="s">
        <v>59</v>
      </c>
      <c r="C14" s="82" t="e">
        <f>' TAB 124'!C14*182/'TAB 121'!C14</f>
        <v>#DIV/0!</v>
      </c>
      <c r="D14" s="82" t="e">
        <f>' TAB 124'!D14*365/'TAB 121'!D14</f>
        <v>#DIV/0!</v>
      </c>
      <c r="E14" s="82" t="e">
        <f>' TAB 124'!E14*365/'TAB 121'!E14</f>
        <v>#DIV/0!</v>
      </c>
      <c r="F14" s="82" t="e">
        <f>' TAB 124'!F14*365/'TAB 121'!F14</f>
        <v>#DIV/0!</v>
      </c>
      <c r="G14" s="82" t="e">
        <f>' TAB 124'!G14*182/'TAB 121'!G14</f>
        <v>#DIV/0!</v>
      </c>
      <c r="H14" s="82" t="e">
        <f>' TAB 124'!H14*365/'TAB 121'!H14</f>
        <v>#DIV/0!</v>
      </c>
      <c r="I14" s="82" t="e">
        <f>' TAB 124'!I14*365/'TAB 121'!I14</f>
        <v>#DIV/0!</v>
      </c>
      <c r="J14" s="82" t="e">
        <f>' TAB 124'!J14*365/'TAB 121'!J14</f>
        <v>#DIV/0!</v>
      </c>
      <c r="K14" s="82" t="e">
        <f>' TAB 124'!K14*365/'TAB 121'!K14</f>
        <v>#DIV/0!</v>
      </c>
      <c r="L14" s="82" t="e">
        <f>' TAB 124'!L14*365/'TAB 121'!L14</f>
        <v>#DIV/0!</v>
      </c>
      <c r="M14" s="82" t="e">
        <f>' TAB 124'!M14*365/'TAB 121'!M14</f>
        <v>#DIV/0!</v>
      </c>
      <c r="N14" s="82" t="e">
        <f>' TAB 124'!N14*365/'TAB 121'!N14</f>
        <v>#DIV/0!</v>
      </c>
      <c r="O14" s="82" t="e">
        <f>' TAB 124'!O14*365/'TAB 121'!O14</f>
        <v>#DIV/0!</v>
      </c>
      <c r="P14" s="325"/>
      <c r="Q14" s="326"/>
    </row>
    <row r="15" spans="1:17" ht="12.75" customHeight="1">
      <c r="A15" s="92">
        <v>9</v>
      </c>
      <c r="B15" s="93" t="s">
        <v>5</v>
      </c>
      <c r="C15" s="82">
        <f>' TAB 124'!C15*182/'TAB 121'!C15</f>
        <v>0.7440001837264314</v>
      </c>
      <c r="D15" s="82">
        <f>' TAB 124'!D15*365/'TAB 121'!D15</f>
        <v>0.7118364372816699</v>
      </c>
      <c r="E15" s="82">
        <f>' TAB 124'!E15*365/'TAB 121'!E15</f>
        <v>0.6991380489807087</v>
      </c>
      <c r="F15" s="82">
        <f>' TAB 124'!F15*365/'TAB 121'!F15</f>
        <v>0.7816508703856837</v>
      </c>
      <c r="G15" s="82">
        <f>' TAB 124'!G15*182/'TAB 121'!G15</f>
        <v>0.7678866399984079</v>
      </c>
      <c r="H15" s="82">
        <f>' TAB 124'!H15*365/'TAB 121'!H15</f>
        <v>1.1358420742769948</v>
      </c>
      <c r="I15" s="82">
        <f>' TAB 124'!I15*365/'TAB 121'!I15</f>
        <v>0.9749815163729161</v>
      </c>
      <c r="J15" s="82">
        <f>' TAB 124'!J15*365/'TAB 121'!J15</f>
        <v>1.0239786732173015</v>
      </c>
      <c r="K15" s="82">
        <f>' TAB 124'!K15*365/'TAB 121'!K15</f>
        <v>1.1308911710893574</v>
      </c>
      <c r="L15" s="82">
        <f>' TAB 124'!L15*365/'TAB 121'!L15</f>
        <v>1.1469919371511268</v>
      </c>
      <c r="M15" s="82">
        <f>' TAB 124'!M15*365/'TAB 121'!M15</f>
        <v>1.137272776749755</v>
      </c>
      <c r="N15" s="82">
        <f>' TAB 124'!N15*365/'TAB 121'!N15</f>
        <v>1.1089027385397294</v>
      </c>
      <c r="O15" s="82">
        <f>' TAB 124'!O15*365/'TAB 121'!O15</f>
        <v>1.2118613397114129</v>
      </c>
      <c r="P15" s="325"/>
      <c r="Q15" s="326"/>
    </row>
    <row r="16" spans="1:17" ht="24" customHeight="1">
      <c r="A16" s="92">
        <v>10</v>
      </c>
      <c r="B16" s="93" t="s">
        <v>13</v>
      </c>
      <c r="C16" s="82">
        <f>' TAB 124'!C16*182/'TAB 121'!C16</f>
        <v>1.8077764339569233</v>
      </c>
      <c r="D16" s="82">
        <f>' TAB 124'!D16*365/'TAB 121'!D16</f>
        <v>0.9156012299724875</v>
      </c>
      <c r="E16" s="82">
        <f>' TAB 124'!E16*365/'TAB 121'!E16</f>
        <v>1.102436577478468</v>
      </c>
      <c r="F16" s="82">
        <f>' TAB 124'!F16*365/'TAB 121'!F16</f>
        <v>1.0765439082038746</v>
      </c>
      <c r="G16" s="82">
        <f>' TAB 124'!G16*182/'TAB 121'!G16</f>
        <v>0.8733761973494292</v>
      </c>
      <c r="H16" s="82">
        <f>' TAB 124'!H16*365/'TAB 121'!H16</f>
        <v>1.0614435546812355</v>
      </c>
      <c r="I16" s="82">
        <f>' TAB 124'!I16*365/'TAB 121'!I16</f>
        <v>1.0224402069836613</v>
      </c>
      <c r="J16" s="82">
        <f>' TAB 124'!J16*365/'TAB 121'!J16</f>
        <v>1.0345271837155372</v>
      </c>
      <c r="K16" s="82">
        <f>' TAB 124'!K16*365/'TAB 121'!K16</f>
        <v>1.0462670299727521</v>
      </c>
      <c r="L16" s="82">
        <f>' TAB 124'!L16*365/'TAB 121'!L16</f>
        <v>0.9990803851563346</v>
      </c>
      <c r="M16" s="82">
        <f>' TAB 124'!M16*365/'TAB 121'!M16</f>
        <v>0.9388386597688924</v>
      </c>
      <c r="N16" s="82">
        <f>' TAB 124'!N16*365/'TAB 121'!N16</f>
        <v>0.9894372779958871</v>
      </c>
      <c r="O16" s="82">
        <f>' TAB 124'!O16*365/'TAB 121'!O16</f>
        <v>1.055930568948891</v>
      </c>
      <c r="P16" s="179"/>
      <c r="Q16" s="180"/>
    </row>
    <row r="17" spans="1:17" ht="12.75" customHeight="1">
      <c r="A17" s="92">
        <v>11</v>
      </c>
      <c r="B17" s="93" t="s">
        <v>60</v>
      </c>
      <c r="C17" s="82">
        <f>' TAB 124'!C17*182/'TAB 121'!C17</f>
        <v>0.6035483336096833</v>
      </c>
      <c r="D17" s="82">
        <f>' TAB 124'!D17*365/'TAB 121'!D17</f>
        <v>0.5396303901437371</v>
      </c>
      <c r="E17" s="82">
        <f>' TAB 124'!E17*365/'TAB 121'!E17</f>
        <v>0.5423924708990341</v>
      </c>
      <c r="F17" s="82">
        <f>' TAB 124'!F17*365/'TAB 121'!F17</f>
        <v>0.6446964767128381</v>
      </c>
      <c r="G17" s="82">
        <f>' TAB 124'!G17*182/'TAB 121'!G17</f>
        <v>0.6567901234567901</v>
      </c>
      <c r="H17" s="82">
        <f>' TAB 124'!H17*365/'TAB 121'!H17</f>
        <v>0.6539984911354206</v>
      </c>
      <c r="I17" s="82">
        <f>' TAB 124'!I17*365/'TAB 121'!I17</f>
        <v>0.6539368222536539</v>
      </c>
      <c r="J17" s="82">
        <f>' TAB 124'!J17*365/'TAB 121'!J17</f>
        <v>0.7726158645276292</v>
      </c>
      <c r="K17" s="82">
        <f>' TAB 124'!K17*365/'TAB 121'!K17</f>
        <v>0.9312474822076003</v>
      </c>
      <c r="L17" s="82">
        <f>' TAB 124'!L17*365/'TAB 121'!L17</f>
        <v>0.7429826440968502</v>
      </c>
      <c r="M17" s="82">
        <f>' TAB 124'!M17*365/'TAB 121'!M17</f>
        <v>0.8902439024390244</v>
      </c>
      <c r="N17" s="82">
        <f>' TAB 124'!N17*365/'TAB 121'!N17</f>
        <v>1.0296191819464033</v>
      </c>
      <c r="O17" s="82">
        <f>' TAB 124'!O17*365/'TAB 121'!O17</f>
        <v>1.127517607809218</v>
      </c>
      <c r="P17" s="179"/>
      <c r="Q17" s="180"/>
    </row>
    <row r="18" spans="1:17" ht="12.75" customHeight="1">
      <c r="A18" s="92">
        <v>12</v>
      </c>
      <c r="B18" s="93" t="s">
        <v>19</v>
      </c>
      <c r="C18" s="82">
        <f>' TAB 124'!C18*182/'TAB 121'!C18</f>
        <v>0.526516173516803</v>
      </c>
      <c r="D18" s="82">
        <f>' TAB 124'!D18*365/'TAB 121'!D18</f>
        <v>0.5653708858171754</v>
      </c>
      <c r="E18" s="82">
        <f>' TAB 124'!E18*365/'TAB 121'!E18</f>
        <v>0.5403084939455842</v>
      </c>
      <c r="F18" s="82">
        <f>' TAB 124'!F18*365/'TAB 121'!F18</f>
        <v>0.9922932216760726</v>
      </c>
      <c r="G18" s="82">
        <f>' TAB 124'!G18*182/'TAB 121'!G18</f>
        <v>0.6263616390369813</v>
      </c>
      <c r="H18" s="82">
        <f>' TAB 124'!H18*365/'TAB 121'!H18</f>
        <v>0.5805076658820536</v>
      </c>
      <c r="I18" s="82">
        <f>' TAB 124'!I18*365/'TAB 121'!I18</f>
        <v>0.6024576893613325</v>
      </c>
      <c r="J18" s="82">
        <f>' TAB 124'!J18*365/'TAB 121'!J18</f>
        <v>0.6566384224790505</v>
      </c>
      <c r="K18" s="82">
        <f>' TAB 124'!K18*365/'TAB 121'!K18</f>
        <v>0.6741803629149493</v>
      </c>
      <c r="L18" s="82">
        <f>' TAB 124'!L18*365/'TAB 121'!L18</f>
        <v>0.6326519382617547</v>
      </c>
      <c r="M18" s="82">
        <f>' TAB 124'!M18*365/'TAB 121'!M18</f>
        <v>0.7351651690758345</v>
      </c>
      <c r="N18" s="82">
        <f>' TAB 124'!N18*365/'TAB 121'!N18</f>
        <v>0.7218895542248835</v>
      </c>
      <c r="O18" s="82">
        <f>' TAB 124'!O18*365/'TAB 121'!O18</f>
        <v>0.6054733086592644</v>
      </c>
      <c r="P18" s="179"/>
      <c r="Q18" s="180"/>
    </row>
    <row r="19" spans="1:17" ht="12.75" customHeight="1">
      <c r="A19" s="92">
        <v>13</v>
      </c>
      <c r="B19" s="93" t="s">
        <v>6</v>
      </c>
      <c r="C19" s="82">
        <f>' TAB 124'!C19*182/'TAB 121'!C19</f>
        <v>0.5426836002208725</v>
      </c>
      <c r="D19" s="82">
        <f>' TAB 124'!D19*365/'TAB 121'!D19</f>
        <v>0.4577551187327899</v>
      </c>
      <c r="E19" s="82">
        <f>' TAB 124'!E19*365/'TAB 121'!E19</f>
        <v>0.4318249038745933</v>
      </c>
      <c r="F19" s="82">
        <f>' TAB 124'!F19*365/'TAB 121'!F19</f>
        <v>0.4605742807470136</v>
      </c>
      <c r="G19" s="82">
        <f>' TAB 124'!G19*182/'TAB 121'!G19</f>
        <v>0.42870603015075376</v>
      </c>
      <c r="H19" s="82">
        <f>' TAB 124'!H19*365/'TAB 121'!H19</f>
        <v>0.47069047685795184</v>
      </c>
      <c r="I19" s="82">
        <f>' TAB 124'!I19*365/'TAB 121'!I19</f>
        <v>0.44004822446295483</v>
      </c>
      <c r="J19" s="82">
        <f>' TAB 124'!J19*365/'TAB 121'!J19</f>
        <v>0.5511673829713091</v>
      </c>
      <c r="K19" s="82">
        <f>' TAB 124'!K19*365/'TAB 121'!K19</f>
        <v>0.5513255240443896</v>
      </c>
      <c r="L19" s="82">
        <f>' TAB 124'!L19*365/'TAB 121'!L19</f>
        <v>0.6130332549546523</v>
      </c>
      <c r="M19" s="82">
        <f>' TAB 124'!M19*365/'TAB 121'!M19</f>
        <v>0.6103090131515483</v>
      </c>
      <c r="N19" s="82">
        <f>' TAB 124'!N19*365/'TAB 121'!N19</f>
        <v>0.6021262296083583</v>
      </c>
      <c r="O19" s="82">
        <f>' TAB 124'!O19*365/'TAB 121'!O19</f>
        <v>0.5534907231208372</v>
      </c>
      <c r="P19" s="179"/>
      <c r="Q19" s="180"/>
    </row>
    <row r="20" spans="1:18" ht="12.75" customHeight="1">
      <c r="A20" s="92">
        <v>14</v>
      </c>
      <c r="B20" s="93" t="s">
        <v>7</v>
      </c>
      <c r="C20" s="82">
        <f>' TAB 124'!C20*182/'TAB 121'!C20</f>
        <v>0.2003302146395157</v>
      </c>
      <c r="D20" s="82">
        <f>' TAB 124'!D20*365/'TAB 121'!D20</f>
        <v>0.3568031704095112</v>
      </c>
      <c r="E20" s="82">
        <f>' TAB 124'!E20*365/'TAB 121'!E20</f>
        <v>0.44299022502132124</v>
      </c>
      <c r="F20" s="82">
        <f>' TAB 124'!F20*365/'TAB 121'!F20</f>
        <v>0.41678530958537924</v>
      </c>
      <c r="G20" s="82">
        <f>' TAB 124'!G20*182/'TAB 121'!G20</f>
        <v>0.4772988034748402</v>
      </c>
      <c r="H20" s="82">
        <f>' TAB 124'!H20*365/'TAB 121'!H20</f>
        <v>0.46469544817326125</v>
      </c>
      <c r="I20" s="82">
        <f>' TAB 124'!I20*365/'TAB 121'!I20</f>
        <v>0.46565364628948447</v>
      </c>
      <c r="J20" s="82">
        <f>' TAB 124'!J20*365/'TAB 121'!J20</f>
        <v>0.4933636419112711</v>
      </c>
      <c r="K20" s="82">
        <f>' TAB 124'!K20*365/'TAB 121'!K20</f>
        <v>0.47961773928624757</v>
      </c>
      <c r="L20" s="82">
        <f>' TAB 124'!L20*365/'TAB 121'!L20</f>
        <v>0.5110644385596445</v>
      </c>
      <c r="M20" s="82">
        <f>' TAB 124'!M20*365/'TAB 121'!M20</f>
        <v>0.4741010613020751</v>
      </c>
      <c r="N20" s="82">
        <f>' TAB 124'!N20*365/'TAB 121'!N20</f>
        <v>0.46198354579151973</v>
      </c>
      <c r="O20" s="82">
        <f>' TAB 124'!O20*365/'TAB 121'!O20</f>
        <v>0.4859467455621302</v>
      </c>
      <c r="P20" s="179"/>
      <c r="Q20" s="180"/>
      <c r="R20" s="227"/>
    </row>
    <row r="21" spans="1:15" ht="12.75" customHeight="1">
      <c r="A21" s="92">
        <v>15</v>
      </c>
      <c r="B21" s="93" t="s">
        <v>20</v>
      </c>
      <c r="C21" s="82">
        <f>' TAB 124'!C21*182/'TAB 121'!C21</f>
        <v>0.806870370861982</v>
      </c>
      <c r="D21" s="82">
        <f>' TAB 124'!D21*365/'TAB 121'!D21</f>
        <v>0.7369241192411924</v>
      </c>
      <c r="E21" s="82">
        <f>' TAB 124'!E21*365/'TAB 121'!E21</f>
        <v>0.7724022183304144</v>
      </c>
      <c r="F21" s="82">
        <f>' TAB 124'!F21*365/'TAB 121'!F21</f>
        <v>1.031127386868951</v>
      </c>
      <c r="G21" s="82">
        <f>' TAB 124'!G21*182/'TAB 121'!G21</f>
        <v>0.3961416853778124</v>
      </c>
      <c r="H21" s="82">
        <f>' TAB 124'!H21*365/'TAB 121'!H21</f>
        <v>0.5768392370572207</v>
      </c>
      <c r="I21" s="82">
        <f>' TAB 124'!I21*365/'TAB 121'!I21</f>
        <v>0.8621962382260017</v>
      </c>
      <c r="J21" s="82">
        <f>' TAB 124'!J21*365/'TAB 121'!J21</f>
        <v>0.7380514705882353</v>
      </c>
      <c r="K21" s="82">
        <f>' TAB 124'!K21*365/'TAB 121'!K21</f>
        <v>0.7161576246535496</v>
      </c>
      <c r="L21" s="82">
        <f>' TAB 124'!L21*365/'TAB 121'!L21</f>
        <v>0.7850728612141743</v>
      </c>
      <c r="M21" s="82">
        <f>' TAB 124'!M21*365/'TAB 121'!M21</f>
        <v>0.8239401646375416</v>
      </c>
      <c r="N21" s="82">
        <f>' TAB 124'!N21*365/'TAB 121'!N21</f>
        <v>0.8168504196149415</v>
      </c>
      <c r="O21" s="82">
        <f>' TAB 124'!O21*365/'TAB 121'!O21</f>
        <v>0.8089460486936828</v>
      </c>
    </row>
    <row r="22" spans="1:15" ht="12.75" customHeight="1">
      <c r="A22" s="92">
        <v>16</v>
      </c>
      <c r="B22" s="93" t="s">
        <v>22</v>
      </c>
      <c r="C22" s="82">
        <f>' TAB 124'!C22*182/'TAB 121'!C22</f>
        <v>0.49569377990430624</v>
      </c>
      <c r="D22" s="82">
        <f>' TAB 124'!D22*365/'TAB 121'!D22</f>
        <v>0.5157292101352192</v>
      </c>
      <c r="E22" s="82">
        <f>' TAB 124'!E22*365/'TAB 121'!E22</f>
        <v>0.5889179817422687</v>
      </c>
      <c r="F22" s="82">
        <f>' TAB 124'!F22*365/'TAB 121'!F22</f>
        <v>0.5687083915093385</v>
      </c>
      <c r="G22" s="82">
        <f>' TAB 124'!G22*182/'TAB 121'!G22</f>
        <v>0.744567431152041</v>
      </c>
      <c r="H22" s="82">
        <f>' TAB 124'!H22*365/'TAB 121'!H22</f>
        <v>0.6465852464210617</v>
      </c>
      <c r="I22" s="82">
        <f>' TAB 124'!I22*365/'TAB 121'!I22</f>
        <v>0.6730960925039873</v>
      </c>
      <c r="J22" s="82">
        <f>' TAB 124'!J22*365/'TAB 121'!J22</f>
        <v>0.8680768260603221</v>
      </c>
      <c r="K22" s="82">
        <f>' TAB 124'!K22*365/'TAB 121'!K22</f>
        <v>0.9851146021117693</v>
      </c>
      <c r="L22" s="82">
        <f>' TAB 124'!L22*365/'TAB 121'!L22</f>
        <v>0.7782064045130247</v>
      </c>
      <c r="M22" s="82">
        <f>' TAB 124'!M22*365/'TAB 121'!M22</f>
        <v>0.8475955936433429</v>
      </c>
      <c r="N22" s="82">
        <f>' TAB 124'!N22*365/'TAB 121'!N22</f>
        <v>1.039329529964154</v>
      </c>
      <c r="O22" s="82">
        <f>' TAB 124'!O22*365/'TAB 121'!O22</f>
        <v>0.9456338367609255</v>
      </c>
    </row>
    <row r="23" spans="1:15" ht="12.75" customHeight="1">
      <c r="A23" s="92">
        <v>17</v>
      </c>
      <c r="B23" s="93" t="s">
        <v>17</v>
      </c>
      <c r="C23" s="82">
        <f>' TAB 124'!C23*182/'TAB 121'!C23</f>
        <v>0.559017941454202</v>
      </c>
      <c r="D23" s="82">
        <f>' TAB 124'!D23*365/'TAB 121'!D23</f>
        <v>0.35785282886006015</v>
      </c>
      <c r="E23" s="82">
        <f>' TAB 124'!E23*365/'TAB 121'!E23</f>
        <v>0.6919276960647658</v>
      </c>
      <c r="F23" s="82">
        <f>' TAB 124'!F23*365/'TAB 121'!F23</f>
        <v>0.6734279692051369</v>
      </c>
      <c r="G23" s="82">
        <f>' TAB 124'!G23*182/'TAB 121'!G23</f>
        <v>0.6011135226951024</v>
      </c>
      <c r="H23" s="82">
        <f>' TAB 124'!H23*365/'TAB 121'!H23</f>
        <v>0.8764508826338999</v>
      </c>
      <c r="I23" s="82">
        <f>' TAB 124'!I23*365/'TAB 121'!I23</f>
        <v>0.7087920489296636</v>
      </c>
      <c r="J23" s="82">
        <f>' TAB 124'!J23*365/'TAB 121'!J23</f>
        <v>0.9810657365624978</v>
      </c>
      <c r="K23" s="82">
        <f>' TAB 124'!K23*365/'TAB 121'!K23</f>
        <v>0.9027908516674349</v>
      </c>
      <c r="L23" s="82">
        <f>' TAB 124'!L23*365/'TAB 121'!L23</f>
        <v>0.9672076846637959</v>
      </c>
      <c r="M23" s="82">
        <f>' TAB 124'!M23*365/'TAB 121'!M23</f>
        <v>1.0511537492350336</v>
      </c>
      <c r="N23" s="82">
        <f>' TAB 124'!N23*365/'TAB 121'!N23</f>
        <v>1.375692627907631</v>
      </c>
      <c r="O23" s="82">
        <f>' TAB 124'!O23*365/'TAB 121'!O23</f>
        <v>1.8140707834282348</v>
      </c>
    </row>
    <row r="24" spans="1:15" ht="12.75" customHeight="1">
      <c r="A24" s="92">
        <v>18</v>
      </c>
      <c r="B24" s="93" t="s">
        <v>8</v>
      </c>
      <c r="C24" s="82">
        <f>' TAB 124'!C24*182/'TAB 121'!C24</f>
        <v>1.0869386824709368</v>
      </c>
      <c r="D24" s="82">
        <f>' TAB 124'!D24*365/'TAB 121'!D24</f>
        <v>1.254823545920157</v>
      </c>
      <c r="E24" s="82">
        <f>' TAB 124'!E24*365/'TAB 121'!E24</f>
        <v>1.1622391948161839</v>
      </c>
      <c r="F24" s="82">
        <f>' TAB 124'!F24*365/'TAB 121'!F24</f>
        <v>1.2923809766411085</v>
      </c>
      <c r="G24" s="82">
        <f>' TAB 124'!G24*182/'TAB 121'!G24</f>
        <v>1.234679571254127</v>
      </c>
      <c r="H24" s="82">
        <f>' TAB 124'!H24*365/'TAB 121'!H24</f>
        <v>1.3725244422160943</v>
      </c>
      <c r="I24" s="82">
        <f>' TAB 124'!I24*365/'TAB 121'!I24</f>
        <v>1.2837346713873714</v>
      </c>
      <c r="J24" s="82">
        <f>' TAB 124'!J24*365/'TAB 121'!J24</f>
        <v>1.0801161969919097</v>
      </c>
      <c r="K24" s="82">
        <f>' TAB 124'!K24*365/'TAB 121'!K24</f>
        <v>1.4374493757506355</v>
      </c>
      <c r="L24" s="82">
        <f>' TAB 124'!L24*365/'TAB 121'!L24</f>
        <v>1.4236908351544995</v>
      </c>
      <c r="M24" s="82">
        <f>' TAB 124'!M24*365/'TAB 121'!M24</f>
        <v>1.2596669773534523</v>
      </c>
      <c r="N24" s="82">
        <f>' TAB 124'!N24*365/'TAB 121'!N24</f>
        <v>1.399920095884938</v>
      </c>
      <c r="O24" s="82">
        <f>' TAB 124'!O24*365/'TAB 121'!O24</f>
        <v>1.4323545554335895</v>
      </c>
    </row>
    <row r="25" spans="1:15" ht="12.75" customHeight="1">
      <c r="A25" s="92">
        <v>19</v>
      </c>
      <c r="B25" s="93" t="s">
        <v>16</v>
      </c>
      <c r="C25" s="82">
        <f>' TAB 124'!C25*182/'TAB 121'!C25</f>
        <v>0.2951241333035115</v>
      </c>
      <c r="D25" s="82">
        <f>' TAB 124'!D25*365/'TAB 121'!D25</f>
        <v>0.3028542980418188</v>
      </c>
      <c r="E25" s="82">
        <f>' TAB 124'!E25*365/'TAB 121'!E25</f>
        <v>0.3129912819779906</v>
      </c>
      <c r="F25" s="82">
        <f>' TAB 124'!F25*365/'TAB 121'!F25</f>
        <v>0.4167130764089998</v>
      </c>
      <c r="G25" s="82">
        <f>' TAB 124'!G25*182/'TAB 121'!G25</f>
        <v>0.4518167456556082</v>
      </c>
      <c r="H25" s="82">
        <f>' TAB 124'!H25*365/'TAB 121'!H25</f>
        <v>0.4792885281126895</v>
      </c>
      <c r="I25" s="82">
        <f>' TAB 124'!I25*365/'TAB 121'!I25</f>
        <v>0.4814725986329296</v>
      </c>
      <c r="J25" s="82">
        <f>' TAB 124'!J25*365/'TAB 121'!J25</f>
        <v>0.46408137317228226</v>
      </c>
      <c r="K25" s="82">
        <f>' TAB 124'!K25*365/'TAB 121'!K25</f>
        <v>0.40593141797961074</v>
      </c>
      <c r="L25" s="82">
        <f>' TAB 124'!L25*365/'TAB 121'!L25</f>
        <v>0.4100611658968918</v>
      </c>
      <c r="M25" s="82">
        <f>' TAB 124'!M25*365/'TAB 121'!M25</f>
        <v>0.4831939556359175</v>
      </c>
      <c r="N25" s="82">
        <f>' TAB 124'!N25*365/'TAB 121'!N25</f>
        <v>0.49504311040785354</v>
      </c>
      <c r="O25" s="82">
        <f>' TAB 124'!O25*365/'TAB 121'!O25</f>
        <v>0.5020961614044281</v>
      </c>
    </row>
    <row r="26" spans="1:15" ht="12.75" customHeight="1">
      <c r="A26" s="92">
        <v>20</v>
      </c>
      <c r="B26" s="93" t="s">
        <v>11</v>
      </c>
      <c r="C26" s="82">
        <f>' TAB 124'!C26*182/'TAB 121'!C26</f>
        <v>0.8219633943427621</v>
      </c>
      <c r="D26" s="82">
        <f>' TAB 124'!D26*365/'TAB 121'!D26</f>
        <v>0.7704713904536021</v>
      </c>
      <c r="E26" s="82">
        <f>' TAB 124'!E26*365/'TAB 121'!E26</f>
        <v>0.819930696618473</v>
      </c>
      <c r="F26" s="82">
        <f>' TAB 124'!F26*365/'TAB 121'!F26</f>
        <v>0.8481491488786814</v>
      </c>
      <c r="G26" s="82">
        <f>' TAB 124'!G26*182/'TAB 121'!G26</f>
        <v>1.0079414838035528</v>
      </c>
      <c r="H26" s="82">
        <f>' TAB 124'!H26*365/'TAB 121'!H26</f>
        <v>1.0950413223140496</v>
      </c>
      <c r="I26" s="82">
        <f>' TAB 124'!I26*365/'TAB 121'!I26</f>
        <v>1.1630377057886352</v>
      </c>
      <c r="J26" s="82">
        <f>' TAB 124'!J26*365/'TAB 121'!J26</f>
        <v>1.3340295000652655</v>
      </c>
      <c r="K26" s="82">
        <f>' TAB 124'!K26*365/'TAB 121'!K26</f>
        <v>0.9195173693980376</v>
      </c>
      <c r="L26" s="82">
        <f>' TAB 124'!L26*365/'TAB 121'!L26</f>
        <v>1.10840395480226</v>
      </c>
      <c r="M26" s="82">
        <f>' TAB 124'!M26*365/'TAB 121'!M26</f>
        <v>1.1081691731977688</v>
      </c>
      <c r="N26" s="82">
        <f>' TAB 124'!N26*365/'TAB 121'!N26</f>
        <v>1.0591690848609243</v>
      </c>
      <c r="O26" s="82">
        <f>' TAB 124'!O26*365/'TAB 121'!O26</f>
        <v>1.216473575622917</v>
      </c>
    </row>
    <row r="27" spans="1:15" ht="12.75" customHeight="1">
      <c r="A27" s="92">
        <v>21</v>
      </c>
      <c r="B27" s="93" t="s">
        <v>9</v>
      </c>
      <c r="C27" s="82">
        <f>' TAB 124'!C27*182/'TAB 121'!C27</f>
        <v>0.1849662266840181</v>
      </c>
      <c r="D27" s="82">
        <f>' TAB 124'!D27*365/'TAB 121'!D27</f>
        <v>0.20766081654360383</v>
      </c>
      <c r="E27" s="82">
        <f>' TAB 124'!E27*365/'TAB 121'!E27</f>
        <v>0.28138973120213806</v>
      </c>
      <c r="F27" s="82">
        <f>' TAB 124'!F27*365/'TAB 121'!F27</f>
        <v>0.1940248585950892</v>
      </c>
      <c r="G27" s="82">
        <f>' TAB 124'!G27*182/'TAB 121'!G27</f>
        <v>0.1799757780469106</v>
      </c>
      <c r="H27" s="82">
        <f>' TAB 124'!H27*365/'TAB 121'!H27</f>
        <v>0.21472988157499956</v>
      </c>
      <c r="I27" s="82">
        <f>' TAB 124'!I27*365/'TAB 121'!I27</f>
        <v>0.20499071851685446</v>
      </c>
      <c r="J27" s="82">
        <f>' TAB 124'!J27*365/'TAB 121'!J27</f>
        <v>0.16830816888752262</v>
      </c>
      <c r="K27" s="82">
        <f>' TAB 124'!K27*365/'TAB 121'!K27</f>
        <v>0.22244560572733513</v>
      </c>
      <c r="L27" s="82">
        <f>' TAB 124'!L27*365/'TAB 121'!L27</f>
        <v>0.2745035257675153</v>
      </c>
      <c r="M27" s="82">
        <f>' TAB 124'!M27*365/'TAB 121'!M27</f>
        <v>0.2883450169501925</v>
      </c>
      <c r="N27" s="82">
        <f>' TAB 124'!N27*365/'TAB 121'!N27</f>
        <v>0.2796040399232474</v>
      </c>
      <c r="O27" s="82">
        <f>' TAB 124'!O27*365/'TAB 121'!O27</f>
        <v>0.27204312746481424</v>
      </c>
    </row>
    <row r="28" spans="1:15" ht="12.75" customHeight="1">
      <c r="A28" s="92">
        <v>22</v>
      </c>
      <c r="B28" s="93" t="s">
        <v>14</v>
      </c>
      <c r="C28" s="82">
        <f>' TAB 124'!C28*182/'TAB 121'!C28</f>
        <v>0.28277847983261173</v>
      </c>
      <c r="D28" s="82">
        <f>' TAB 124'!D28*365/'TAB 121'!D28</f>
        <v>0.27468169059919456</v>
      </c>
      <c r="E28" s="82">
        <f>' TAB 124'!E28*365/'TAB 121'!E28</f>
        <v>0.28988988792689263</v>
      </c>
      <c r="F28" s="82">
        <f>' TAB 124'!F28*365/'TAB 121'!F28</f>
        <v>0.3487796454064011</v>
      </c>
      <c r="G28" s="82">
        <f>' TAB 124'!G28*182/'TAB 121'!G28</f>
        <v>0.2812377748220014</v>
      </c>
      <c r="H28" s="82">
        <f>' TAB 124'!H28*365/'TAB 121'!H28</f>
        <v>0.32060536916817267</v>
      </c>
      <c r="I28" s="82">
        <f>' TAB 124'!I28*365/'TAB 121'!I28</f>
        <v>0.3079272727272727</v>
      </c>
      <c r="J28" s="82">
        <f>' TAB 124'!J28*365/'TAB 121'!J28</f>
        <v>0.3052941735576466</v>
      </c>
      <c r="K28" s="82">
        <f>' TAB 124'!K28*365/'TAB 121'!K28</f>
        <v>0.298055376201147</v>
      </c>
      <c r="L28" s="82">
        <f>' TAB 124'!L28*365/'TAB 121'!L28</f>
        <v>0.321506334125099</v>
      </c>
      <c r="M28" s="82">
        <f>' TAB 124'!M28*365/'TAB 121'!M28</f>
        <v>0.29683030204456523</v>
      </c>
      <c r="N28" s="82">
        <f>' TAB 124'!N28*365/'TAB 121'!N28</f>
        <v>0.3346135659625387</v>
      </c>
      <c r="O28" s="82">
        <f>' TAB 124'!O28*365/'TAB 121'!O28</f>
        <v>0.34260855438324145</v>
      </c>
    </row>
    <row r="29" spans="1:15" ht="24" customHeight="1">
      <c r="A29" s="92">
        <v>23</v>
      </c>
      <c r="B29" s="93" t="s">
        <v>61</v>
      </c>
      <c r="C29" s="82">
        <f>' TAB 124'!C29*182/'TAB 121'!C29</f>
        <v>0.695770131952152</v>
      </c>
      <c r="D29" s="82">
        <f>' TAB 124'!D29*365/'TAB 121'!D29</f>
        <v>0.38011594404137883</v>
      </c>
      <c r="E29" s="82">
        <f>' TAB 124'!E29*365/'TAB 121'!E29</f>
        <v>0.6974864030574747</v>
      </c>
      <c r="F29" s="82">
        <f>' TAB 124'!F29*365/'TAB 121'!F29</f>
        <v>0.44433923982145274</v>
      </c>
      <c r="G29" s="82">
        <f>' TAB 124'!G29*182/'TAB 121'!G29</f>
        <v>0.6676630434782609</v>
      </c>
      <c r="H29" s="82">
        <f>' TAB 124'!H29*365/'TAB 121'!H29</f>
        <v>0.47632363907531694</v>
      </c>
      <c r="I29" s="82">
        <f>' TAB 124'!I29*365/'TAB 121'!I29</f>
        <v>0.42470079787234044</v>
      </c>
      <c r="J29" s="82">
        <f>' TAB 124'!J29*365/'TAB 121'!J29</f>
        <v>0.40500911468653406</v>
      </c>
      <c r="K29" s="82">
        <f>' TAB 124'!K29*365/'TAB 121'!K29</f>
        <v>0.47273669213832403</v>
      </c>
      <c r="L29" s="82">
        <f>' TAB 124'!L29*365/'TAB 121'!L29</f>
        <v>0.42608188109730677</v>
      </c>
      <c r="M29" s="82">
        <f>' TAB 124'!M29*365/'TAB 121'!M29</f>
        <v>0.4329569178212184</v>
      </c>
      <c r="N29" s="82">
        <f>' TAB 124'!N29*365/'TAB 121'!N29</f>
        <v>0.4924171938965389</v>
      </c>
      <c r="O29" s="82">
        <f>' TAB 124'!O29*365/'TAB 121'!O29</f>
        <v>0.4513030245387103</v>
      </c>
    </row>
    <row r="30" spans="1:15" ht="12.75" customHeight="1">
      <c r="A30" s="92">
        <v>24</v>
      </c>
      <c r="B30" s="93" t="s">
        <v>12</v>
      </c>
      <c r="C30" s="82">
        <f>' TAB 124'!C30*182/'TAB 121'!C30</f>
        <v>0.26838859594244346</v>
      </c>
      <c r="D30" s="82">
        <f>' TAB 124'!D30*365/'TAB 121'!D30</f>
        <v>0.24316580268913007</v>
      </c>
      <c r="E30" s="82">
        <f>' TAB 124'!E30*365/'TAB 121'!E30</f>
        <v>0.2803085547604941</v>
      </c>
      <c r="F30" s="82">
        <f>' TAB 124'!F30*365/'TAB 121'!F30</f>
        <v>0.24916442157716698</v>
      </c>
      <c r="G30" s="82">
        <f>' TAB 124'!G30*182/'TAB 121'!G30</f>
        <v>0.2370226347261455</v>
      </c>
      <c r="H30" s="82">
        <f>' TAB 124'!H30*365/'TAB 121'!H30</f>
        <v>0.30013098212336575</v>
      </c>
      <c r="I30" s="82">
        <f>' TAB 124'!I30*365/'TAB 121'!I30</f>
        <v>0.35668465227817747</v>
      </c>
      <c r="J30" s="82">
        <f>' TAB 124'!J30*365/'TAB 121'!J30</f>
        <v>0.3409878552270741</v>
      </c>
      <c r="K30" s="82">
        <f>' TAB 124'!K30*365/'TAB 121'!K30</f>
        <v>0.30489714942048657</v>
      </c>
      <c r="L30" s="82">
        <f>' TAB 124'!L30*365/'TAB 121'!L30</f>
        <v>0.26497918884909494</v>
      </c>
      <c r="M30" s="82">
        <f>' TAB 124'!M30*365/'TAB 121'!M30</f>
        <v>0.25515246474629383</v>
      </c>
      <c r="N30" s="82">
        <f>' TAB 124'!N30*365/'TAB 121'!N30</f>
        <v>0.24652971865101547</v>
      </c>
      <c r="O30" s="82">
        <f>' TAB 124'!O30*365/'TAB 121'!O30</f>
        <v>0.28563975479326986</v>
      </c>
    </row>
    <row r="31" spans="1:15" ht="24" customHeight="1">
      <c r="A31" s="92">
        <v>25</v>
      </c>
      <c r="B31" s="93" t="s">
        <v>62</v>
      </c>
      <c r="C31" s="82">
        <f>' TAB 124'!C31*182/'TAB 121'!C31</f>
        <v>0.19795518816619534</v>
      </c>
      <c r="D31" s="82">
        <f>' TAB 124'!D31*365/'TAB 121'!D31</f>
        <v>0.8215169930227324</v>
      </c>
      <c r="E31" s="82">
        <f>' TAB 124'!E31*365/'TAB 121'!E31</f>
        <v>0.3388519263499923</v>
      </c>
      <c r="F31" s="82">
        <f>' TAB 124'!F31*365/'TAB 121'!F31</f>
        <v>0.4953630400361909</v>
      </c>
      <c r="G31" s="82">
        <f>' TAB 124'!G31*182/'TAB 121'!G31</f>
        <v>0.23879291493549093</v>
      </c>
      <c r="H31" s="82">
        <f>' TAB 124'!H31*365/'TAB 121'!H31</f>
        <v>0.24161518093556927</v>
      </c>
      <c r="I31" s="82">
        <f>' TAB 124'!I31*365/'TAB 121'!I31</f>
        <v>0.2675626145387905</v>
      </c>
      <c r="J31" s="82">
        <f>' TAB 124'!J31*365/'TAB 121'!J31</f>
        <v>0.26606730652411614</v>
      </c>
      <c r="K31" s="82">
        <f>' TAB 124'!K31*365/'TAB 121'!K31</f>
        <v>0.27522935779816515</v>
      </c>
      <c r="L31" s="82">
        <f>' TAB 124'!L31*365/'TAB 121'!L31</f>
        <v>0.3213836477987421</v>
      </c>
      <c r="M31" s="82">
        <f>' TAB 124'!M31*365/'TAB 121'!M31</f>
        <v>0.33989623520021284</v>
      </c>
      <c r="N31" s="82">
        <f>' TAB 124'!N31*365/'TAB 121'!N31</f>
        <v>0.30584151304764184</v>
      </c>
      <c r="O31" s="82">
        <f>' TAB 124'!O31*365/'TAB 121'!O31</f>
        <v>0.3300607156698101</v>
      </c>
    </row>
    <row r="32" spans="1:15" ht="12.75" customHeight="1">
      <c r="A32" s="92">
        <v>26</v>
      </c>
      <c r="B32" s="94" t="s">
        <v>23</v>
      </c>
      <c r="C32" s="82">
        <f>' TAB 124'!C32*182/'TAB 121'!C32</f>
        <v>1.067448680351906</v>
      </c>
      <c r="D32" s="82">
        <f>' TAB 124'!D32*365/'TAB 121'!D32</f>
        <v>0.30942692438114616</v>
      </c>
      <c r="E32" s="82">
        <f>' TAB 124'!E32*365/'TAB 121'!E32</f>
        <v>0.8242660644631492</v>
      </c>
      <c r="F32" s="82">
        <f>' TAB 124'!F32*365/'TAB 121'!F32</f>
        <v>0.5142161885245902</v>
      </c>
      <c r="G32" s="82">
        <f>' TAB 124'!G32*182/'TAB 121'!G32</f>
        <v>1.6210526315789473</v>
      </c>
      <c r="H32" s="82" t="e">
        <f>' TAB 124'!H32*365/'TAB 121'!H32</f>
        <v>#DIV/0!</v>
      </c>
      <c r="I32" s="82">
        <f>' TAB 124'!I32*365/'TAB 121'!I32</f>
        <v>1.2161599333610995</v>
      </c>
      <c r="J32" s="82">
        <f>' TAB 124'!J32*365/'TAB 121'!J32</f>
        <v>0.9190647482014388</v>
      </c>
      <c r="K32" s="82">
        <f>' TAB 124'!K32*365/'TAB 121'!K32</f>
        <v>0.8591123066577001</v>
      </c>
      <c r="L32" s="82">
        <f>' TAB 124'!L32*365/'TAB 121'!L32</f>
        <v>0.8958625525946704</v>
      </c>
      <c r="M32" s="82">
        <f>' TAB 124'!M32*365/'TAB 121'!M32</f>
        <v>0.8454665784248842</v>
      </c>
      <c r="N32" s="82">
        <f>' TAB 124'!N32*365/'TAB 121'!N32</f>
        <v>1.1280353200883002</v>
      </c>
      <c r="O32" s="82">
        <f>' TAB 124'!O32*365/'TAB 121'!O32</f>
        <v>1.1855460820138044</v>
      </c>
    </row>
    <row r="33" spans="1:15" ht="12.75" customHeight="1">
      <c r="A33" s="92">
        <v>27</v>
      </c>
      <c r="B33" s="93" t="s">
        <v>15</v>
      </c>
      <c r="C33" s="82">
        <f>' TAB 124'!C33*182/'TAB 121'!C33</f>
        <v>0.5372388737511353</v>
      </c>
      <c r="D33" s="82">
        <f>' TAB 124'!D33*365/'TAB 121'!D33</f>
        <v>0.6228668941979523</v>
      </c>
      <c r="E33" s="82">
        <f>' TAB 124'!E33*365/'TAB 121'!E33</f>
        <v>0.6208186869259553</v>
      </c>
      <c r="F33" s="82">
        <f>' TAB 124'!F33*365/'TAB 121'!F33</f>
        <v>0.559244126659857</v>
      </c>
      <c r="G33" s="82">
        <f>' TAB 124'!G33*182/'TAB 121'!G33</f>
        <v>0.5736800630417652</v>
      </c>
      <c r="H33" s="82">
        <f>' TAB 124'!H33*365/'TAB 121'!H33</f>
        <v>0.6236180904522614</v>
      </c>
      <c r="I33" s="82">
        <f>' TAB 124'!I33*365/'TAB 121'!I33</f>
        <v>0.6300949458137528</v>
      </c>
      <c r="J33" s="82">
        <f>' TAB 124'!J33*365/'TAB 121'!J33</f>
        <v>0.6105947955390335</v>
      </c>
      <c r="K33" s="82">
        <f>' TAB 124'!K33*365/'TAB 121'!K33</f>
        <v>0.5940862645808843</v>
      </c>
      <c r="L33" s="82">
        <f>' TAB 124'!L33*365/'TAB 121'!L33</f>
        <v>0.5667184217736779</v>
      </c>
      <c r="M33" s="82">
        <f>' TAB 124'!M33*365/'TAB 121'!M33</f>
        <v>0.6824981301421092</v>
      </c>
      <c r="N33" s="82">
        <f>' TAB 124'!N33*365/'TAB 121'!N33</f>
        <v>0.7015183547953104</v>
      </c>
      <c r="O33" s="82">
        <f>' TAB 124'!O33*365/'TAB 121'!O33</f>
        <v>0.6837227644681061</v>
      </c>
    </row>
    <row r="34" spans="1:15" ht="12.75" customHeight="1">
      <c r="A34" s="92">
        <v>28</v>
      </c>
      <c r="B34" s="94" t="s">
        <v>63</v>
      </c>
      <c r="C34" s="82" t="e">
        <f>' TAB 124'!C34*182/'TAB 121'!C34</f>
        <v>#DIV/0!</v>
      </c>
      <c r="D34" s="82" t="e">
        <f>' TAB 124'!D34*365/'TAB 121'!D34</f>
        <v>#DIV/0!</v>
      </c>
      <c r="E34" s="82" t="e">
        <f>' TAB 124'!E34*365/'TAB 121'!E34</f>
        <v>#DIV/0!</v>
      </c>
      <c r="F34" s="82" t="e">
        <f>' TAB 124'!F34*365/'TAB 121'!F34</f>
        <v>#DIV/0!</v>
      </c>
      <c r="G34" s="82" t="e">
        <f>' TAB 124'!G34*182/'TAB 121'!G34</f>
        <v>#DIV/0!</v>
      </c>
      <c r="H34" s="82" t="e">
        <f>' TAB 124'!H34*365/'TAB 121'!H34</f>
        <v>#DIV/0!</v>
      </c>
      <c r="I34" s="82" t="e">
        <f>' TAB 124'!I34*365/'TAB 121'!I34</f>
        <v>#DIV/0!</v>
      </c>
      <c r="J34" s="82" t="e">
        <f>' TAB 124'!J34*365/'TAB 121'!J34</f>
        <v>#DIV/0!</v>
      </c>
      <c r="K34" s="82" t="e">
        <f>' TAB 124'!K34*365/'TAB 121'!K34</f>
        <v>#DIV/0!</v>
      </c>
      <c r="L34" s="82" t="e">
        <f>' TAB 124'!L34*365/'TAB 121'!L34</f>
        <v>#DIV/0!</v>
      </c>
      <c r="M34" s="82" t="e">
        <f>' TAB 124'!M34*365/'TAB 121'!M34</f>
        <v>#DIV/0!</v>
      </c>
      <c r="N34" s="82" t="e">
        <f>' TAB 124'!N34*365/'TAB 121'!N34</f>
        <v>#DIV/0!</v>
      </c>
      <c r="O34" s="82" t="e">
        <f>' TAB 124'!O34*365/'TAB 121'!O34</f>
        <v>#DIV/0!</v>
      </c>
    </row>
    <row r="35" spans="1:15" ht="12.75" customHeight="1">
      <c r="A35" s="224">
        <v>29</v>
      </c>
      <c r="B35" s="225" t="s">
        <v>64</v>
      </c>
      <c r="C35" s="226" t="e">
        <f>' TAB 124'!C35*182/'TAB 121'!C35</f>
        <v>#DIV/0!</v>
      </c>
      <c r="D35" s="226" t="e">
        <f>' TAB 124'!D35*365/'TAB 121'!D35</f>
        <v>#DIV/0!</v>
      </c>
      <c r="E35" s="226" t="e">
        <f>' TAB 124'!E35*365/'TAB 121'!E35</f>
        <v>#DIV/0!</v>
      </c>
      <c r="F35" s="226" t="e">
        <f>' TAB 124'!F35*365/'TAB 121'!F35</f>
        <v>#DIV/0!</v>
      </c>
      <c r="G35" s="226" t="e">
        <f>' TAB 124'!G35*182/'TAB 121'!G35</f>
        <v>#DIV/0!</v>
      </c>
      <c r="H35" s="226" t="e">
        <f>' TAB 124'!H35*365/'TAB 121'!H35</f>
        <v>#DIV/0!</v>
      </c>
      <c r="I35" s="226" t="e">
        <f>' TAB 124'!I35*365/'TAB 121'!I35</f>
        <v>#DIV/0!</v>
      </c>
      <c r="J35" s="226" t="e">
        <f>' TAB 124'!J35*365/'TAB 121'!J35</f>
        <v>#DIV/0!</v>
      </c>
      <c r="K35" s="226" t="e">
        <f>' TAB 124'!K35*365/'TAB 121'!K35</f>
        <v>#DIV/0!</v>
      </c>
      <c r="L35" s="226" t="e">
        <f>' TAB 124'!L35*365/'TAB 121'!L35</f>
        <v>#DIV/0!</v>
      </c>
      <c r="M35" s="226" t="e">
        <f>' TAB 124'!M35*365/'TAB 121'!M35</f>
        <v>#DIV/0!</v>
      </c>
      <c r="N35" s="226" t="e">
        <f>' TAB 124'!N35*365/'TAB 121'!N35</f>
        <v>#DIV/0!</v>
      </c>
      <c r="O35" s="226" t="e">
        <f>' TAB 124'!O35*365/'TAB 121'!O35</f>
        <v>#DIV/0!</v>
      </c>
    </row>
    <row r="36" spans="1:15" ht="15" customHeight="1">
      <c r="A36" s="331" t="s">
        <v>0</v>
      </c>
      <c r="B36" s="332"/>
      <c r="C36" s="80">
        <f>' TAB 124'!C36*182/'TAB 121'!C36</f>
        <v>0.7013215797536914</v>
      </c>
      <c r="D36" s="80">
        <f>' TAB 124'!D36*365/'TAB 121'!D36</f>
        <v>0.5608709721861773</v>
      </c>
      <c r="E36" s="80">
        <f>' TAB 124'!E36*365/'TAB 121'!E36</f>
        <v>0.6192251069479807</v>
      </c>
      <c r="F36" s="80">
        <f>' TAB 124'!F36*365/'TAB 121'!F36</f>
        <v>0.6470566592258571</v>
      </c>
      <c r="G36" s="80">
        <f>' TAB 124'!G36*182/'TAB 121'!G36</f>
        <v>0.6218375637892437</v>
      </c>
      <c r="H36" s="80">
        <f>' TAB 124'!H36*365/'TAB 121'!H36</f>
        <v>0.6565869145610574</v>
      </c>
      <c r="I36" s="80">
        <f>' TAB 124'!I36*365/'TAB 121'!I36</f>
        <v>0.6582444814042071</v>
      </c>
      <c r="J36" s="80">
        <f>' TAB 124'!J36*365/'TAB 121'!J36</f>
        <v>0.6715963405838009</v>
      </c>
      <c r="K36" s="80">
        <f>' TAB 124'!K36*365/'TAB 121'!K36</f>
        <v>0.6657798372291652</v>
      </c>
      <c r="L36" s="80">
        <f>' TAB 124'!L36*365/'TAB 121'!L36</f>
        <v>0.6653361447633159</v>
      </c>
      <c r="M36" s="80">
        <f>' TAB 124'!M36*365/'TAB 121'!M36</f>
        <v>0.6822904452826589</v>
      </c>
      <c r="N36" s="80">
        <f>' TAB 124'!N36*365/'TAB 121'!N36</f>
        <v>0.8128065296121743</v>
      </c>
      <c r="O36" s="80">
        <f>' TAB 124'!O36*365/'TAB 121'!O36</f>
        <v>0.853477731229759</v>
      </c>
    </row>
    <row r="37" spans="1:12" ht="12.75" customHeight="1">
      <c r="A37" s="168" t="s">
        <v>87</v>
      </c>
      <c r="B37" s="83" t="s">
        <v>90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8" ht="12.75" customHeight="1">
      <c r="A38" s="122" t="s">
        <v>25</v>
      </c>
      <c r="B38" s="67" t="s">
        <v>92</v>
      </c>
      <c r="C38" s="38"/>
      <c r="D38" s="38"/>
      <c r="E38" s="38"/>
      <c r="F38" s="38"/>
      <c r="G38" s="38"/>
      <c r="H38" s="38"/>
    </row>
    <row r="39" spans="1:9" ht="12.75" customHeight="1">
      <c r="A39" s="55"/>
      <c r="B39" s="55"/>
      <c r="C39" s="55"/>
      <c r="D39" s="55"/>
      <c r="E39" s="55"/>
      <c r="F39" s="55"/>
      <c r="G39" s="55"/>
      <c r="H39" s="55"/>
      <c r="I39" s="55"/>
    </row>
    <row r="40" spans="1:15" ht="12.75" customHeight="1">
      <c r="A40" s="306" t="s">
        <v>80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0">
    <mergeCell ref="A36:B36"/>
    <mergeCell ref="A4:A5"/>
    <mergeCell ref="B4:B5"/>
    <mergeCell ref="I4:I5"/>
    <mergeCell ref="C4:C5"/>
    <mergeCell ref="D4:D5"/>
    <mergeCell ref="E4:E5"/>
    <mergeCell ref="F4:F5"/>
    <mergeCell ref="G4:G5"/>
    <mergeCell ref="H4:H5"/>
    <mergeCell ref="A2:O2"/>
    <mergeCell ref="O4:O5"/>
    <mergeCell ref="N4:N5"/>
    <mergeCell ref="P5:Q11"/>
    <mergeCell ref="P12:Q15"/>
    <mergeCell ref="A40:M40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D40"/>
  <sheetViews>
    <sheetView zoomScale="90" zoomScaleNormal="90" zoomScalePageLayoutView="0" workbookViewId="0" topLeftCell="A1">
      <selection activeCell="B35" sqref="A35:B36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5" ht="12.75" customHeight="1">
      <c r="A2" s="312" t="s">
        <v>164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5" ht="12.75" customHeight="1">
      <c r="E3" s="3"/>
      <c r="F3" s="3"/>
      <c r="G3" s="3"/>
      <c r="H3" s="3"/>
      <c r="I3" s="3"/>
      <c r="L3" s="287"/>
      <c r="M3" s="285"/>
      <c r="N3" s="284"/>
      <c r="O3" s="284" t="s">
        <v>82</v>
      </c>
    </row>
    <row r="4" spans="1:15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85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27" t="s">
        <v>128</v>
      </c>
      <c r="Q5" s="328"/>
    </row>
    <row r="6" spans="1:17" ht="12.75" customHeight="1">
      <c r="A6" s="84">
        <v>0</v>
      </c>
      <c r="B6" s="85">
        <v>1</v>
      </c>
      <c r="C6" s="89">
        <v>2</v>
      </c>
      <c r="D6" s="89">
        <v>3</v>
      </c>
      <c r="E6" s="87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86">
        <v>13</v>
      </c>
      <c r="O6" s="175">
        <v>14</v>
      </c>
      <c r="P6" s="327"/>
      <c r="Q6" s="328"/>
    </row>
    <row r="7" spans="1:17" ht="12.75" customHeight="1">
      <c r="A7" s="89">
        <v>1</v>
      </c>
      <c r="B7" s="90" t="s">
        <v>58</v>
      </c>
      <c r="C7" s="91">
        <f>' TAB 119'!C7/'TAB 117'!C7*100</f>
        <v>11.055831951354339</v>
      </c>
      <c r="D7" s="91">
        <f>' TAB 119'!D7/'TAB 117'!D7*100</f>
        <v>13.104838709677418</v>
      </c>
      <c r="E7" s="91">
        <f>' TAB 119'!E7/'TAB 117'!E7*100</f>
        <v>14.29006703229738</v>
      </c>
      <c r="F7" s="91">
        <f>' TAB 119'!F7/'TAB 117'!F7*100</f>
        <v>12.852276246515949</v>
      </c>
      <c r="G7" s="91">
        <f>' TAB 119'!G7/'TAB 117'!G7*100</f>
        <v>12.34718826405868</v>
      </c>
      <c r="H7" s="91">
        <f>' TAB 119'!H7/'TAB 117'!H7*100</f>
        <v>13.24667285670071</v>
      </c>
      <c r="I7" s="91">
        <f>' TAB 119'!I7/'TAB 117'!I7*100</f>
        <v>11.520877781164279</v>
      </c>
      <c r="J7" s="91">
        <f>' TAB 119'!J7/'TAB 117'!J7*100</f>
        <v>12.021371326803205</v>
      </c>
      <c r="K7" s="91">
        <f>' TAB 119'!K7/'TAB 117'!K7*100</f>
        <v>16.196568769991277</v>
      </c>
      <c r="L7" s="91">
        <f>' TAB 119'!L7/'TAB 117'!L7*100</f>
        <v>19.72700682482938</v>
      </c>
      <c r="M7" s="91">
        <f>' TAB 119'!M7/'TAB 117'!M7*100</f>
        <v>17.850525015441633</v>
      </c>
      <c r="N7" s="91">
        <f>' TAB 119'!N7/'TAB 117'!N7*100</f>
        <v>20.636515912897824</v>
      </c>
      <c r="O7" s="91">
        <f>' TAB 119'!O7/'TAB 117'!O7*100</f>
        <v>15.244946899623157</v>
      </c>
      <c r="P7" s="327"/>
      <c r="Q7" s="328"/>
    </row>
    <row r="8" spans="1:17" ht="12.75" customHeight="1">
      <c r="A8" s="92">
        <v>2</v>
      </c>
      <c r="B8" s="93" t="s">
        <v>18</v>
      </c>
      <c r="C8" s="82">
        <f>' TAB 119'!C8/'TAB 117'!C8*100</f>
        <v>1.5544041450777202</v>
      </c>
      <c r="D8" s="82">
        <f>' TAB 119'!D8/'TAB 117'!D8*100</f>
        <v>4.783258594917788</v>
      </c>
      <c r="E8" s="82">
        <f>' TAB 119'!E8/'TAB 117'!E8*100</f>
        <v>9.838998211091235</v>
      </c>
      <c r="F8" s="82">
        <f>' TAB 119'!F8/'TAB 117'!F8*100</f>
        <v>22.435897435897438</v>
      </c>
      <c r="G8" s="82">
        <f>' TAB 119'!G8/'TAB 117'!G8*100</f>
        <v>16.831683168316832</v>
      </c>
      <c r="H8" s="82">
        <f>' TAB 119'!H8/'TAB 117'!H8*100</f>
        <v>15.841584158415841</v>
      </c>
      <c r="I8" s="82">
        <f>' TAB 119'!I8/'TAB 117'!I8*100</f>
        <v>15.909090909090908</v>
      </c>
      <c r="J8" s="82">
        <f>' TAB 119'!J8/'TAB 117'!J8*100</f>
        <v>26.82926829268293</v>
      </c>
      <c r="K8" s="82">
        <f>' TAB 119'!K8/'TAB 117'!K8*100</f>
        <v>16.91542288557214</v>
      </c>
      <c r="L8" s="82">
        <f>' TAB 119'!L8/'TAB 117'!L8*100</f>
        <v>11.11111111111111</v>
      </c>
      <c r="M8" s="82">
        <f>' TAB 119'!M8/'TAB 117'!M8*100</f>
        <v>18.226600985221676</v>
      </c>
      <c r="N8" s="82">
        <f>' TAB 119'!N8/'TAB 117'!N8*100</f>
        <v>18.983050847457626</v>
      </c>
      <c r="O8" s="82">
        <f>' TAB 119'!O8/'TAB 117'!O8*100</f>
        <v>14.211438474870016</v>
      </c>
      <c r="P8" s="327"/>
      <c r="Q8" s="328"/>
    </row>
    <row r="9" spans="1:17" ht="12.75" customHeight="1">
      <c r="A9" s="92">
        <v>3</v>
      </c>
      <c r="B9" s="94" t="s">
        <v>1</v>
      </c>
      <c r="C9" s="82">
        <f>' TAB 119'!C9/'TAB 117'!C9*100</f>
        <v>8.762886597938143</v>
      </c>
      <c r="D9" s="82">
        <f>' TAB 119'!D9/'TAB 117'!D9*100</f>
        <v>14.076246334310852</v>
      </c>
      <c r="E9" s="82">
        <f>' TAB 119'!E9/'TAB 117'!E9*100</f>
        <v>19.083969465648856</v>
      </c>
      <c r="F9" s="82">
        <f>' TAB 119'!F9/'TAB 117'!F9*100</f>
        <v>17.341040462427745</v>
      </c>
      <c r="G9" s="82">
        <f>' TAB 119'!G9/'TAB 117'!G9*100</f>
        <v>5.555555555555555</v>
      </c>
      <c r="H9" s="82">
        <f>' TAB 119'!H9/'TAB 117'!H9*100</f>
        <v>4.654895666131622</v>
      </c>
      <c r="I9" s="82">
        <f>' TAB 119'!I9/'TAB 117'!I9*100</f>
        <v>3.3285094066570187</v>
      </c>
      <c r="J9" s="82">
        <f>' TAB 119'!J9/'TAB 117'!J9*100</f>
        <v>2.1476510067114094</v>
      </c>
      <c r="K9" s="82">
        <f>' TAB 119'!K9/'TAB 117'!K9*100</f>
        <v>1.8450184501845017</v>
      </c>
      <c r="L9" s="82">
        <f>' TAB 119'!L9/'TAB 117'!L9*100</f>
        <v>2.272727272727273</v>
      </c>
      <c r="M9" s="82">
        <f>' TAB 119'!M9/'TAB 117'!M9*100</f>
        <v>2.8925619834710745</v>
      </c>
      <c r="N9" s="82">
        <f>' TAB 119'!N9/'TAB 117'!N9*100</f>
        <v>2.9577464788732395</v>
      </c>
      <c r="O9" s="82">
        <f>' TAB 119'!O9/'TAB 117'!O9*100</f>
        <v>3.34855403348554</v>
      </c>
      <c r="P9" s="313" t="s">
        <v>115</v>
      </c>
      <c r="Q9" s="314"/>
    </row>
    <row r="10" spans="1:17" ht="12.75" customHeight="1">
      <c r="A10" s="92">
        <v>4</v>
      </c>
      <c r="B10" s="94" t="s">
        <v>2</v>
      </c>
      <c r="C10" s="82">
        <f>' TAB 119'!C10/'TAB 117'!C10*100</f>
        <v>6.779661016949152</v>
      </c>
      <c r="D10" s="82">
        <f>' TAB 119'!D10/'TAB 117'!D10*100</f>
        <v>5.040322580645161</v>
      </c>
      <c r="E10" s="82">
        <f>' TAB 119'!E10/'TAB 117'!E10*100</f>
        <v>6.429780033840947</v>
      </c>
      <c r="F10" s="82">
        <f>' TAB 119'!F10/'TAB 117'!F10*100</f>
        <v>7.339449541284404</v>
      </c>
      <c r="G10" s="82">
        <f>' TAB 119'!G10/'TAB 117'!G10*100</f>
        <v>18.50899742930591</v>
      </c>
      <c r="H10" s="82">
        <f>' TAB 119'!H10/'TAB 117'!H10*100</f>
        <v>18.27956989247312</v>
      </c>
      <c r="I10" s="82">
        <f>' TAB 119'!I10/'TAB 117'!I10*100</f>
        <v>19.73365617433414</v>
      </c>
      <c r="J10" s="82">
        <f>' TAB 119'!J10/'TAB 117'!J10*100</f>
        <v>17.007672634271103</v>
      </c>
      <c r="K10" s="82">
        <f>' TAB 119'!K10/'TAB 117'!K10*100</f>
        <v>19.976635514018692</v>
      </c>
      <c r="L10" s="82">
        <f>' TAB 119'!L10/'TAB 117'!L10*100</f>
        <v>19.41649899396378</v>
      </c>
      <c r="M10" s="82">
        <f>' TAB 119'!M10/'TAB 117'!M10*100</f>
        <v>15.756302521008402</v>
      </c>
      <c r="N10" s="82">
        <f>' TAB 119'!N10/'TAB 117'!N10*100</f>
        <v>15.574650912996777</v>
      </c>
      <c r="O10" s="82">
        <f>' TAB 119'!O10/'TAB 117'!O10*100</f>
        <v>14.864864864864865</v>
      </c>
      <c r="P10" s="313"/>
      <c r="Q10" s="314"/>
    </row>
    <row r="11" spans="1:17" ht="12.75" customHeight="1">
      <c r="A11" s="92">
        <v>5</v>
      </c>
      <c r="B11" s="93" t="s">
        <v>3</v>
      </c>
      <c r="C11" s="82">
        <f>' TAB 119'!C11/'TAB 117'!C11*100</f>
        <v>14.117647058823529</v>
      </c>
      <c r="D11" s="82">
        <f>' TAB 119'!D11/'TAB 117'!D11*100</f>
        <v>25.36115569823435</v>
      </c>
      <c r="E11" s="82">
        <f>' TAB 119'!E11/'TAB 117'!E11*100</f>
        <v>20.031545741324923</v>
      </c>
      <c r="F11" s="82">
        <f>' TAB 119'!F11/'TAB 117'!F11*100</f>
        <v>20.476190476190474</v>
      </c>
      <c r="G11" s="82">
        <f>' TAB 119'!G11/'TAB 117'!G11*100</f>
        <v>19.92753623188406</v>
      </c>
      <c r="H11" s="82">
        <f>' TAB 119'!H11/'TAB 117'!H11*100</f>
        <v>23.684210526315788</v>
      </c>
      <c r="I11" s="82">
        <f>' TAB 119'!I11/'TAB 117'!I11*100</f>
        <v>22.46489859594384</v>
      </c>
      <c r="J11" s="82">
        <f>' TAB 119'!J11/'TAB 117'!J11*100</f>
        <v>22.654155495978554</v>
      </c>
      <c r="K11" s="82">
        <f>' TAB 119'!K11/'TAB 117'!K11*100</f>
        <v>22.510231923601637</v>
      </c>
      <c r="L11" s="82">
        <f>' TAB 119'!L11/'TAB 117'!L11*100</f>
        <v>27.172413793103452</v>
      </c>
      <c r="M11" s="82">
        <f>' TAB 119'!M11/'TAB 117'!M11*100</f>
        <v>40.63205417607224</v>
      </c>
      <c r="N11" s="82">
        <f>' TAB 119'!N11/'TAB 117'!N11*100</f>
        <v>23.762376237623762</v>
      </c>
      <c r="O11" s="82">
        <f>' TAB 119'!O11/'TAB 117'!O11*100</f>
        <v>13.872832369942195</v>
      </c>
      <c r="P11" s="313"/>
      <c r="Q11" s="314"/>
    </row>
    <row r="12" spans="1:17" ht="12.75" customHeight="1">
      <c r="A12" s="92">
        <v>6</v>
      </c>
      <c r="B12" s="93" t="s">
        <v>10</v>
      </c>
      <c r="C12" s="82">
        <f>' TAB 119'!C12/'TAB 117'!C12*100</f>
        <v>12.280701754385964</v>
      </c>
      <c r="D12" s="82">
        <f>' TAB 119'!D12/'TAB 117'!D12*100</f>
        <v>3.7383177570093453</v>
      </c>
      <c r="E12" s="82">
        <f>' TAB 119'!E12/'TAB 117'!E12*100</f>
        <v>5.0359712230215825</v>
      </c>
      <c r="F12" s="82">
        <f>' TAB 119'!F12/'TAB 117'!F12*100</f>
        <v>4.3478260869565215</v>
      </c>
      <c r="G12" s="82">
        <f>' TAB 119'!G12/'TAB 117'!G12*100</f>
        <v>5.405405405405405</v>
      </c>
      <c r="H12" s="82">
        <f>' TAB 119'!H12/'TAB 117'!H12*100</f>
        <v>6.569343065693431</v>
      </c>
      <c r="I12" s="82">
        <f>' TAB 119'!I12/'TAB 117'!I12*100</f>
        <v>4.545454545454546</v>
      </c>
      <c r="J12" s="82">
        <f>' TAB 119'!J12/'TAB 117'!J12*100</f>
        <v>12.413793103448276</v>
      </c>
      <c r="K12" s="82">
        <f>' TAB 119'!K12/'TAB 117'!K12*100</f>
        <v>5.511811023622047</v>
      </c>
      <c r="L12" s="82">
        <f>' TAB 119'!L12/'TAB 117'!L12*100</f>
        <v>11.029411764705882</v>
      </c>
      <c r="M12" s="82">
        <f>' TAB 119'!M12/'TAB 117'!M12*100</f>
        <v>8.461538461538462</v>
      </c>
      <c r="N12" s="82">
        <f>' TAB 119'!N12/'TAB 117'!N12*100</f>
        <v>19.205298013245034</v>
      </c>
      <c r="O12" s="82">
        <f>' TAB 119'!O12/'TAB 117'!O12*100</f>
        <v>34.81481481481482</v>
      </c>
      <c r="P12" s="313"/>
      <c r="Q12" s="314"/>
    </row>
    <row r="13" spans="1:15" ht="12.75" customHeight="1">
      <c r="A13" s="92">
        <v>7</v>
      </c>
      <c r="B13" s="94" t="s">
        <v>4</v>
      </c>
      <c r="C13" s="82">
        <f>' TAB 119'!C13/'TAB 117'!C13*100</f>
        <v>150</v>
      </c>
      <c r="D13" s="82">
        <f>' TAB 119'!D13/'TAB 117'!D13*100</f>
        <v>83.33333333333334</v>
      </c>
      <c r="E13" s="82">
        <f>' TAB 119'!E13/'TAB 117'!E13*100</f>
        <v>77.77777777777779</v>
      </c>
      <c r="F13" s="82">
        <f>' TAB 119'!F13/'TAB 117'!F13*100</f>
        <v>40</v>
      </c>
      <c r="G13" s="82">
        <f>' TAB 119'!G13/'TAB 117'!G13*100</f>
        <v>0</v>
      </c>
      <c r="H13" s="82">
        <f>' TAB 119'!H13/'TAB 117'!H13*100</f>
        <v>11.11111111111111</v>
      </c>
      <c r="I13" s="82">
        <f>' TAB 119'!I13/'TAB 117'!I13*100</f>
        <v>0</v>
      </c>
      <c r="J13" s="82" t="e">
        <f>' TAB 119'!J13/'TAB 117'!J13*100</f>
        <v>#DIV/0!</v>
      </c>
      <c r="K13" s="82">
        <f>' TAB 119'!K13/'TAB 117'!K13*100</f>
        <v>50</v>
      </c>
      <c r="L13" s="82" t="e">
        <f>' TAB 119'!L13/'TAB 117'!L13*100</f>
        <v>#DIV/0!</v>
      </c>
      <c r="M13" s="82">
        <f>' TAB 119'!M13/'TAB 117'!M13*100</f>
        <v>50</v>
      </c>
      <c r="N13" s="82" t="e">
        <f>' TAB 119'!N13/'TAB 117'!N13*100</f>
        <v>#DIV/0!</v>
      </c>
      <c r="O13" s="82">
        <f>' TAB 119'!O13/'TAB 117'!O13*100</f>
        <v>100</v>
      </c>
    </row>
    <row r="14" spans="1:15" ht="12.75" customHeight="1">
      <c r="A14" s="92">
        <v>8</v>
      </c>
      <c r="B14" s="94" t="s">
        <v>59</v>
      </c>
      <c r="C14" s="82" t="e">
        <f>' TAB 119'!C14/'TAB 117'!C14*100</f>
        <v>#DIV/0!</v>
      </c>
      <c r="D14" s="82" t="e">
        <f>' TAB 119'!D14/'TAB 117'!D14*100</f>
        <v>#DIV/0!</v>
      </c>
      <c r="E14" s="82" t="e">
        <f>' TAB 119'!E14/'TAB 117'!E14*100</f>
        <v>#DIV/0!</v>
      </c>
      <c r="F14" s="82" t="e">
        <f>' TAB 119'!F14/'TAB 117'!F14*100</f>
        <v>#DIV/0!</v>
      </c>
      <c r="G14" s="82" t="e">
        <f>' TAB 119'!G14/'TAB 117'!G14*100</f>
        <v>#DIV/0!</v>
      </c>
      <c r="H14" s="82" t="e">
        <f>' TAB 119'!H14/'TAB 117'!H14*100</f>
        <v>#DIV/0!</v>
      </c>
      <c r="I14" s="82" t="e">
        <f>' TAB 119'!I14/'TAB 117'!I14*100</f>
        <v>#DIV/0!</v>
      </c>
      <c r="J14" s="82" t="e">
        <f>' TAB 119'!J14/'TAB 117'!J14*100</f>
        <v>#DIV/0!</v>
      </c>
      <c r="K14" s="82" t="e">
        <f>' TAB 119'!K14/'TAB 117'!K14*100</f>
        <v>#DIV/0!</v>
      </c>
      <c r="L14" s="82" t="e">
        <f>' TAB 119'!L14/'TAB 117'!L14*100</f>
        <v>#DIV/0!</v>
      </c>
      <c r="M14" s="82" t="e">
        <f>' TAB 119'!M14/'TAB 117'!M14*100</f>
        <v>#DIV/0!</v>
      </c>
      <c r="N14" s="82" t="e">
        <f>' TAB 119'!N14/'TAB 117'!N14*100</f>
        <v>#DIV/0!</v>
      </c>
      <c r="O14" s="82" t="e">
        <f>' TAB 119'!O14/'TAB 117'!O14*100</f>
        <v>#DIV/0!</v>
      </c>
    </row>
    <row r="15" spans="1:15" ht="12.75" customHeight="1">
      <c r="A15" s="92">
        <v>9</v>
      </c>
      <c r="B15" s="93" t="s">
        <v>5</v>
      </c>
      <c r="C15" s="82">
        <f>' TAB 119'!C15/'TAB 117'!C15*100</f>
        <v>18.181818181818183</v>
      </c>
      <c r="D15" s="82">
        <f>' TAB 119'!D15/'TAB 117'!D15*100</f>
        <v>29.213483146067414</v>
      </c>
      <c r="E15" s="82">
        <f>' TAB 119'!E15/'TAB 117'!E15*100</f>
        <v>20.930232558139537</v>
      </c>
      <c r="F15" s="82">
        <f>' TAB 119'!F15/'TAB 117'!F15*100</f>
        <v>24.050632911392405</v>
      </c>
      <c r="G15" s="82">
        <f>' TAB 119'!G15/'TAB 117'!G15*100</f>
        <v>32.5</v>
      </c>
      <c r="H15" s="82">
        <f>' TAB 119'!H15/'TAB 117'!H15*100</f>
        <v>34.78260869565217</v>
      </c>
      <c r="I15" s="82">
        <f>' TAB 119'!I15/'TAB 117'!I15*100</f>
        <v>36.507936507936506</v>
      </c>
      <c r="J15" s="82">
        <f>' TAB 119'!J15/'TAB 117'!J15*100</f>
        <v>29.411764705882355</v>
      </c>
      <c r="K15" s="82">
        <f>' TAB 119'!K15/'TAB 117'!K15*100</f>
        <v>41.333333333333336</v>
      </c>
      <c r="L15" s="82">
        <f>' TAB 119'!L15/'TAB 117'!L15*100</f>
        <v>32.20338983050847</v>
      </c>
      <c r="M15" s="82">
        <f>' TAB 119'!M15/'TAB 117'!M15*100</f>
        <v>29.333333333333332</v>
      </c>
      <c r="N15" s="82">
        <f>' TAB 119'!N15/'TAB 117'!N15*100</f>
        <v>41.81818181818181</v>
      </c>
      <c r="O15" s="82">
        <f>' TAB 119'!O15/'TAB 117'!O15*100</f>
        <v>36.92307692307693</v>
      </c>
    </row>
    <row r="16" spans="1:15" ht="24" customHeight="1">
      <c r="A16" s="92">
        <v>10</v>
      </c>
      <c r="B16" s="93" t="s">
        <v>13</v>
      </c>
      <c r="C16" s="82">
        <f>' TAB 119'!C16/'TAB 117'!C16*100</f>
        <v>45</v>
      </c>
      <c r="D16" s="82">
        <f>' TAB 119'!D16/'TAB 117'!D16*100</f>
        <v>34.04255319148936</v>
      </c>
      <c r="E16" s="82">
        <f>' TAB 119'!E16/'TAB 117'!E16*100</f>
        <v>31.818181818181817</v>
      </c>
      <c r="F16" s="82">
        <f>' TAB 119'!F16/'TAB 117'!F16*100</f>
        <v>26.881720430107524</v>
      </c>
      <c r="G16" s="82">
        <f>' TAB 119'!G16/'TAB 117'!G16*100</f>
        <v>47.72727272727273</v>
      </c>
      <c r="H16" s="82">
        <f>' TAB 119'!H16/'TAB 117'!H16*100</f>
        <v>43.75</v>
      </c>
      <c r="I16" s="82">
        <f>' TAB 119'!I16/'TAB 117'!I16*100</f>
        <v>52.22222222222223</v>
      </c>
      <c r="J16" s="82">
        <f>' TAB 119'!J16/'TAB 117'!J16*100</f>
        <v>38.144329896907216</v>
      </c>
      <c r="K16" s="82">
        <f>' TAB 119'!K16/'TAB 117'!K16*100</f>
        <v>36.61971830985916</v>
      </c>
      <c r="L16" s="82">
        <f>' TAB 119'!L16/'TAB 117'!L16*100</f>
        <v>44.871794871794876</v>
      </c>
      <c r="M16" s="82">
        <f>' TAB 119'!M16/'TAB 117'!M16*100</f>
        <v>43.18181818181818</v>
      </c>
      <c r="N16" s="82">
        <f>' TAB 119'!N16/'TAB 117'!N16*100</f>
        <v>45.63106796116505</v>
      </c>
      <c r="O16" s="82">
        <f>' TAB 119'!O16/'TAB 117'!O16*100</f>
        <v>47.76119402985074</v>
      </c>
    </row>
    <row r="17" spans="1:30" ht="12.75" customHeight="1">
      <c r="A17" s="92">
        <v>11</v>
      </c>
      <c r="B17" s="93" t="s">
        <v>60</v>
      </c>
      <c r="C17" s="82" t="e">
        <f>' TAB 119'!C17/'TAB 117'!C17*100</f>
        <v>#DIV/0!</v>
      </c>
      <c r="D17" s="82" t="e">
        <f>' TAB 119'!D17/'TAB 117'!D17*100</f>
        <v>#DIV/0!</v>
      </c>
      <c r="E17" s="82" t="e">
        <f>' TAB 119'!E17/'TAB 117'!E17*100</f>
        <v>#DIV/0!</v>
      </c>
      <c r="F17" s="82" t="e">
        <f>' TAB 119'!F17/'TAB 117'!F17*100</f>
        <v>#DIV/0!</v>
      </c>
      <c r="G17" s="82" t="e">
        <f>' TAB 119'!G17/'TAB 117'!G17*100</f>
        <v>#DIV/0!</v>
      </c>
      <c r="H17" s="82" t="e">
        <f>' TAB 119'!H17/'TAB 117'!H17*100</f>
        <v>#DIV/0!</v>
      </c>
      <c r="I17" s="82" t="e">
        <f>' TAB 119'!I17/'TAB 117'!I17*100</f>
        <v>#DIV/0!</v>
      </c>
      <c r="J17" s="82" t="e">
        <f>' TAB 119'!J17/'TAB 117'!J17*100</f>
        <v>#DIV/0!</v>
      </c>
      <c r="K17" s="82" t="e">
        <f>' TAB 119'!K17/'TAB 117'!K17*100</f>
        <v>#DIV/0!</v>
      </c>
      <c r="L17" s="82" t="e">
        <f>' TAB 119'!L17/'TAB 117'!L17*100</f>
        <v>#DIV/0!</v>
      </c>
      <c r="M17" s="82" t="e">
        <f>' TAB 119'!M17/'TAB 117'!M17*100</f>
        <v>#DIV/0!</v>
      </c>
      <c r="N17" s="82">
        <f>' TAB 119'!N17/'TAB 117'!N17*100</f>
        <v>0</v>
      </c>
      <c r="O17" s="82" t="e">
        <f>' TAB 119'!O17/'TAB 117'!O17*100</f>
        <v>#DIV/0!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15" ht="12.75" customHeight="1">
      <c r="A18" s="92">
        <v>12</v>
      </c>
      <c r="B18" s="93" t="s">
        <v>19</v>
      </c>
      <c r="C18" s="82">
        <f>' TAB 119'!C18/'TAB 117'!C18*100</f>
        <v>0</v>
      </c>
      <c r="D18" s="82">
        <f>' TAB 119'!D18/'TAB 117'!D18*100</f>
        <v>2.197802197802198</v>
      </c>
      <c r="E18" s="82">
        <f>' TAB 119'!E18/'TAB 117'!E18*100</f>
        <v>11.702127659574469</v>
      </c>
      <c r="F18" s="82">
        <f>' TAB 119'!F18/'TAB 117'!F18*100</f>
        <v>26.08695652173913</v>
      </c>
      <c r="G18" s="82">
        <f>' TAB 119'!G18/'TAB 117'!G18*100</f>
        <v>11.428571428571429</v>
      </c>
      <c r="H18" s="82">
        <f>' TAB 119'!H18/'TAB 117'!H18*100</f>
        <v>10.679611650485436</v>
      </c>
      <c r="I18" s="82">
        <f>' TAB 119'!I18/'TAB 117'!I18*100</f>
        <v>0</v>
      </c>
      <c r="J18" s="82">
        <f>' TAB 119'!J18/'TAB 117'!J18*100</f>
        <v>7.352941176470589</v>
      </c>
      <c r="K18" s="82">
        <f>' TAB 119'!K18/'TAB 117'!K18*100</f>
        <v>10.126582278481013</v>
      </c>
      <c r="L18" s="82">
        <f>' TAB 119'!L18/'TAB 117'!L18*100</f>
        <v>13.559322033898304</v>
      </c>
      <c r="M18" s="82">
        <f>' TAB 119'!M18/'TAB 117'!M18*100</f>
        <v>8.536585365853659</v>
      </c>
      <c r="N18" s="82">
        <f>' TAB 119'!N18/'TAB 117'!N18*100</f>
        <v>15.909090909090908</v>
      </c>
      <c r="O18" s="82">
        <f>' TAB 119'!O18/'TAB 117'!O18*100</f>
        <v>12</v>
      </c>
    </row>
    <row r="19" spans="1:15" ht="12.75" customHeight="1">
      <c r="A19" s="92">
        <v>13</v>
      </c>
      <c r="B19" s="93" t="s">
        <v>6</v>
      </c>
      <c r="C19" s="82" t="e">
        <f>' TAB 119'!C19/'TAB 117'!C19*100</f>
        <v>#DIV/0!</v>
      </c>
      <c r="D19" s="82" t="e">
        <f>' TAB 119'!D19/'TAB 117'!D19*100</f>
        <v>#DIV/0!</v>
      </c>
      <c r="E19" s="82" t="e">
        <f>' TAB 119'!E19/'TAB 117'!E19*100</f>
        <v>#DIV/0!</v>
      </c>
      <c r="F19" s="82">
        <f>' TAB 119'!F19/'TAB 117'!F19*100</f>
        <v>0</v>
      </c>
      <c r="G19" s="82" t="e">
        <f>' TAB 119'!G19/'TAB 117'!G19*100</f>
        <v>#DIV/0!</v>
      </c>
      <c r="H19" s="82" t="e">
        <f>' TAB 119'!H19/'TAB 117'!H19*100</f>
        <v>#DIV/0!</v>
      </c>
      <c r="I19" s="82" t="e">
        <f>' TAB 119'!I19/'TAB 117'!I19*100</f>
        <v>#DIV/0!</v>
      </c>
      <c r="J19" s="82" t="e">
        <f>' TAB 119'!J19/'TAB 117'!J19*100</f>
        <v>#DIV/0!</v>
      </c>
      <c r="K19" s="82" t="e">
        <f>' TAB 119'!K19/'TAB 117'!K19*100</f>
        <v>#DIV/0!</v>
      </c>
      <c r="L19" s="82">
        <f>' TAB 119'!L19/'TAB 117'!L19*100</f>
        <v>50</v>
      </c>
      <c r="M19" s="82" t="e">
        <f>' TAB 119'!M19/'TAB 117'!M19*100</f>
        <v>#DIV/0!</v>
      </c>
      <c r="N19" s="82" t="e">
        <f>' TAB 119'!N19/'TAB 117'!N19*100</f>
        <v>#DIV/0!</v>
      </c>
      <c r="O19" s="82" t="e">
        <f>' TAB 119'!O19/'TAB 117'!O19*100</f>
        <v>#DIV/0!</v>
      </c>
    </row>
    <row r="20" spans="1:15" ht="12.75" customHeight="1">
      <c r="A20" s="92">
        <v>14</v>
      </c>
      <c r="B20" s="93" t="s">
        <v>7</v>
      </c>
      <c r="C20" s="82" t="e">
        <f>' TAB 119'!C20/'TAB 117'!C20*100</f>
        <v>#DIV/0!</v>
      </c>
      <c r="D20" s="82" t="e">
        <f>' TAB 119'!D20/'TAB 117'!D20*100</f>
        <v>#DIV/0!</v>
      </c>
      <c r="E20" s="82" t="e">
        <f>' TAB 119'!E20/'TAB 117'!E20*100</f>
        <v>#DIV/0!</v>
      </c>
      <c r="F20" s="82" t="e">
        <f>' TAB 119'!F20/'TAB 117'!F20*100</f>
        <v>#DIV/0!</v>
      </c>
      <c r="G20" s="82">
        <f>' TAB 119'!G20/'TAB 117'!G20*100</f>
        <v>0</v>
      </c>
      <c r="H20" s="82" t="e">
        <f>' TAB 119'!H20/'TAB 117'!H20*100</f>
        <v>#DIV/0!</v>
      </c>
      <c r="I20" s="82">
        <f>' TAB 119'!I20/'TAB 117'!I20*100</f>
        <v>0</v>
      </c>
      <c r="J20" s="82">
        <f>' TAB 119'!J20/'TAB 117'!J20*100</f>
        <v>0</v>
      </c>
      <c r="K20" s="82" t="e">
        <f>' TAB 119'!K20/'TAB 117'!K20*100</f>
        <v>#DIV/0!</v>
      </c>
      <c r="L20" s="82">
        <f>' TAB 119'!L20/'TAB 117'!L20*100</f>
        <v>0</v>
      </c>
      <c r="M20" s="82">
        <f>' TAB 119'!M20/'TAB 117'!M20*100</f>
        <v>0</v>
      </c>
      <c r="N20" s="82">
        <f>' TAB 119'!N20/'TAB 117'!N20*100</f>
        <v>50</v>
      </c>
      <c r="O20" s="82">
        <f>' TAB 119'!O20/'TAB 117'!O20*100</f>
        <v>0</v>
      </c>
    </row>
    <row r="21" spans="1:15" ht="12.75" customHeight="1">
      <c r="A21" s="92">
        <v>15</v>
      </c>
      <c r="B21" s="93" t="s">
        <v>20</v>
      </c>
      <c r="C21" s="82">
        <f>' TAB 119'!C21/'TAB 117'!C21*100</f>
        <v>3.8863976083707024</v>
      </c>
      <c r="D21" s="82">
        <f>' TAB 119'!D21/'TAB 117'!D21*100</f>
        <v>1.9815059445178336</v>
      </c>
      <c r="E21" s="82">
        <f>' TAB 119'!E21/'TAB 117'!E21*100</f>
        <v>1.9138755980861244</v>
      </c>
      <c r="F21" s="82">
        <f>' TAB 119'!F21/'TAB 117'!F21*100</f>
        <v>3.028169014084507</v>
      </c>
      <c r="G21" s="82">
        <f>' TAB 119'!G21/'TAB 117'!G21*100</f>
        <v>1.1589403973509933</v>
      </c>
      <c r="H21" s="82">
        <f>' TAB 119'!H21/'TAB 117'!H21*100</f>
        <v>2.5146689019279127</v>
      </c>
      <c r="I21" s="82">
        <f>' TAB 119'!I21/'TAB 117'!I21*100</f>
        <v>1.070472792149866</v>
      </c>
      <c r="J21" s="82">
        <f>' TAB 119'!J21/'TAB 117'!J21*100</f>
        <v>1.6651248843663276</v>
      </c>
      <c r="K21" s="82">
        <f>' TAB 119'!K21/'TAB 117'!K21*100</f>
        <v>0.8741258741258742</v>
      </c>
      <c r="L21" s="82">
        <f>' TAB 119'!L21/'TAB 117'!L21*100</f>
        <v>0.6869479882237487</v>
      </c>
      <c r="M21" s="82">
        <f>' TAB 119'!M21/'TAB 117'!M21*100</f>
        <v>1.279527559055118</v>
      </c>
      <c r="N21" s="82">
        <f>' TAB 119'!N21/'TAB 117'!N21*100</f>
        <v>0.4484304932735426</v>
      </c>
      <c r="O21" s="82">
        <f>' TAB 119'!O21/'TAB 117'!O21*100</f>
        <v>0.7399577167019027</v>
      </c>
    </row>
    <row r="22" spans="1:15" ht="12.75" customHeight="1">
      <c r="A22" s="92">
        <v>16</v>
      </c>
      <c r="B22" s="93" t="s">
        <v>22</v>
      </c>
      <c r="C22" s="82">
        <f>' TAB 119'!C22/'TAB 117'!C22*100</f>
        <v>0</v>
      </c>
      <c r="D22" s="82">
        <f>' TAB 119'!D22/'TAB 117'!D22*100</f>
        <v>3.8461538461538463</v>
      </c>
      <c r="E22" s="82">
        <f>' TAB 119'!E22/'TAB 117'!E22*100</f>
        <v>10.256410256410255</v>
      </c>
      <c r="F22" s="82">
        <f>' TAB 119'!F22/'TAB 117'!F22*100</f>
        <v>55.55555555555556</v>
      </c>
      <c r="G22" s="82">
        <f>' TAB 119'!G22/'TAB 117'!G22*100</f>
        <v>63.63636363636363</v>
      </c>
      <c r="H22" s="82">
        <f>' TAB 119'!H22/'TAB 117'!H22*100</f>
        <v>76.19047619047619</v>
      </c>
      <c r="I22" s="82">
        <f>' TAB 119'!I22/'TAB 117'!I22*100</f>
        <v>85.71428571428571</v>
      </c>
      <c r="J22" s="82">
        <f>' TAB 119'!J22/'TAB 117'!J22*100</f>
        <v>100</v>
      </c>
      <c r="K22" s="82">
        <f>' TAB 119'!K22/'TAB 117'!K22*100</f>
        <v>50</v>
      </c>
      <c r="L22" s="82">
        <f>' TAB 119'!L22/'TAB 117'!L22*100</f>
        <v>0</v>
      </c>
      <c r="M22" s="82">
        <f>' TAB 119'!M22/'TAB 117'!M22*100</f>
        <v>66.66666666666666</v>
      </c>
      <c r="N22" s="82">
        <f>' TAB 119'!N22/'TAB 117'!N22*100</f>
        <v>80</v>
      </c>
      <c r="O22" s="82">
        <f>' TAB 119'!O22/'TAB 117'!O22*100</f>
        <v>66.66666666666666</v>
      </c>
    </row>
    <row r="23" spans="1:15" ht="12.75" customHeight="1">
      <c r="A23" s="92">
        <v>17</v>
      </c>
      <c r="B23" s="93" t="s">
        <v>17</v>
      </c>
      <c r="C23" s="82">
        <f>' TAB 119'!C23/'TAB 117'!C23*100</f>
        <v>0</v>
      </c>
      <c r="D23" s="82">
        <f>' TAB 119'!D23/'TAB 117'!D23*100</f>
        <v>0</v>
      </c>
      <c r="E23" s="82">
        <f>' TAB 119'!E23/'TAB 117'!E23*100</f>
        <v>17.307692307692307</v>
      </c>
      <c r="F23" s="82">
        <f>' TAB 119'!F23/'TAB 117'!F23*100</f>
        <v>9.67741935483871</v>
      </c>
      <c r="G23" s="82">
        <f>' TAB 119'!G23/'TAB 117'!G23*100</f>
        <v>6.896551724137931</v>
      </c>
      <c r="H23" s="82">
        <f>' TAB 119'!H23/'TAB 117'!H23*100</f>
        <v>30</v>
      </c>
      <c r="I23" s="82">
        <f>' TAB 119'!I23/'TAB 117'!I23*100</f>
        <v>10.714285714285714</v>
      </c>
      <c r="J23" s="82">
        <f>' TAB 119'!J23/'TAB 117'!J23*100</f>
        <v>22.22222222222222</v>
      </c>
      <c r="K23" s="82">
        <f>' TAB 119'!K23/'TAB 117'!K23*100</f>
        <v>10.526315789473683</v>
      </c>
      <c r="L23" s="82">
        <f>' TAB 119'!L23/'TAB 117'!L23*100</f>
        <v>6</v>
      </c>
      <c r="M23" s="82">
        <f>' TAB 119'!M23/'TAB 117'!M23*100</f>
        <v>3.571428571428571</v>
      </c>
      <c r="N23" s="82">
        <f>' TAB 119'!N23/'TAB 117'!N23*100</f>
        <v>0</v>
      </c>
      <c r="O23" s="82">
        <f>' TAB 119'!O23/'TAB 117'!O23*100</f>
        <v>4.25531914893617</v>
      </c>
    </row>
    <row r="24" spans="1:15" ht="12.75" customHeight="1">
      <c r="A24" s="92">
        <v>18</v>
      </c>
      <c r="B24" s="93" t="s">
        <v>8</v>
      </c>
      <c r="C24" s="82">
        <f>' TAB 119'!C24/'TAB 117'!C24*100</f>
        <v>93.65079365079364</v>
      </c>
      <c r="D24" s="82">
        <f>' TAB 119'!D24/'TAB 117'!D24*100</f>
        <v>94.5945945945946</v>
      </c>
      <c r="E24" s="82">
        <f>' TAB 119'!E24/'TAB 117'!E24*100</f>
        <v>89.2156862745098</v>
      </c>
      <c r="F24" s="82">
        <f>' TAB 119'!F24/'TAB 117'!F24*100</f>
        <v>93.44262295081968</v>
      </c>
      <c r="G24" s="82">
        <f>' TAB 119'!G24/'TAB 117'!G24*100</f>
        <v>100</v>
      </c>
      <c r="H24" s="82">
        <f>' TAB 119'!H24/'TAB 117'!H24*100</f>
        <v>93.6842105263158</v>
      </c>
      <c r="I24" s="82">
        <f>' TAB 119'!I24/'TAB 117'!I24*100</f>
        <v>96.73913043478261</v>
      </c>
      <c r="J24" s="82">
        <f>' TAB 119'!J24/'TAB 117'!J24*100</f>
        <v>95.04950495049505</v>
      </c>
      <c r="K24" s="82">
        <f>' TAB 119'!K24/'TAB 117'!K24*100</f>
        <v>100</v>
      </c>
      <c r="L24" s="82">
        <f>' TAB 119'!L24/'TAB 117'!L24*100</f>
        <v>100</v>
      </c>
      <c r="M24" s="82">
        <f>' TAB 119'!M24/'TAB 117'!M24*100</f>
        <v>100</v>
      </c>
      <c r="N24" s="82">
        <f>' TAB 119'!N24/'TAB 117'!N24*100</f>
        <v>97.43589743589743</v>
      </c>
      <c r="O24" s="82">
        <f>' TAB 119'!O24/'TAB 117'!O24*100</f>
        <v>100</v>
      </c>
    </row>
    <row r="25" spans="1:15" ht="12.75" customHeight="1">
      <c r="A25" s="92">
        <v>19</v>
      </c>
      <c r="B25" s="93" t="s">
        <v>16</v>
      </c>
      <c r="C25" s="82">
        <f>' TAB 119'!C25/'TAB 117'!C25*100</f>
        <v>0</v>
      </c>
      <c r="D25" s="82">
        <f>' TAB 119'!D25/'TAB 117'!D25*100</f>
        <v>0</v>
      </c>
      <c r="E25" s="82">
        <f>' TAB 119'!E25/'TAB 117'!E25*100</f>
        <v>0</v>
      </c>
      <c r="F25" s="82">
        <f>' TAB 119'!F25/'TAB 117'!F25*100</f>
        <v>0</v>
      </c>
      <c r="G25" s="82">
        <f>' TAB 119'!G25/'TAB 117'!G25*100</f>
        <v>0</v>
      </c>
      <c r="H25" s="82">
        <f>' TAB 119'!H25/'TAB 117'!H25*100</f>
        <v>0</v>
      </c>
      <c r="I25" s="82">
        <f>' TAB 119'!I25/'TAB 117'!I25*100</f>
        <v>0</v>
      </c>
      <c r="J25" s="82">
        <f>' TAB 119'!J25/'TAB 117'!J25*100</f>
        <v>0</v>
      </c>
      <c r="K25" s="82">
        <f>' TAB 119'!K25/'TAB 117'!K25*100</f>
        <v>0</v>
      </c>
      <c r="L25" s="82">
        <f>' TAB 119'!L25/'TAB 117'!L25*100</f>
        <v>0</v>
      </c>
      <c r="M25" s="82">
        <f>' TAB 119'!M25/'TAB 117'!M25*100</f>
        <v>0</v>
      </c>
      <c r="N25" s="82">
        <f>' TAB 119'!N25/'TAB 117'!N25*100</f>
        <v>0</v>
      </c>
      <c r="O25" s="82">
        <f>' TAB 119'!O25/'TAB 117'!O25*100</f>
        <v>0</v>
      </c>
    </row>
    <row r="26" spans="1:15" ht="12.75" customHeight="1">
      <c r="A26" s="92">
        <v>20</v>
      </c>
      <c r="B26" s="93" t="s">
        <v>11</v>
      </c>
      <c r="C26" s="82" t="e">
        <f>' TAB 119'!C26/'TAB 117'!C26*100</f>
        <v>#DIV/0!</v>
      </c>
      <c r="D26" s="82" t="e">
        <f>' TAB 119'!D26/'TAB 117'!D26*100</f>
        <v>#DIV/0!</v>
      </c>
      <c r="E26" s="82" t="e">
        <f>' TAB 119'!E26/'TAB 117'!E26*100</f>
        <v>#DIV/0!</v>
      </c>
      <c r="F26" s="82" t="e">
        <f>' TAB 119'!F26/'TAB 117'!F26*100</f>
        <v>#DIV/0!</v>
      </c>
      <c r="G26" s="82" t="e">
        <f>' TAB 119'!G26/'TAB 117'!G26*100</f>
        <v>#DIV/0!</v>
      </c>
      <c r="H26" s="82" t="e">
        <f>' TAB 119'!H26/'TAB 117'!H26*100</f>
        <v>#DIV/0!</v>
      </c>
      <c r="I26" s="82" t="e">
        <f>' TAB 119'!I26/'TAB 117'!I26*100</f>
        <v>#DIV/0!</v>
      </c>
      <c r="J26" s="82" t="e">
        <f>' TAB 119'!J26/'TAB 117'!J26*100</f>
        <v>#DIV/0!</v>
      </c>
      <c r="K26" s="82" t="e">
        <f>' TAB 119'!K26/'TAB 117'!K26*100</f>
        <v>#DIV/0!</v>
      </c>
      <c r="L26" s="82" t="e">
        <f>' TAB 119'!L26/'TAB 117'!L26*100</f>
        <v>#DIV/0!</v>
      </c>
      <c r="M26" s="82" t="e">
        <f>' TAB 119'!M26/'TAB 117'!M26*100</f>
        <v>#DIV/0!</v>
      </c>
      <c r="N26" s="82" t="e">
        <f>' TAB 119'!N26/'TAB 117'!N26*100</f>
        <v>#DIV/0!</v>
      </c>
      <c r="O26" s="82" t="e">
        <f>' TAB 119'!O26/'TAB 117'!O26*100</f>
        <v>#DIV/0!</v>
      </c>
    </row>
    <row r="27" spans="1:15" ht="12.75" customHeight="1">
      <c r="A27" s="92">
        <v>21</v>
      </c>
      <c r="B27" s="93" t="s">
        <v>9</v>
      </c>
      <c r="C27" s="82">
        <f>' TAB 119'!C27/'TAB 117'!C27*100</f>
        <v>0</v>
      </c>
      <c r="D27" s="82">
        <f>' TAB 119'!D27/'TAB 117'!D27*100</f>
        <v>0</v>
      </c>
      <c r="E27" s="82">
        <f>' TAB 119'!E27/'TAB 117'!E27*100</f>
        <v>0</v>
      </c>
      <c r="F27" s="82">
        <f>' TAB 119'!F27/'TAB 117'!F27*100</f>
        <v>0</v>
      </c>
      <c r="G27" s="82">
        <f>' TAB 119'!G27/'TAB 117'!G27*100</f>
        <v>0</v>
      </c>
      <c r="H27" s="82">
        <f>' TAB 119'!H27/'TAB 117'!H27*100</f>
        <v>0</v>
      </c>
      <c r="I27" s="82">
        <f>' TAB 119'!I27/'TAB 117'!I27*100</f>
        <v>0</v>
      </c>
      <c r="J27" s="82">
        <f>' TAB 119'!J27/'TAB 117'!J27*100</f>
        <v>0</v>
      </c>
      <c r="K27" s="82">
        <f>' TAB 119'!K27/'TAB 117'!K27*100</f>
        <v>0</v>
      </c>
      <c r="L27" s="82">
        <f>' TAB 119'!L27/'TAB 117'!L27*100</f>
        <v>0</v>
      </c>
      <c r="M27" s="82">
        <f>' TAB 119'!M27/'TAB 117'!M27*100</f>
        <v>0</v>
      </c>
      <c r="N27" s="82">
        <f>' TAB 119'!N27/'TAB 117'!N27*100</f>
        <v>0</v>
      </c>
      <c r="O27" s="82">
        <f>' TAB 119'!O27/'TAB 117'!O27*100</f>
        <v>0</v>
      </c>
    </row>
    <row r="28" spans="1:15" ht="12.75" customHeight="1">
      <c r="A28" s="92">
        <v>22</v>
      </c>
      <c r="B28" s="93" t="s">
        <v>14</v>
      </c>
      <c r="C28" s="82">
        <f>' TAB 119'!C28/'TAB 117'!C28*100</f>
        <v>0</v>
      </c>
      <c r="D28" s="82">
        <f>' TAB 119'!D28/'TAB 117'!D28*100</f>
        <v>0</v>
      </c>
      <c r="E28" s="82">
        <f>' TAB 119'!E28/'TAB 117'!E28*100</f>
        <v>0</v>
      </c>
      <c r="F28" s="82">
        <f>' TAB 119'!F28/'TAB 117'!F28*100</f>
        <v>0</v>
      </c>
      <c r="G28" s="82">
        <f>' TAB 119'!G28/'TAB 117'!G28*100</f>
        <v>0</v>
      </c>
      <c r="H28" s="82">
        <f>' TAB 119'!H28/'TAB 117'!H28*100</f>
        <v>0</v>
      </c>
      <c r="I28" s="82">
        <f>' TAB 119'!I28/'TAB 117'!I28*100</f>
        <v>0</v>
      </c>
      <c r="J28" s="82">
        <f>' TAB 119'!J28/'TAB 117'!J28*100</f>
        <v>0</v>
      </c>
      <c r="K28" s="82">
        <f>' TAB 119'!K28/'TAB 117'!K28*100</f>
        <v>0</v>
      </c>
      <c r="L28" s="82">
        <f>' TAB 119'!L28/'TAB 117'!L28*100</f>
        <v>0</v>
      </c>
      <c r="M28" s="82">
        <f>' TAB 119'!M28/'TAB 117'!M28*100</f>
        <v>11.11111111111111</v>
      </c>
      <c r="N28" s="82">
        <f>' TAB 119'!N28/'TAB 117'!N28*100</f>
        <v>12.5</v>
      </c>
      <c r="O28" s="82">
        <f>' TAB 119'!O28/'TAB 117'!O28*100</f>
        <v>0</v>
      </c>
    </row>
    <row r="29" spans="1:15" ht="24" customHeight="1">
      <c r="A29" s="92">
        <v>23</v>
      </c>
      <c r="B29" s="93" t="s">
        <v>61</v>
      </c>
      <c r="C29" s="82" t="e">
        <f>' TAB 119'!C29/'TAB 117'!C29*100</f>
        <v>#DIV/0!</v>
      </c>
      <c r="D29" s="82" t="e">
        <f>' TAB 119'!D29/'TAB 117'!D29*100</f>
        <v>#DIV/0!</v>
      </c>
      <c r="E29" s="82" t="e">
        <f>' TAB 119'!E29/'TAB 117'!E29*100</f>
        <v>#DIV/0!</v>
      </c>
      <c r="F29" s="82" t="e">
        <f>' TAB 119'!F29/'TAB 117'!F29*100</f>
        <v>#DIV/0!</v>
      </c>
      <c r="G29" s="82" t="e">
        <f>' TAB 119'!G29/'TAB 117'!G29*100</f>
        <v>#DIV/0!</v>
      </c>
      <c r="H29" s="82" t="e">
        <f>' TAB 119'!H29/'TAB 117'!H29*100</f>
        <v>#DIV/0!</v>
      </c>
      <c r="I29" s="82" t="e">
        <f>' TAB 119'!I29/'TAB 117'!I29*100</f>
        <v>#DIV/0!</v>
      </c>
      <c r="J29" s="82" t="e">
        <f>' TAB 119'!J29/'TAB 117'!J29*100</f>
        <v>#DIV/0!</v>
      </c>
      <c r="K29" s="82" t="e">
        <f>' TAB 119'!K29/'TAB 117'!K29*100</f>
        <v>#DIV/0!</v>
      </c>
      <c r="L29" s="82" t="e">
        <f>' TAB 119'!L29/'TAB 117'!L29*100</f>
        <v>#DIV/0!</v>
      </c>
      <c r="M29" s="82" t="e">
        <f>' TAB 119'!M29/'TAB 117'!M29*100</f>
        <v>#DIV/0!</v>
      </c>
      <c r="N29" s="82" t="e">
        <f>' TAB 119'!N29/'TAB 117'!N29*100</f>
        <v>#DIV/0!</v>
      </c>
      <c r="O29" s="82" t="e">
        <f>' TAB 119'!O29/'TAB 117'!O29*100</f>
        <v>#DIV/0!</v>
      </c>
    </row>
    <row r="30" spans="1:15" ht="12.75" customHeight="1">
      <c r="A30" s="92">
        <v>24</v>
      </c>
      <c r="B30" s="93" t="s">
        <v>12</v>
      </c>
      <c r="C30" s="82" t="e">
        <f>' TAB 119'!C30/'TAB 117'!C30*100</f>
        <v>#DIV/0!</v>
      </c>
      <c r="D30" s="82">
        <f>' TAB 119'!D30/'TAB 117'!D30*100</f>
        <v>0</v>
      </c>
      <c r="E30" s="82">
        <f>' TAB 119'!E30/'TAB 117'!E30*100</f>
        <v>0</v>
      </c>
      <c r="F30" s="82">
        <f>' TAB 119'!F30/'TAB 117'!F30*100</f>
        <v>0</v>
      </c>
      <c r="G30" s="82">
        <f>' TAB 119'!G30/'TAB 117'!G30*100</f>
        <v>0</v>
      </c>
      <c r="H30" s="82">
        <f>' TAB 119'!H30/'TAB 117'!H30*100</f>
        <v>0</v>
      </c>
      <c r="I30" s="82">
        <f>' TAB 119'!I30/'TAB 117'!I30*100</f>
        <v>0</v>
      </c>
      <c r="J30" s="82">
        <f>' TAB 119'!J30/'TAB 117'!J30*100</f>
        <v>0</v>
      </c>
      <c r="K30" s="82">
        <f>' TAB 119'!K30/'TAB 117'!K30*100</f>
        <v>0</v>
      </c>
      <c r="L30" s="82">
        <f>' TAB 119'!L30/'TAB 117'!L30*100</f>
        <v>0</v>
      </c>
      <c r="M30" s="82">
        <f>' TAB 119'!M30/'TAB 117'!M30*100</f>
        <v>0</v>
      </c>
      <c r="N30" s="82">
        <f>' TAB 119'!N30/'TAB 117'!N30*100</f>
        <v>0</v>
      </c>
      <c r="O30" s="82">
        <f>' TAB 119'!O30/'TAB 117'!O30*100</f>
        <v>0</v>
      </c>
    </row>
    <row r="31" spans="1:15" ht="24" customHeight="1">
      <c r="A31" s="92">
        <v>25</v>
      </c>
      <c r="B31" s="93" t="s">
        <v>62</v>
      </c>
      <c r="C31" s="82" t="e">
        <f>' TAB 119'!C31/'TAB 117'!C31*100</f>
        <v>#DIV/0!</v>
      </c>
      <c r="D31" s="82" t="e">
        <f>' TAB 119'!D31/'TAB 117'!D31*100</f>
        <v>#DIV/0!</v>
      </c>
      <c r="E31" s="82" t="e">
        <f>' TAB 119'!E31/'TAB 117'!E31*100</f>
        <v>#DIV/0!</v>
      </c>
      <c r="F31" s="82" t="e">
        <f>' TAB 119'!F31/'TAB 117'!F31*100</f>
        <v>#DIV/0!</v>
      </c>
      <c r="G31" s="82" t="e">
        <f>' TAB 119'!G31/'TAB 117'!G31*100</f>
        <v>#DIV/0!</v>
      </c>
      <c r="H31" s="82" t="e">
        <f>' TAB 119'!H31/'TAB 117'!H31*100</f>
        <v>#DIV/0!</v>
      </c>
      <c r="I31" s="82" t="e">
        <f>' TAB 119'!I31/'TAB 117'!I31*100</f>
        <v>#DIV/0!</v>
      </c>
      <c r="J31" s="82" t="e">
        <f>' TAB 119'!J31/'TAB 117'!J31*100</f>
        <v>#DIV/0!</v>
      </c>
      <c r="K31" s="82" t="e">
        <f>' TAB 119'!K31/'TAB 117'!K31*100</f>
        <v>#DIV/0!</v>
      </c>
      <c r="L31" s="82" t="e">
        <f>' TAB 119'!L31/'TAB 117'!L31*100</f>
        <v>#DIV/0!</v>
      </c>
      <c r="M31" s="82" t="e">
        <f>' TAB 119'!M31/'TAB 117'!M31*100</f>
        <v>#DIV/0!</v>
      </c>
      <c r="N31" s="82" t="e">
        <f>' TAB 119'!N31/'TAB 117'!N31*100</f>
        <v>#DIV/0!</v>
      </c>
      <c r="O31" s="82" t="e">
        <f>' TAB 119'!O31/'TAB 117'!O31*100</f>
        <v>#DIV/0!</v>
      </c>
    </row>
    <row r="32" spans="1:15" ht="12.75" customHeight="1">
      <c r="A32" s="92">
        <v>26</v>
      </c>
      <c r="B32" s="94" t="s">
        <v>23</v>
      </c>
      <c r="C32" s="82" t="e">
        <f>' TAB 119'!C32/'TAB 117'!C32*100</f>
        <v>#DIV/0!</v>
      </c>
      <c r="D32" s="82" t="e">
        <f>' TAB 119'!D32/'TAB 117'!D32*100</f>
        <v>#DIV/0!</v>
      </c>
      <c r="E32" s="82" t="e">
        <f>' TAB 119'!E32/'TAB 117'!E32*100</f>
        <v>#DIV/0!</v>
      </c>
      <c r="F32" s="82" t="e">
        <f>' TAB 119'!F32/'TAB 117'!F32*100</f>
        <v>#DIV/0!</v>
      </c>
      <c r="G32" s="82" t="e">
        <f>' TAB 119'!G32/'TAB 117'!G32*100</f>
        <v>#DIV/0!</v>
      </c>
      <c r="H32" s="82" t="e">
        <f>' TAB 119'!H32/'TAB 117'!H32*100</f>
        <v>#DIV/0!</v>
      </c>
      <c r="I32" s="82" t="e">
        <f>' TAB 119'!I32/'TAB 117'!I32*100</f>
        <v>#DIV/0!</v>
      </c>
      <c r="J32" s="82" t="e">
        <f>' TAB 119'!J32/'TAB 117'!J32*100</f>
        <v>#DIV/0!</v>
      </c>
      <c r="K32" s="82" t="e">
        <f>' TAB 119'!K32/'TAB 117'!K32*100</f>
        <v>#DIV/0!</v>
      </c>
      <c r="L32" s="82" t="e">
        <f>' TAB 119'!L32/'TAB 117'!L32*100</f>
        <v>#DIV/0!</v>
      </c>
      <c r="M32" s="82" t="e">
        <f>' TAB 119'!M32/'TAB 117'!M32*100</f>
        <v>#DIV/0!</v>
      </c>
      <c r="N32" s="82" t="e">
        <f>' TAB 119'!N32/'TAB 117'!N32*100</f>
        <v>#DIV/0!</v>
      </c>
      <c r="O32" s="82" t="e">
        <f>' TAB 119'!O32/'TAB 117'!O32*100</f>
        <v>#DIV/0!</v>
      </c>
    </row>
    <row r="33" spans="1:15" ht="12.75" customHeight="1">
      <c r="A33" s="92">
        <v>27</v>
      </c>
      <c r="B33" s="93" t="s">
        <v>15</v>
      </c>
      <c r="C33" s="82">
        <f>' TAB 119'!C33/'TAB 117'!C33*100</f>
        <v>0</v>
      </c>
      <c r="D33" s="82">
        <f>' TAB 119'!D33/'TAB 117'!D33*100</f>
        <v>0</v>
      </c>
      <c r="E33" s="82">
        <f>' TAB 119'!E33/'TAB 117'!E33*100</f>
        <v>0</v>
      </c>
      <c r="F33" s="82">
        <f>' TAB 119'!F33/'TAB 117'!F33*100</f>
        <v>0</v>
      </c>
      <c r="G33" s="82">
        <f>' TAB 119'!G33/'TAB 117'!G33*100</f>
        <v>0</v>
      </c>
      <c r="H33" s="82">
        <f>' TAB 119'!H33/'TAB 117'!H33*100</f>
        <v>0</v>
      </c>
      <c r="I33" s="82">
        <f>' TAB 119'!I33/'TAB 117'!I33*100</f>
        <v>0</v>
      </c>
      <c r="J33" s="82">
        <f>' TAB 119'!J33/'TAB 117'!J33*100</f>
        <v>0</v>
      </c>
      <c r="K33" s="82">
        <f>' TAB 119'!K33/'TAB 117'!K33*100</f>
        <v>0</v>
      </c>
      <c r="L33" s="82">
        <f>' TAB 119'!L33/'TAB 117'!L33*100</f>
        <v>0</v>
      </c>
      <c r="M33" s="82">
        <f>' TAB 119'!M33/'TAB 117'!M33*100</f>
        <v>0</v>
      </c>
      <c r="N33" s="82">
        <f>' TAB 119'!N33/'TAB 117'!N33*100</f>
        <v>0</v>
      </c>
      <c r="O33" s="82">
        <f>' TAB 119'!O33/'TAB 117'!O33*100</f>
        <v>0</v>
      </c>
    </row>
    <row r="34" spans="1:15" ht="12.75" customHeight="1">
      <c r="A34" s="92">
        <v>28</v>
      </c>
      <c r="B34" s="94" t="s">
        <v>63</v>
      </c>
      <c r="C34" s="82" t="e">
        <f>' TAB 119'!C34/'TAB 117'!C34*100</f>
        <v>#DIV/0!</v>
      </c>
      <c r="D34" s="82" t="e">
        <f>' TAB 119'!D34/'TAB 117'!D34*100</f>
        <v>#DIV/0!</v>
      </c>
      <c r="E34" s="82" t="e">
        <f>' TAB 119'!E34/'TAB 117'!E34*100</f>
        <v>#DIV/0!</v>
      </c>
      <c r="F34" s="82" t="e">
        <f>' TAB 119'!F34/'TAB 117'!F34*100</f>
        <v>#DIV/0!</v>
      </c>
      <c r="G34" s="82" t="e">
        <f>' TAB 119'!G34/'TAB 117'!G34*100</f>
        <v>#DIV/0!</v>
      </c>
      <c r="H34" s="82" t="e">
        <f>' TAB 119'!H34/'TAB 117'!H34*100</f>
        <v>#DIV/0!</v>
      </c>
      <c r="I34" s="82" t="e">
        <f>' TAB 119'!I34/'TAB 117'!I34*100</f>
        <v>#DIV/0!</v>
      </c>
      <c r="J34" s="82" t="e">
        <f>' TAB 119'!J34/'TAB 117'!J34*100</f>
        <v>#DIV/0!</v>
      </c>
      <c r="K34" s="82" t="e">
        <f>' TAB 119'!K34/'TAB 117'!K34*100</f>
        <v>#DIV/0!</v>
      </c>
      <c r="L34" s="82" t="e">
        <f>' TAB 119'!L34/'TAB 117'!L34*100</f>
        <v>#DIV/0!</v>
      </c>
      <c r="M34" s="82" t="e">
        <f>' TAB 119'!M34/'TAB 117'!M34*100</f>
        <v>#DIV/0!</v>
      </c>
      <c r="N34" s="82" t="e">
        <f>' TAB 119'!N34/'TAB 117'!N34*100</f>
        <v>#DIV/0!</v>
      </c>
      <c r="O34" s="82" t="e">
        <f>' TAB 119'!O34/'TAB 117'!O34*100</f>
        <v>#DIV/0!</v>
      </c>
    </row>
    <row r="35" spans="1:15" ht="12.75" customHeight="1">
      <c r="A35" s="229">
        <v>29</v>
      </c>
      <c r="B35" s="225" t="s">
        <v>64</v>
      </c>
      <c r="C35" s="226" t="e">
        <f>' TAB 119'!C35/'TAB 117'!C35*100</f>
        <v>#DIV/0!</v>
      </c>
      <c r="D35" s="226" t="e">
        <f>' TAB 119'!D35/'TAB 117'!D35*100</f>
        <v>#DIV/0!</v>
      </c>
      <c r="E35" s="226" t="e">
        <f>' TAB 119'!E35/'TAB 117'!E35*100</f>
        <v>#DIV/0!</v>
      </c>
      <c r="F35" s="226" t="e">
        <f>' TAB 119'!F35/'TAB 117'!F35*100</f>
        <v>#DIV/0!</v>
      </c>
      <c r="G35" s="226" t="e">
        <f>' TAB 119'!G35/'TAB 117'!G35*100</f>
        <v>#DIV/0!</v>
      </c>
      <c r="H35" s="226" t="e">
        <f>' TAB 119'!H35/'TAB 117'!H35*100</f>
        <v>#DIV/0!</v>
      </c>
      <c r="I35" s="226" t="e">
        <f>' TAB 119'!I35/'TAB 117'!I35*100</f>
        <v>#DIV/0!</v>
      </c>
      <c r="J35" s="226" t="e">
        <f>' TAB 119'!J35/'TAB 117'!J35*100</f>
        <v>#DIV/0!</v>
      </c>
      <c r="K35" s="226" t="e">
        <f>' TAB 119'!K35/'TAB 117'!K35*100</f>
        <v>#DIV/0!</v>
      </c>
      <c r="L35" s="226" t="e">
        <f>' TAB 119'!L35/'TAB 117'!L35*100</f>
        <v>#DIV/0!</v>
      </c>
      <c r="M35" s="226" t="e">
        <f>' TAB 119'!M35/'TAB 117'!M35*100</f>
        <v>#DIV/0!</v>
      </c>
      <c r="N35" s="226" t="e">
        <f>' TAB 119'!N35/'TAB 117'!N35*100</f>
        <v>#DIV/0!</v>
      </c>
      <c r="O35" s="226" t="e">
        <f>' TAB 119'!O35/'TAB 117'!O35*100</f>
        <v>#DIV/0!</v>
      </c>
    </row>
    <row r="36" spans="1:17" ht="15" customHeight="1">
      <c r="A36" s="333" t="s">
        <v>0</v>
      </c>
      <c r="B36" s="333"/>
      <c r="C36" s="228">
        <f>' TAB 119'!C36/'TAB 117'!C36*100</f>
        <v>10.094012864918357</v>
      </c>
      <c r="D36" s="228">
        <f>' TAB 119'!D36/'TAB 117'!D36*100</f>
        <v>11.509146341463415</v>
      </c>
      <c r="E36" s="228">
        <f>' TAB 119'!E36/'TAB 117'!E36*100</f>
        <v>12.635735439289238</v>
      </c>
      <c r="F36" s="228">
        <f>' TAB 119'!F36/'TAB 117'!F36*100</f>
        <v>13.00385109114249</v>
      </c>
      <c r="G36" s="228">
        <f>' TAB 119'!G36/'TAB 117'!G36*100</f>
        <v>12.622907254849855</v>
      </c>
      <c r="H36" s="228">
        <f>' TAB 119'!H36/'TAB 117'!H36*100</f>
        <v>13.340476828288239</v>
      </c>
      <c r="I36" s="228">
        <f>' TAB 119'!I36/'TAB 117'!I36*100</f>
        <v>12.094665271966527</v>
      </c>
      <c r="J36" s="228">
        <f>' TAB 119'!J36/'TAB 117'!J36*100</f>
        <v>12.5</v>
      </c>
      <c r="K36" s="228">
        <f>' TAB 119'!K36/'TAB 117'!K36*100</f>
        <v>13.981042654028435</v>
      </c>
      <c r="L36" s="80">
        <f>' TAB 119'!L36/'TAB 117'!L36*100</f>
        <v>15.893256211384251</v>
      </c>
      <c r="M36" s="80">
        <f>' TAB 119'!M36/'TAB 117'!M36*100</f>
        <v>16.558151410698326</v>
      </c>
      <c r="N36" s="80">
        <f>' TAB 119'!N36/'TAB 117'!N36*100</f>
        <v>15.967287840193055</v>
      </c>
      <c r="O36" s="80">
        <f>' TAB 119'!O36/'TAB 117'!O36*100</f>
        <v>12.666666666666668</v>
      </c>
      <c r="Q36" s="34"/>
    </row>
    <row r="37" spans="1:12" ht="12.75" customHeight="1">
      <c r="A37" s="168" t="s">
        <v>87</v>
      </c>
      <c r="B37" s="83" t="s">
        <v>90</v>
      </c>
      <c r="C37" s="37"/>
      <c r="D37" s="37"/>
      <c r="E37" s="37"/>
      <c r="F37" s="37"/>
      <c r="G37" s="37"/>
      <c r="H37" s="37"/>
      <c r="I37" s="37"/>
      <c r="J37" s="37"/>
      <c r="K37" s="37"/>
      <c r="L37" s="79"/>
    </row>
    <row r="38" spans="1:8" ht="12.75" customHeight="1">
      <c r="A38" s="122" t="s">
        <v>25</v>
      </c>
      <c r="B38" s="67" t="s">
        <v>92</v>
      </c>
      <c r="C38" s="38"/>
      <c r="D38" s="38"/>
      <c r="E38" s="38"/>
      <c r="F38" s="38"/>
      <c r="G38" s="38"/>
      <c r="H38" s="38"/>
    </row>
    <row r="39" spans="1:9" ht="12.75" customHeight="1">
      <c r="A39" s="309"/>
      <c r="B39" s="309"/>
      <c r="C39" s="309"/>
      <c r="D39" s="309"/>
      <c r="E39" s="309"/>
      <c r="F39" s="309"/>
      <c r="G39" s="309"/>
      <c r="H39" s="309"/>
      <c r="I39" s="309"/>
    </row>
    <row r="40" spans="1:15" ht="12.75" customHeight="1">
      <c r="A40" s="306" t="s">
        <v>29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1">
    <mergeCell ref="D4:D5"/>
    <mergeCell ref="N4:N5"/>
    <mergeCell ref="A40:M40"/>
    <mergeCell ref="J4:J5"/>
    <mergeCell ref="K4:K5"/>
    <mergeCell ref="L4:L5"/>
    <mergeCell ref="M4:M5"/>
    <mergeCell ref="F4:F5"/>
    <mergeCell ref="A4:A5"/>
    <mergeCell ref="B4:B5"/>
    <mergeCell ref="C4:C5"/>
    <mergeCell ref="A36:B36"/>
    <mergeCell ref="A39:I39"/>
    <mergeCell ref="O4:O5"/>
    <mergeCell ref="A2:O2"/>
    <mergeCell ref="P5:Q8"/>
    <mergeCell ref="P9:Q12"/>
    <mergeCell ref="G4:G5"/>
    <mergeCell ref="I4:I5"/>
    <mergeCell ref="E4:E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Q45"/>
  <sheetViews>
    <sheetView zoomScale="90" zoomScaleNormal="90" zoomScalePageLayoutView="0" workbookViewId="0" topLeftCell="A1">
      <selection activeCell="I41" sqref="I41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5" ht="12.75" customHeight="1">
      <c r="A2" s="312" t="s">
        <v>165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5:16" ht="12.75" customHeight="1">
      <c r="E3" s="3"/>
      <c r="F3" s="3"/>
      <c r="G3" s="3"/>
      <c r="H3" s="3"/>
      <c r="I3" s="3"/>
      <c r="L3" s="284"/>
      <c r="M3" s="285"/>
      <c r="N3" s="285"/>
      <c r="O3" s="284" t="s">
        <v>83</v>
      </c>
      <c r="P3" s="56"/>
    </row>
    <row r="4" spans="1:17" ht="24.75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36" t="s">
        <v>85</v>
      </c>
      <c r="H4" s="336" t="s">
        <v>52</v>
      </c>
      <c r="I4" s="336" t="s">
        <v>53</v>
      </c>
      <c r="J4" s="336" t="s">
        <v>54</v>
      </c>
      <c r="K4" s="336" t="s">
        <v>55</v>
      </c>
      <c r="L4" s="336" t="s">
        <v>56</v>
      </c>
      <c r="M4" s="336" t="s">
        <v>57</v>
      </c>
      <c r="N4" s="336" t="s">
        <v>157</v>
      </c>
      <c r="O4" s="339" t="s">
        <v>158</v>
      </c>
      <c r="P4" s="334" t="s">
        <v>130</v>
      </c>
      <c r="Q4" s="335"/>
    </row>
    <row r="5" spans="1:17" ht="24.75" customHeight="1">
      <c r="A5" s="318"/>
      <c r="B5" s="319"/>
      <c r="C5" s="311"/>
      <c r="D5" s="311"/>
      <c r="E5" s="308"/>
      <c r="F5" s="308"/>
      <c r="G5" s="338"/>
      <c r="H5" s="337"/>
      <c r="I5" s="337"/>
      <c r="J5" s="337"/>
      <c r="K5" s="337"/>
      <c r="L5" s="337"/>
      <c r="M5" s="337"/>
      <c r="N5" s="337"/>
      <c r="O5" s="340"/>
      <c r="P5" s="334"/>
      <c r="Q5" s="335"/>
    </row>
    <row r="6" spans="1:15" ht="12.75" customHeight="1">
      <c r="A6" s="84">
        <v>0</v>
      </c>
      <c r="B6" s="223">
        <v>1</v>
      </c>
      <c r="C6" s="89">
        <v>2</v>
      </c>
      <c r="D6" s="89">
        <v>3</v>
      </c>
      <c r="E6" s="87">
        <v>4</v>
      </c>
      <c r="F6" s="87">
        <v>5</v>
      </c>
      <c r="G6" s="272">
        <v>6</v>
      </c>
      <c r="H6" s="272">
        <v>7</v>
      </c>
      <c r="I6" s="272">
        <v>8</v>
      </c>
      <c r="J6" s="272">
        <v>9</v>
      </c>
      <c r="K6" s="272">
        <v>10</v>
      </c>
      <c r="L6" s="272">
        <v>11</v>
      </c>
      <c r="M6" s="288">
        <v>12</v>
      </c>
      <c r="N6" s="288">
        <v>13</v>
      </c>
      <c r="O6" s="289">
        <v>14</v>
      </c>
    </row>
    <row r="7" spans="1:17" ht="12.75" customHeight="1">
      <c r="A7" s="89">
        <v>1</v>
      </c>
      <c r="B7" s="261" t="s">
        <v>58</v>
      </c>
      <c r="C7" s="228">
        <v>57</v>
      </c>
      <c r="D7" s="262">
        <v>67.18</v>
      </c>
      <c r="E7" s="228">
        <v>61.19</v>
      </c>
      <c r="F7" s="91">
        <v>66.74698795180723</v>
      </c>
      <c r="G7" s="273">
        <f>' TAB 120'!G7/'TAB 122'!G7*100</f>
        <v>68</v>
      </c>
      <c r="H7" s="273">
        <f>' TAB 120'!H7/'TAB 122'!H7*100</f>
        <v>67.75067750677508</v>
      </c>
      <c r="I7" s="273">
        <f>' TAB 120'!I7/'TAB 122'!I7*100</f>
        <v>83.81877022653723</v>
      </c>
      <c r="J7" s="273">
        <f>' TAB 120'!J7/'TAB 122'!J7*100</f>
        <v>89.60396039603961</v>
      </c>
      <c r="K7" s="273">
        <f>' TAB 120'!K7/'TAB 122'!K7*100</f>
        <v>91.17647058823529</v>
      </c>
      <c r="L7" s="273">
        <f>' TAB 120'!L7/'TAB 122'!L7*100</f>
        <v>76.65369649805449</v>
      </c>
      <c r="M7" s="273">
        <f>' TAB 120'!M7/'TAB 122'!M7*100</f>
        <v>87.22044728434504</v>
      </c>
      <c r="N7" s="273">
        <f>' TAB 120'!N7/'TAB 122'!N7*100</f>
        <v>100</v>
      </c>
      <c r="O7" s="273">
        <f>' TAB 120'!O7/'TAB 122'!O7*100</f>
        <v>100</v>
      </c>
      <c r="P7" s="327" t="s">
        <v>132</v>
      </c>
      <c r="Q7" s="328"/>
    </row>
    <row r="8" spans="1:17" ht="12.75" customHeight="1">
      <c r="A8" s="92">
        <v>2</v>
      </c>
      <c r="B8" s="93" t="s">
        <v>18</v>
      </c>
      <c r="C8" s="263">
        <v>0</v>
      </c>
      <c r="D8" s="263">
        <v>0</v>
      </c>
      <c r="E8" s="82">
        <v>61.82</v>
      </c>
      <c r="F8" s="82">
        <v>74.28571428571429</v>
      </c>
      <c r="G8" s="57">
        <f>' TAB 120'!G8/'TAB 122'!G8*100</f>
        <v>56.25</v>
      </c>
      <c r="H8" s="57">
        <f>' TAB 120'!H8/'TAB 122'!H8*100</f>
        <v>63.63636363636363</v>
      </c>
      <c r="I8" s="57">
        <f>' TAB 120'!I8/'TAB 122'!I8*100</f>
        <v>95.45454545454545</v>
      </c>
      <c r="J8" s="57">
        <f>' TAB 120'!J8/'TAB 122'!J8*100</f>
        <v>81.25</v>
      </c>
      <c r="K8" s="57">
        <f>' TAB 120'!K8/'TAB 122'!K8*100</f>
        <v>75.86206896551724</v>
      </c>
      <c r="L8" s="57">
        <f>' TAB 120'!L8/'TAB 122'!L8*100</f>
        <v>70.58823529411765</v>
      </c>
      <c r="M8" s="57">
        <f>' TAB 120'!M8/'TAB 122'!M8*100</f>
        <v>89.47368421052632</v>
      </c>
      <c r="N8" s="57">
        <f>' TAB 120'!N8/'TAB 122'!N8*100</f>
        <v>70</v>
      </c>
      <c r="O8" s="57">
        <f>' TAB 120'!O8/'TAB 122'!O8*100</f>
        <v>85.18518518518519</v>
      </c>
      <c r="P8" s="327"/>
      <c r="Q8" s="328"/>
    </row>
    <row r="9" spans="1:17" ht="12.75" customHeight="1">
      <c r="A9" s="92">
        <v>3</v>
      </c>
      <c r="B9" s="94" t="s">
        <v>1</v>
      </c>
      <c r="C9" s="263">
        <v>100</v>
      </c>
      <c r="D9" s="263">
        <v>100</v>
      </c>
      <c r="E9" s="82">
        <v>81.6</v>
      </c>
      <c r="F9" s="82">
        <v>64.16666666666667</v>
      </c>
      <c r="G9" s="57">
        <f>' TAB 120'!G9/'TAB 122'!G9*100</f>
        <v>94.44444444444444</v>
      </c>
      <c r="H9" s="57">
        <f>' TAB 120'!H9/'TAB 122'!H9*100</f>
        <v>100</v>
      </c>
      <c r="I9" s="57">
        <f>' TAB 120'!I9/'TAB 122'!I9*100</f>
        <v>100</v>
      </c>
      <c r="J9" s="57">
        <f>' TAB 120'!J9/'TAB 122'!J9*100</f>
        <v>100</v>
      </c>
      <c r="K9" s="57">
        <f>' TAB 120'!K9/'TAB 122'!K9*100</f>
        <v>86.66666666666667</v>
      </c>
      <c r="L9" s="57">
        <f>' TAB 120'!L9/'TAB 122'!L9*100</f>
        <v>94.44444444444444</v>
      </c>
      <c r="M9" s="57">
        <f>' TAB 120'!M9/'TAB 122'!M9*100</f>
        <v>100</v>
      </c>
      <c r="N9" s="57">
        <f>' TAB 120'!N9/'TAB 122'!N9*100</f>
        <v>100</v>
      </c>
      <c r="O9" s="57">
        <f>' TAB 120'!O9/'TAB 122'!O9*100</f>
        <v>100</v>
      </c>
      <c r="P9" s="327"/>
      <c r="Q9" s="328"/>
    </row>
    <row r="10" spans="1:17" ht="12.75" customHeight="1">
      <c r="A10" s="92">
        <v>4</v>
      </c>
      <c r="B10" s="94" t="s">
        <v>2</v>
      </c>
      <c r="C10" s="82">
        <v>50</v>
      </c>
      <c r="D10" s="82">
        <v>24</v>
      </c>
      <c r="E10" s="82">
        <v>100</v>
      </c>
      <c r="F10" s="82">
        <v>100</v>
      </c>
      <c r="G10" s="57">
        <f>' TAB 120'!G10/'TAB 122'!G10*100</f>
        <v>61.111111111111114</v>
      </c>
      <c r="H10" s="57">
        <f>' TAB 120'!H10/'TAB 122'!H10*100</f>
        <v>90.9090909090909</v>
      </c>
      <c r="I10" s="57">
        <f>' TAB 120'!I10/'TAB 122'!I10*100</f>
        <v>92.1875</v>
      </c>
      <c r="J10" s="57">
        <f>' TAB 120'!J10/'TAB 122'!J10*100</f>
        <v>65.45454545454545</v>
      </c>
      <c r="K10" s="57">
        <f>' TAB 120'!K10/'TAB 122'!K10*100</f>
        <v>47.14285714285714</v>
      </c>
      <c r="L10" s="57">
        <f>' TAB 120'!L10/'TAB 122'!L10*100</f>
        <v>71.73913043478261</v>
      </c>
      <c r="M10" s="57">
        <f>' TAB 120'!M10/'TAB 122'!M10*100</f>
        <v>82.6923076923077</v>
      </c>
      <c r="N10" s="57">
        <f>' TAB 120'!N10/'TAB 122'!N10*100</f>
        <v>81.63265306122449</v>
      </c>
      <c r="O10" s="57">
        <f>' TAB 120'!O10/'TAB 122'!O10*100</f>
        <v>66.10169491525424</v>
      </c>
      <c r="P10" s="327"/>
      <c r="Q10" s="328"/>
    </row>
    <row r="11" spans="1:17" ht="12.75" customHeight="1">
      <c r="A11" s="92">
        <v>5</v>
      </c>
      <c r="B11" s="93" t="s">
        <v>3</v>
      </c>
      <c r="C11" s="263">
        <v>70.6</v>
      </c>
      <c r="D11" s="263">
        <v>84.18</v>
      </c>
      <c r="E11" s="82">
        <v>55.12</v>
      </c>
      <c r="F11" s="82">
        <v>77.51937984496125</v>
      </c>
      <c r="G11" s="57">
        <f>' TAB 120'!G11/'TAB 122'!G11*100</f>
        <v>93.18181818181817</v>
      </c>
      <c r="H11" s="57">
        <f>' TAB 120'!H11/'TAB 122'!H11*100</f>
        <v>60.97560975609756</v>
      </c>
      <c r="I11" s="57">
        <f>' TAB 120'!I11/'TAB 122'!I11*100</f>
        <v>75</v>
      </c>
      <c r="J11" s="57">
        <f>' TAB 120'!J11/'TAB 122'!J11*100</f>
        <v>72.8395061728395</v>
      </c>
      <c r="K11" s="57">
        <f>' TAB 120'!K11/'TAB 122'!K11*100</f>
        <v>59.09090909090909</v>
      </c>
      <c r="L11" s="57">
        <f>' TAB 120'!L11/'TAB 122'!L11*100</f>
        <v>83.23353293413174</v>
      </c>
      <c r="M11" s="57">
        <f>' TAB 120'!M11/'TAB 122'!M11*100</f>
        <v>67.24137931034483</v>
      </c>
      <c r="N11" s="57">
        <f>' TAB 120'!N11/'TAB 122'!N11*100</f>
        <v>76.22377622377621</v>
      </c>
      <c r="O11" s="57">
        <f>' TAB 120'!O11/'TAB 122'!O11*100</f>
        <v>89.8876404494382</v>
      </c>
      <c r="P11" s="327"/>
      <c r="Q11" s="328"/>
    </row>
    <row r="12" spans="1:17" ht="12.75" customHeight="1">
      <c r="A12" s="92">
        <v>6</v>
      </c>
      <c r="B12" s="93" t="s">
        <v>10</v>
      </c>
      <c r="C12" s="263">
        <v>100</v>
      </c>
      <c r="D12" s="263">
        <v>100</v>
      </c>
      <c r="E12" s="82">
        <v>85.71</v>
      </c>
      <c r="F12" s="82">
        <v>85.71428571428571</v>
      </c>
      <c r="G12" s="57">
        <f>' TAB 120'!G12/'TAB 122'!G12*100</f>
        <v>100</v>
      </c>
      <c r="H12" s="57">
        <f>' TAB 120'!H12/'TAB 122'!H12*100</f>
        <v>100</v>
      </c>
      <c r="I12" s="57">
        <f>' TAB 120'!I12/'TAB 122'!I12*100</f>
        <v>100</v>
      </c>
      <c r="J12" s="57">
        <f>' TAB 120'!J12/'TAB 122'!J12*100</f>
        <v>100</v>
      </c>
      <c r="K12" s="57">
        <f>' TAB 120'!K12/'TAB 122'!K12*100</f>
        <v>100</v>
      </c>
      <c r="L12" s="57">
        <f>' TAB 120'!L12/'TAB 122'!L12*100</f>
        <v>100</v>
      </c>
      <c r="M12" s="57">
        <f>' TAB 120'!M12/'TAB 122'!M12*100</f>
        <v>100</v>
      </c>
      <c r="N12" s="57">
        <f>' TAB 120'!N12/'TAB 122'!N12*100</f>
        <v>100</v>
      </c>
      <c r="O12" s="57">
        <f>' TAB 120'!O12/'TAB 122'!O12*100</f>
        <v>100</v>
      </c>
      <c r="P12" s="327"/>
      <c r="Q12" s="328"/>
    </row>
    <row r="13" spans="1:17" ht="12.75" customHeight="1">
      <c r="A13" s="92">
        <v>7</v>
      </c>
      <c r="B13" s="94" t="s">
        <v>4</v>
      </c>
      <c r="C13" s="264">
        <v>100</v>
      </c>
      <c r="D13" s="264">
        <v>100</v>
      </c>
      <c r="E13" s="265">
        <v>100</v>
      </c>
      <c r="F13" s="82">
        <v>100</v>
      </c>
      <c r="G13" s="57" t="e">
        <f>' TAB 120'!G13/'TAB 122'!G13*100</f>
        <v>#DIV/0!</v>
      </c>
      <c r="H13" s="57">
        <f>' TAB 120'!H13/'TAB 122'!H13*100</f>
        <v>100</v>
      </c>
      <c r="I13" s="57" t="e">
        <f>' TAB 120'!I13/'TAB 122'!I13*100</f>
        <v>#DIV/0!</v>
      </c>
      <c r="J13" s="57" t="e">
        <f>' TAB 120'!J13/'TAB 122'!J13*100</f>
        <v>#DIV/0!</v>
      </c>
      <c r="K13" s="57" t="e">
        <f>' TAB 120'!K13/'TAB 122'!K13*100</f>
        <v>#DIV/0!</v>
      </c>
      <c r="L13" s="57" t="e">
        <f>' TAB 120'!L13/'TAB 122'!L13*100</f>
        <v>#DIV/0!</v>
      </c>
      <c r="M13" s="57">
        <f>' TAB 120'!M13/'TAB 122'!M13*100</f>
        <v>100</v>
      </c>
      <c r="N13" s="57" t="e">
        <f>' TAB 120'!N13/'TAB 122'!N13*100</f>
        <v>#DIV/0!</v>
      </c>
      <c r="O13" s="57" t="e">
        <f>' TAB 120'!O13/'TAB 122'!O13*100</f>
        <v>#DIV/0!</v>
      </c>
      <c r="P13" s="327"/>
      <c r="Q13" s="328"/>
    </row>
    <row r="14" spans="1:17" ht="12.75" customHeight="1">
      <c r="A14" s="92">
        <v>8</v>
      </c>
      <c r="B14" s="94" t="s">
        <v>59</v>
      </c>
      <c r="C14" s="266"/>
      <c r="D14" s="266"/>
      <c r="E14" s="266"/>
      <c r="F14" s="267"/>
      <c r="G14" s="57" t="e">
        <f>' TAB 120'!G14/'TAB 122'!G14*100</f>
        <v>#DIV/0!</v>
      </c>
      <c r="H14" s="57" t="e">
        <f>' TAB 120'!H14/'TAB 122'!H14*100</f>
        <v>#DIV/0!</v>
      </c>
      <c r="I14" s="57" t="e">
        <f>' TAB 120'!I14/'TAB 122'!I14*100</f>
        <v>#DIV/0!</v>
      </c>
      <c r="J14" s="57" t="e">
        <f>' TAB 120'!J14/'TAB 122'!J14*100</f>
        <v>#DIV/0!</v>
      </c>
      <c r="K14" s="57" t="e">
        <f>' TAB 120'!K14/'TAB 122'!K14*100</f>
        <v>#DIV/0!</v>
      </c>
      <c r="L14" s="57" t="e">
        <f>' TAB 120'!L14/'TAB 122'!L14*100</f>
        <v>#DIV/0!</v>
      </c>
      <c r="M14" s="57" t="e">
        <f>' TAB 120'!M14/'TAB 122'!M14*100</f>
        <v>#DIV/0!</v>
      </c>
      <c r="N14" s="57" t="e">
        <f>' TAB 120'!N14/'TAB 122'!N14*100</f>
        <v>#DIV/0!</v>
      </c>
      <c r="O14" s="57" t="e">
        <f>' TAB 120'!O14/'TAB 122'!O14*100</f>
        <v>#DIV/0!</v>
      </c>
      <c r="P14" s="327"/>
      <c r="Q14" s="328"/>
    </row>
    <row r="15" spans="1:17" ht="12.75" customHeight="1">
      <c r="A15" s="92">
        <v>9</v>
      </c>
      <c r="B15" s="93" t="s">
        <v>5</v>
      </c>
      <c r="C15" s="82">
        <v>100</v>
      </c>
      <c r="D15" s="82">
        <v>100</v>
      </c>
      <c r="E15" s="82">
        <v>100</v>
      </c>
      <c r="F15" s="82">
        <v>100</v>
      </c>
      <c r="G15" s="57">
        <f>' TAB 120'!G15/'TAB 122'!G15*100</f>
        <v>100</v>
      </c>
      <c r="H15" s="57">
        <f>' TAB 120'!H15/'TAB 122'!H15*100</f>
        <v>100</v>
      </c>
      <c r="I15" s="57">
        <f>' TAB 120'!I15/'TAB 122'!I15*100</f>
        <v>100</v>
      </c>
      <c r="J15" s="57">
        <f>' TAB 120'!J15/'TAB 122'!J15*100</f>
        <v>100</v>
      </c>
      <c r="K15" s="57">
        <f>' TAB 120'!K15/'TAB 122'!K15*100</f>
        <v>100</v>
      </c>
      <c r="L15" s="57">
        <f>' TAB 120'!L15/'TAB 122'!L15*100</f>
        <v>100</v>
      </c>
      <c r="M15" s="57">
        <f>' TAB 120'!M15/'TAB 122'!M15*100</f>
        <v>100</v>
      </c>
      <c r="N15" s="57">
        <f>' TAB 120'!N15/'TAB 122'!N15*100</f>
        <v>100</v>
      </c>
      <c r="O15" s="57">
        <f>' TAB 120'!O15/'TAB 122'!O15*100</f>
        <v>100</v>
      </c>
      <c r="P15" s="327"/>
      <c r="Q15" s="328"/>
    </row>
    <row r="16" spans="1:17" ht="24" customHeight="1">
      <c r="A16" s="92">
        <v>10</v>
      </c>
      <c r="B16" s="93" t="s">
        <v>13</v>
      </c>
      <c r="C16" s="264">
        <v>88.9</v>
      </c>
      <c r="D16" s="264">
        <v>96.88</v>
      </c>
      <c r="E16" s="82">
        <v>100</v>
      </c>
      <c r="F16" s="82">
        <v>96</v>
      </c>
      <c r="G16" s="57">
        <f>' TAB 120'!G16/'TAB 122'!G16*100</f>
        <v>100</v>
      </c>
      <c r="H16" s="57">
        <f>' TAB 120'!H16/'TAB 122'!H16*100</f>
        <v>100</v>
      </c>
      <c r="I16" s="57">
        <f>' TAB 120'!I16/'TAB 122'!I16*100</f>
        <v>100</v>
      </c>
      <c r="J16" s="57">
        <f>' TAB 120'!J16/'TAB 122'!J16*100</f>
        <v>100</v>
      </c>
      <c r="K16" s="57">
        <f>' TAB 120'!K16/'TAB 122'!K16*100</f>
        <v>100</v>
      </c>
      <c r="L16" s="57">
        <f>' TAB 120'!L16/'TAB 122'!L16*100</f>
        <v>100</v>
      </c>
      <c r="M16" s="57">
        <f>' TAB 120'!M16/'TAB 122'!M16*100</f>
        <v>100</v>
      </c>
      <c r="N16" s="57">
        <f>' TAB 120'!N16/'TAB 122'!N16*100</f>
        <v>100</v>
      </c>
      <c r="O16" s="57">
        <f>' TAB 120'!O16/'TAB 122'!O16*100</f>
        <v>100</v>
      </c>
      <c r="P16" s="327"/>
      <c r="Q16" s="328"/>
    </row>
    <row r="17" spans="1:17" ht="12.75" customHeight="1">
      <c r="A17" s="92">
        <v>11</v>
      </c>
      <c r="B17" s="93" t="s">
        <v>60</v>
      </c>
      <c r="C17" s="263"/>
      <c r="D17" s="263"/>
      <c r="E17" s="263"/>
      <c r="F17" s="263"/>
      <c r="G17" s="57" t="e">
        <f>' TAB 120'!G17/'TAB 122'!G17*100</f>
        <v>#DIV/0!</v>
      </c>
      <c r="H17" s="57" t="e">
        <f>' TAB 120'!H17/'TAB 122'!H17*100</f>
        <v>#DIV/0!</v>
      </c>
      <c r="I17" s="57" t="e">
        <f>' TAB 120'!I17/'TAB 122'!I17*100</f>
        <v>#DIV/0!</v>
      </c>
      <c r="J17" s="57" t="e">
        <f>' TAB 120'!J17/'TAB 122'!J17*100</f>
        <v>#DIV/0!</v>
      </c>
      <c r="K17" s="57" t="e">
        <f>' TAB 120'!K17/'TAB 122'!K17*100</f>
        <v>#DIV/0!</v>
      </c>
      <c r="L17" s="57" t="e">
        <f>' TAB 120'!L17/'TAB 122'!L17*100</f>
        <v>#DIV/0!</v>
      </c>
      <c r="M17" s="57" t="e">
        <f>' TAB 120'!M17/'TAB 122'!M17*100</f>
        <v>#DIV/0!</v>
      </c>
      <c r="N17" s="57" t="e">
        <f>' TAB 120'!N17/'TAB 122'!N17*100</f>
        <v>#DIV/0!</v>
      </c>
      <c r="O17" s="57" t="e">
        <f>' TAB 120'!O17/'TAB 122'!O17*100</f>
        <v>#DIV/0!</v>
      </c>
      <c r="P17" s="327"/>
      <c r="Q17" s="328"/>
    </row>
    <row r="18" spans="1:17" ht="12.75" customHeight="1">
      <c r="A18" s="92">
        <v>12</v>
      </c>
      <c r="B18" s="93" t="s">
        <v>19</v>
      </c>
      <c r="C18" s="264"/>
      <c r="D18" s="264">
        <v>100</v>
      </c>
      <c r="E18" s="265">
        <v>63.64</v>
      </c>
      <c r="F18" s="82">
        <v>83.33333333333334</v>
      </c>
      <c r="G18" s="57">
        <f>' TAB 120'!G18/'TAB 122'!G18*100</f>
        <v>100</v>
      </c>
      <c r="H18" s="57">
        <f>' TAB 120'!H18/'TAB 122'!H18*100</f>
        <v>100</v>
      </c>
      <c r="I18" s="57" t="e">
        <f>' TAB 120'!I18/'TAB 122'!I18*100</f>
        <v>#DIV/0!</v>
      </c>
      <c r="J18" s="57">
        <f>' TAB 120'!J18/'TAB 122'!J18*100</f>
        <v>100</v>
      </c>
      <c r="K18" s="57">
        <f>' TAB 120'!K18/'TAB 122'!K18*100</f>
        <v>100</v>
      </c>
      <c r="L18" s="57">
        <f>' TAB 120'!L18/'TAB 122'!L18*100</f>
        <v>75</v>
      </c>
      <c r="M18" s="57">
        <f>' TAB 120'!M18/'TAB 122'!M18*100</f>
        <v>100</v>
      </c>
      <c r="N18" s="57">
        <f>' TAB 120'!N18/'TAB 122'!N18*100</f>
        <v>100</v>
      </c>
      <c r="O18" s="57">
        <f>' TAB 120'!O18/'TAB 122'!O18*100</f>
        <v>100</v>
      </c>
      <c r="P18" s="313" t="s">
        <v>131</v>
      </c>
      <c r="Q18" s="314"/>
    </row>
    <row r="19" spans="1:17" ht="12.75" customHeight="1">
      <c r="A19" s="92">
        <v>13</v>
      </c>
      <c r="B19" s="93" t="s">
        <v>6</v>
      </c>
      <c r="C19" s="263"/>
      <c r="D19" s="263"/>
      <c r="E19" s="263"/>
      <c r="F19" s="263"/>
      <c r="G19" s="57" t="e">
        <f>' TAB 120'!G19/'TAB 122'!G19*100</f>
        <v>#DIV/0!</v>
      </c>
      <c r="H19" s="57" t="e">
        <f>' TAB 120'!H19/'TAB 122'!H19*100</f>
        <v>#DIV/0!</v>
      </c>
      <c r="I19" s="57" t="e">
        <f>' TAB 120'!I19/'TAB 122'!I19*100</f>
        <v>#DIV/0!</v>
      </c>
      <c r="J19" s="57" t="e">
        <f>' TAB 120'!J19/'TAB 122'!J19*100</f>
        <v>#DIV/0!</v>
      </c>
      <c r="K19" s="57" t="e">
        <f>' TAB 120'!K19/'TAB 122'!K19*100</f>
        <v>#DIV/0!</v>
      </c>
      <c r="L19" s="57">
        <f>' TAB 120'!L19/'TAB 122'!L19*100</f>
        <v>100</v>
      </c>
      <c r="M19" s="57" t="e">
        <f>' TAB 120'!M19/'TAB 122'!M19*100</f>
        <v>#DIV/0!</v>
      </c>
      <c r="N19" s="57" t="e">
        <f>' TAB 120'!N19/'TAB 122'!N19*100</f>
        <v>#DIV/0!</v>
      </c>
      <c r="O19" s="57" t="e">
        <f>' TAB 120'!O19/'TAB 122'!O19*100</f>
        <v>#DIV/0!</v>
      </c>
      <c r="P19" s="313"/>
      <c r="Q19" s="314"/>
    </row>
    <row r="20" spans="1:17" ht="12.75" customHeight="1">
      <c r="A20" s="92">
        <v>14</v>
      </c>
      <c r="B20" s="93" t="s">
        <v>7</v>
      </c>
      <c r="C20" s="263"/>
      <c r="D20" s="263"/>
      <c r="E20" s="263"/>
      <c r="F20" s="263"/>
      <c r="G20" s="57" t="e">
        <f>' TAB 120'!G20/'TAB 122'!G20*100</f>
        <v>#DIV/0!</v>
      </c>
      <c r="H20" s="57" t="e">
        <f>' TAB 120'!H20/'TAB 122'!H20*100</f>
        <v>#DIV/0!</v>
      </c>
      <c r="I20" s="57" t="e">
        <f>' TAB 120'!I20/'TAB 122'!I20*100</f>
        <v>#DIV/0!</v>
      </c>
      <c r="J20" s="57" t="e">
        <f>' TAB 120'!J20/'TAB 122'!J20*100</f>
        <v>#DIV/0!</v>
      </c>
      <c r="K20" s="57" t="e">
        <f>' TAB 120'!K20/'TAB 122'!K20*100</f>
        <v>#DIV/0!</v>
      </c>
      <c r="L20" s="57" t="e">
        <f>' TAB 120'!L20/'TAB 122'!L20*100</f>
        <v>#DIV/0!</v>
      </c>
      <c r="M20" s="57" t="e">
        <f>' TAB 120'!M20/'TAB 122'!M20*100</f>
        <v>#DIV/0!</v>
      </c>
      <c r="N20" s="57" t="e">
        <f>' TAB 120'!N20/'TAB 122'!N20*100</f>
        <v>#DIV/0!</v>
      </c>
      <c r="O20" s="57" t="e">
        <f>' TAB 120'!O20/'TAB 122'!O20*100</f>
        <v>#DIV/0!</v>
      </c>
      <c r="P20" s="313"/>
      <c r="Q20" s="314"/>
    </row>
    <row r="21" spans="1:17" ht="12.75" customHeight="1">
      <c r="A21" s="92">
        <v>15</v>
      </c>
      <c r="B21" s="93" t="s">
        <v>20</v>
      </c>
      <c r="C21" s="264">
        <v>88.5</v>
      </c>
      <c r="D21" s="264">
        <v>86.67</v>
      </c>
      <c r="E21" s="264">
        <v>82.14</v>
      </c>
      <c r="F21" s="82">
        <v>93.02325581395348</v>
      </c>
      <c r="G21" s="57">
        <f>' TAB 120'!G21/'TAB 122'!G21*100</f>
        <v>100</v>
      </c>
      <c r="H21" s="57">
        <f>' TAB 120'!H21/'TAB 122'!H21*100</f>
        <v>95</v>
      </c>
      <c r="I21" s="57">
        <f>' TAB 120'!I21/'TAB 122'!I21*100</f>
        <v>100</v>
      </c>
      <c r="J21" s="57">
        <f>' TAB 120'!J21/'TAB 122'!J21*100</f>
        <v>100</v>
      </c>
      <c r="K21" s="57">
        <f>' TAB 120'!K21/'TAB 122'!K21*100</f>
        <v>100</v>
      </c>
      <c r="L21" s="57">
        <f>' TAB 120'!L21/'TAB 122'!L21*100</f>
        <v>100</v>
      </c>
      <c r="M21" s="57">
        <f>' TAB 120'!M21/'TAB 122'!M21*100</f>
        <v>100</v>
      </c>
      <c r="N21" s="57">
        <f>' TAB 120'!N21/'TAB 122'!N21*100</f>
        <v>100</v>
      </c>
      <c r="O21" s="57">
        <f>' TAB 120'!O21/'TAB 122'!O21*100</f>
        <v>100</v>
      </c>
      <c r="P21" s="313"/>
      <c r="Q21" s="314"/>
    </row>
    <row r="22" spans="1:17" ht="12.75" customHeight="1">
      <c r="A22" s="92">
        <v>16</v>
      </c>
      <c r="B22" s="93" t="s">
        <v>22</v>
      </c>
      <c r="C22" s="263"/>
      <c r="D22" s="264">
        <v>100</v>
      </c>
      <c r="E22" s="264">
        <v>100</v>
      </c>
      <c r="F22" s="82">
        <v>100</v>
      </c>
      <c r="G22" s="57">
        <f>' TAB 120'!G22/'TAB 122'!G22*100</f>
        <v>100</v>
      </c>
      <c r="H22" s="57">
        <f>' TAB 120'!H22/'TAB 122'!H22*100</f>
        <v>100</v>
      </c>
      <c r="I22" s="57">
        <f>' TAB 120'!I22/'TAB 122'!I22*100</f>
        <v>100</v>
      </c>
      <c r="J22" s="57">
        <f>' TAB 120'!J22/'TAB 122'!J22*100</f>
        <v>100</v>
      </c>
      <c r="K22" s="57" t="e">
        <f>' TAB 120'!K22/'TAB 122'!K22*100</f>
        <v>#DIV/0!</v>
      </c>
      <c r="L22" s="57" t="e">
        <f>' TAB 120'!L22/'TAB 122'!L22*100</f>
        <v>#DIV/0!</v>
      </c>
      <c r="M22" s="57">
        <f>' TAB 120'!M22/'TAB 122'!M22*100</f>
        <v>0</v>
      </c>
      <c r="N22" s="57">
        <f>' TAB 120'!N22/'TAB 122'!N22*100</f>
        <v>100</v>
      </c>
      <c r="O22" s="57">
        <f>' TAB 120'!O22/'TAB 122'!O22*100</f>
        <v>100</v>
      </c>
      <c r="P22" s="313"/>
      <c r="Q22" s="314"/>
    </row>
    <row r="23" spans="1:17" ht="12.75" customHeight="1">
      <c r="A23" s="92">
        <v>17</v>
      </c>
      <c r="B23" s="93" t="s">
        <v>17</v>
      </c>
      <c r="C23" s="264"/>
      <c r="D23" s="264"/>
      <c r="E23" s="264">
        <v>88.89</v>
      </c>
      <c r="F23" s="82"/>
      <c r="G23" s="57">
        <f>' TAB 120'!G23/'TAB 122'!G23*100</f>
        <v>100</v>
      </c>
      <c r="H23" s="57">
        <f>' TAB 120'!H23/'TAB 122'!H23*100</f>
        <v>100</v>
      </c>
      <c r="I23" s="57">
        <f>' TAB 120'!I23/'TAB 122'!I23*100</f>
        <v>33.33333333333333</v>
      </c>
      <c r="J23" s="57">
        <f>' TAB 120'!J23/'TAB 122'!J23*100</f>
        <v>100</v>
      </c>
      <c r="K23" s="57">
        <f>' TAB 120'!K23/'TAB 122'!K23*100</f>
        <v>100</v>
      </c>
      <c r="L23" s="57">
        <f>' TAB 120'!L23/'TAB 122'!L23*100</f>
        <v>100</v>
      </c>
      <c r="M23" s="57">
        <f>' TAB 120'!M23/'TAB 122'!M23*100</f>
        <v>100</v>
      </c>
      <c r="N23" s="57" t="e">
        <f>' TAB 120'!N23/'TAB 122'!N23*100</f>
        <v>#DIV/0!</v>
      </c>
      <c r="O23" s="57">
        <f>' TAB 120'!O23/'TAB 122'!O23*100</f>
        <v>100</v>
      </c>
      <c r="P23" s="313"/>
      <c r="Q23" s="314"/>
    </row>
    <row r="24" spans="1:15" ht="12.75" customHeight="1">
      <c r="A24" s="92">
        <v>18</v>
      </c>
      <c r="B24" s="93" t="s">
        <v>8</v>
      </c>
      <c r="C24" s="264">
        <v>94.9</v>
      </c>
      <c r="D24" s="264">
        <v>96.19</v>
      </c>
      <c r="E24" s="264">
        <v>84.62</v>
      </c>
      <c r="F24" s="82">
        <v>99.12280701754386</v>
      </c>
      <c r="G24" s="57">
        <f>' TAB 120'!G24/'TAB 122'!G24*100</f>
        <v>97.5</v>
      </c>
      <c r="H24" s="57">
        <f>' TAB 120'!H24/'TAB 122'!H24*100</f>
        <v>100</v>
      </c>
      <c r="I24" s="57">
        <f>' TAB 120'!I24/'TAB 122'!I24*100</f>
        <v>100</v>
      </c>
      <c r="J24" s="57">
        <f>' TAB 120'!J24/'TAB 122'!J24*100</f>
        <v>100</v>
      </c>
      <c r="K24" s="57">
        <f>' TAB 120'!K24/'TAB 122'!K24*100</f>
        <v>100</v>
      </c>
      <c r="L24" s="57">
        <f>' TAB 120'!L24/'TAB 122'!L24*100</f>
        <v>100</v>
      </c>
      <c r="M24" s="57">
        <f>' TAB 120'!M24/'TAB 122'!M24*100</f>
        <v>100</v>
      </c>
      <c r="N24" s="57">
        <f>' TAB 120'!N24/'TAB 122'!N24*100</f>
        <v>100</v>
      </c>
      <c r="O24" s="57">
        <f>' TAB 120'!O24/'TAB 122'!O24*100</f>
        <v>100</v>
      </c>
    </row>
    <row r="25" spans="1:15" ht="12.75" customHeight="1">
      <c r="A25" s="92">
        <v>19</v>
      </c>
      <c r="B25" s="93" t="s">
        <v>16</v>
      </c>
      <c r="C25" s="263"/>
      <c r="D25" s="263"/>
      <c r="E25" s="263"/>
      <c r="F25" s="263"/>
      <c r="G25" s="57" t="e">
        <f>' TAB 120'!G25/'TAB 122'!G25*100</f>
        <v>#DIV/0!</v>
      </c>
      <c r="H25" s="57" t="e">
        <f>' TAB 120'!H25/'TAB 122'!H25*100</f>
        <v>#DIV/0!</v>
      </c>
      <c r="I25" s="57" t="e">
        <f>' TAB 120'!I25/'TAB 122'!I25*100</f>
        <v>#DIV/0!</v>
      </c>
      <c r="J25" s="57" t="e">
        <f>' TAB 120'!J25/'TAB 122'!J25*100</f>
        <v>#DIV/0!</v>
      </c>
      <c r="K25" s="57" t="e">
        <f>' TAB 120'!K25/'TAB 122'!K25*100</f>
        <v>#DIV/0!</v>
      </c>
      <c r="L25" s="57" t="e">
        <f>' TAB 120'!L25/'TAB 122'!L25*100</f>
        <v>#DIV/0!</v>
      </c>
      <c r="M25" s="57" t="e">
        <f>' TAB 120'!M25/'TAB 122'!M25*100</f>
        <v>#DIV/0!</v>
      </c>
      <c r="N25" s="57" t="e">
        <f>' TAB 120'!N25/'TAB 122'!N25*100</f>
        <v>#DIV/0!</v>
      </c>
      <c r="O25" s="57" t="e">
        <f>' TAB 120'!O25/'TAB 122'!O25*100</f>
        <v>#DIV/0!</v>
      </c>
    </row>
    <row r="26" spans="1:15" ht="12.75" customHeight="1">
      <c r="A26" s="92">
        <v>20</v>
      </c>
      <c r="B26" s="93" t="s">
        <v>11</v>
      </c>
      <c r="C26" s="263"/>
      <c r="D26" s="263"/>
      <c r="E26" s="263"/>
      <c r="F26" s="263"/>
      <c r="G26" s="57" t="e">
        <f>' TAB 120'!G26/'TAB 122'!G26*100</f>
        <v>#DIV/0!</v>
      </c>
      <c r="H26" s="57" t="e">
        <f>' TAB 120'!H26/'TAB 122'!H26*100</f>
        <v>#DIV/0!</v>
      </c>
      <c r="I26" s="57" t="e">
        <f>' TAB 120'!I26/'TAB 122'!I26*100</f>
        <v>#DIV/0!</v>
      </c>
      <c r="J26" s="57" t="e">
        <f>' TAB 120'!J26/'TAB 122'!J26*100</f>
        <v>#DIV/0!</v>
      </c>
      <c r="K26" s="57" t="e">
        <f>' TAB 120'!K26/'TAB 122'!K26*100</f>
        <v>#DIV/0!</v>
      </c>
      <c r="L26" s="57" t="e">
        <f>' TAB 120'!L26/'TAB 122'!L26*100</f>
        <v>#DIV/0!</v>
      </c>
      <c r="M26" s="57" t="e">
        <f>' TAB 120'!M26/'TAB 122'!M26*100</f>
        <v>#DIV/0!</v>
      </c>
      <c r="N26" s="57" t="e">
        <f>' TAB 120'!N26/'TAB 122'!N26*100</f>
        <v>#DIV/0!</v>
      </c>
      <c r="O26" s="57" t="e">
        <f>' TAB 120'!O26/'TAB 122'!O26*100</f>
        <v>#DIV/0!</v>
      </c>
    </row>
    <row r="27" spans="1:15" ht="12.75" customHeight="1">
      <c r="A27" s="92">
        <v>21</v>
      </c>
      <c r="B27" s="93" t="s">
        <v>9</v>
      </c>
      <c r="C27" s="263"/>
      <c r="D27" s="263"/>
      <c r="E27" s="263"/>
      <c r="F27" s="263"/>
      <c r="G27" s="57" t="e">
        <f>' TAB 120'!G27/'TAB 122'!G27*100</f>
        <v>#DIV/0!</v>
      </c>
      <c r="H27" s="57" t="e">
        <f>' TAB 120'!H27/'TAB 122'!H27*100</f>
        <v>#DIV/0!</v>
      </c>
      <c r="I27" s="57" t="e">
        <f>' TAB 120'!I27/'TAB 122'!I27*100</f>
        <v>#DIV/0!</v>
      </c>
      <c r="J27" s="57" t="e">
        <f>' TAB 120'!J27/'TAB 122'!J27*100</f>
        <v>#DIV/0!</v>
      </c>
      <c r="K27" s="57" t="e">
        <f>' TAB 120'!K27/'TAB 122'!K27*100</f>
        <v>#DIV/0!</v>
      </c>
      <c r="L27" s="57" t="e">
        <f>' TAB 120'!L27/'TAB 122'!L27*100</f>
        <v>#DIV/0!</v>
      </c>
      <c r="M27" s="57" t="e">
        <f>' TAB 120'!M27/'TAB 122'!M27*100</f>
        <v>#DIV/0!</v>
      </c>
      <c r="N27" s="57" t="e">
        <f>' TAB 120'!N27/'TAB 122'!N27*100</f>
        <v>#DIV/0!</v>
      </c>
      <c r="O27" s="57" t="e">
        <f>' TAB 120'!O27/'TAB 122'!O27*100</f>
        <v>#DIV/0!</v>
      </c>
    </row>
    <row r="28" spans="1:15" ht="12.75" customHeight="1">
      <c r="A28" s="92">
        <v>22</v>
      </c>
      <c r="B28" s="93" t="s">
        <v>14</v>
      </c>
      <c r="C28" s="263"/>
      <c r="D28" s="263"/>
      <c r="E28" s="263"/>
      <c r="F28" s="263"/>
      <c r="G28" s="57" t="e">
        <f>' TAB 120'!G28/'TAB 122'!G28*100</f>
        <v>#DIV/0!</v>
      </c>
      <c r="H28" s="57" t="e">
        <f>' TAB 120'!H28/'TAB 122'!H28*100</f>
        <v>#DIV/0!</v>
      </c>
      <c r="I28" s="57" t="e">
        <f>' TAB 120'!I28/'TAB 122'!I28*100</f>
        <v>#DIV/0!</v>
      </c>
      <c r="J28" s="57" t="e">
        <f>' TAB 120'!J28/'TAB 122'!J28*100</f>
        <v>#DIV/0!</v>
      </c>
      <c r="K28" s="57" t="e">
        <f>' TAB 120'!K28/'TAB 122'!K28*100</f>
        <v>#DIV/0!</v>
      </c>
      <c r="L28" s="57" t="e">
        <f>' TAB 120'!L28/'TAB 122'!L28*100</f>
        <v>#DIV/0!</v>
      </c>
      <c r="M28" s="57" t="e">
        <f>' TAB 120'!M28/'TAB 122'!M28*100</f>
        <v>#DIV/0!</v>
      </c>
      <c r="N28" s="57" t="e">
        <f>' TAB 120'!N28/'TAB 122'!N28*100</f>
        <v>#DIV/0!</v>
      </c>
      <c r="O28" s="57" t="e">
        <f>' TAB 120'!O28/'TAB 122'!O28*100</f>
        <v>#DIV/0!</v>
      </c>
    </row>
    <row r="29" spans="1:15" ht="24" customHeight="1">
      <c r="A29" s="92">
        <v>23</v>
      </c>
      <c r="B29" s="93" t="s">
        <v>61</v>
      </c>
      <c r="C29" s="263"/>
      <c r="D29" s="263"/>
      <c r="E29" s="263"/>
      <c r="F29" s="263"/>
      <c r="G29" s="57" t="e">
        <f>' TAB 120'!G29/'TAB 122'!G29*100</f>
        <v>#DIV/0!</v>
      </c>
      <c r="H29" s="57" t="e">
        <f>' TAB 120'!H29/'TAB 122'!H29*100</f>
        <v>#DIV/0!</v>
      </c>
      <c r="I29" s="57" t="e">
        <f>' TAB 120'!I29/'TAB 122'!I29*100</f>
        <v>#DIV/0!</v>
      </c>
      <c r="J29" s="57" t="e">
        <f>' TAB 120'!J29/'TAB 122'!J29*100</f>
        <v>#DIV/0!</v>
      </c>
      <c r="K29" s="57" t="e">
        <f>' TAB 120'!K29/'TAB 122'!K29*100</f>
        <v>#DIV/0!</v>
      </c>
      <c r="L29" s="57" t="e">
        <f>' TAB 120'!L29/'TAB 122'!L29*100</f>
        <v>#DIV/0!</v>
      </c>
      <c r="M29" s="57" t="e">
        <f>' TAB 120'!M29/'TAB 122'!M29*100</f>
        <v>#DIV/0!</v>
      </c>
      <c r="N29" s="57" t="e">
        <f>' TAB 120'!N29/'TAB 122'!N29*100</f>
        <v>#DIV/0!</v>
      </c>
      <c r="O29" s="57" t="e">
        <f>' TAB 120'!O29/'TAB 122'!O29*100</f>
        <v>#DIV/0!</v>
      </c>
    </row>
    <row r="30" spans="1:15" ht="12.75" customHeight="1">
      <c r="A30" s="92">
        <v>24</v>
      </c>
      <c r="B30" s="93" t="s">
        <v>12</v>
      </c>
      <c r="C30" s="263"/>
      <c r="D30" s="263"/>
      <c r="E30" s="263"/>
      <c r="F30" s="263"/>
      <c r="G30" s="57" t="e">
        <f>' TAB 120'!G30/'TAB 122'!G30*100</f>
        <v>#DIV/0!</v>
      </c>
      <c r="H30" s="57" t="e">
        <f>' TAB 120'!H30/'TAB 122'!H30*100</f>
        <v>#DIV/0!</v>
      </c>
      <c r="I30" s="57" t="e">
        <f>' TAB 120'!I30/'TAB 122'!I30*100</f>
        <v>#DIV/0!</v>
      </c>
      <c r="J30" s="57" t="e">
        <f>' TAB 120'!J30/'TAB 122'!J30*100</f>
        <v>#DIV/0!</v>
      </c>
      <c r="K30" s="57" t="e">
        <f>' TAB 120'!K30/'TAB 122'!K30*100</f>
        <v>#DIV/0!</v>
      </c>
      <c r="L30" s="57" t="e">
        <f>' TAB 120'!L30/'TAB 122'!L30*100</f>
        <v>#DIV/0!</v>
      </c>
      <c r="M30" s="57" t="e">
        <f>' TAB 120'!M30/'TAB 122'!M30*100</f>
        <v>#DIV/0!</v>
      </c>
      <c r="N30" s="57" t="e">
        <f>' TAB 120'!N30/'TAB 122'!N30*100</f>
        <v>#DIV/0!</v>
      </c>
      <c r="O30" s="57" t="e">
        <f>' TAB 120'!O30/'TAB 122'!O30*100</f>
        <v>#DIV/0!</v>
      </c>
    </row>
    <row r="31" spans="1:15" ht="24" customHeight="1">
      <c r="A31" s="92">
        <v>25</v>
      </c>
      <c r="B31" s="93" t="s">
        <v>62</v>
      </c>
      <c r="C31" s="263"/>
      <c r="D31" s="263"/>
      <c r="E31" s="263"/>
      <c r="F31" s="263"/>
      <c r="G31" s="57" t="e">
        <f>' TAB 120'!G31/'TAB 122'!G31*100</f>
        <v>#DIV/0!</v>
      </c>
      <c r="H31" s="57" t="e">
        <f>' TAB 120'!H31/'TAB 122'!H31*100</f>
        <v>#DIV/0!</v>
      </c>
      <c r="I31" s="57" t="e">
        <f>' TAB 120'!I31/'TAB 122'!I31*100</f>
        <v>#DIV/0!</v>
      </c>
      <c r="J31" s="57" t="e">
        <f>' TAB 120'!J31/'TAB 122'!J31*100</f>
        <v>#DIV/0!</v>
      </c>
      <c r="K31" s="57" t="e">
        <f>' TAB 120'!K31/'TAB 122'!K31*100</f>
        <v>#DIV/0!</v>
      </c>
      <c r="L31" s="57" t="e">
        <f>' TAB 120'!L31/'TAB 122'!L31*100</f>
        <v>#DIV/0!</v>
      </c>
      <c r="M31" s="57" t="e">
        <f>' TAB 120'!M31/'TAB 122'!M31*100</f>
        <v>#DIV/0!</v>
      </c>
      <c r="N31" s="57" t="e">
        <f>' TAB 120'!N31/'TAB 122'!N31*100</f>
        <v>#DIV/0!</v>
      </c>
      <c r="O31" s="57" t="e">
        <f>' TAB 120'!O31/'TAB 122'!O31*100</f>
        <v>#DIV/0!</v>
      </c>
    </row>
    <row r="32" spans="1:15" ht="12.75" customHeight="1">
      <c r="A32" s="92">
        <v>26</v>
      </c>
      <c r="B32" s="94" t="s">
        <v>23</v>
      </c>
      <c r="C32" s="263"/>
      <c r="D32" s="263"/>
      <c r="E32" s="263"/>
      <c r="F32" s="263"/>
      <c r="G32" s="57" t="e">
        <f>' TAB 120'!G32/'TAB 122'!G32*100</f>
        <v>#DIV/0!</v>
      </c>
      <c r="H32" s="57" t="e">
        <f>' TAB 120'!H32/'TAB 122'!H32*100</f>
        <v>#DIV/0!</v>
      </c>
      <c r="I32" s="57" t="e">
        <f>' TAB 120'!I32/'TAB 122'!I32*100</f>
        <v>#DIV/0!</v>
      </c>
      <c r="J32" s="57" t="e">
        <f>' TAB 120'!J32/'TAB 122'!J32*100</f>
        <v>#DIV/0!</v>
      </c>
      <c r="K32" s="57" t="e">
        <f>' TAB 120'!K32/'TAB 122'!K32*100</f>
        <v>#DIV/0!</v>
      </c>
      <c r="L32" s="57" t="e">
        <f>' TAB 120'!L32/'TAB 122'!L32*100</f>
        <v>#DIV/0!</v>
      </c>
      <c r="M32" s="57" t="e">
        <f>' TAB 120'!M32/'TAB 122'!M32*100</f>
        <v>#DIV/0!</v>
      </c>
      <c r="N32" s="57" t="e">
        <f>' TAB 120'!N32/'TAB 122'!N32*100</f>
        <v>#DIV/0!</v>
      </c>
      <c r="O32" s="57" t="e">
        <f>' TAB 120'!O32/'TAB 122'!O32*100</f>
        <v>#DIV/0!</v>
      </c>
    </row>
    <row r="33" spans="1:15" ht="12.75" customHeight="1">
      <c r="A33" s="92">
        <v>27</v>
      </c>
      <c r="B33" s="93" t="s">
        <v>15</v>
      </c>
      <c r="C33" s="263"/>
      <c r="D33" s="263"/>
      <c r="E33" s="263"/>
      <c r="F33" s="263"/>
      <c r="G33" s="57" t="e">
        <f>' TAB 120'!G33/'TAB 122'!G33*100</f>
        <v>#DIV/0!</v>
      </c>
      <c r="H33" s="57" t="e">
        <f>' TAB 120'!H33/'TAB 122'!H33*100</f>
        <v>#DIV/0!</v>
      </c>
      <c r="I33" s="57" t="e">
        <f>' TAB 120'!I33/'TAB 122'!I33*100</f>
        <v>#DIV/0!</v>
      </c>
      <c r="J33" s="57" t="e">
        <f>' TAB 120'!J33/'TAB 122'!J33*100</f>
        <v>#DIV/0!</v>
      </c>
      <c r="K33" s="57" t="e">
        <f>' TAB 120'!K33/'TAB 122'!K33*100</f>
        <v>#DIV/0!</v>
      </c>
      <c r="L33" s="57" t="e">
        <f>' TAB 120'!L33/'TAB 122'!L33*100</f>
        <v>#DIV/0!</v>
      </c>
      <c r="M33" s="57" t="e">
        <f>' TAB 120'!M33/'TAB 122'!M33*100</f>
        <v>#DIV/0!</v>
      </c>
      <c r="N33" s="57" t="e">
        <f>' TAB 120'!N33/'TAB 122'!N33*100</f>
        <v>#DIV/0!</v>
      </c>
      <c r="O33" s="57" t="e">
        <f>' TAB 120'!O33/'TAB 122'!O33*100</f>
        <v>#DIV/0!</v>
      </c>
    </row>
    <row r="34" spans="1:15" ht="12.75" customHeight="1">
      <c r="A34" s="92">
        <v>28</v>
      </c>
      <c r="B34" s="94" t="s">
        <v>63</v>
      </c>
      <c r="C34" s="267"/>
      <c r="D34" s="267"/>
      <c r="E34" s="267"/>
      <c r="F34" s="267"/>
      <c r="G34" s="57" t="e">
        <f>' TAB 120'!G34/'TAB 122'!G34*100</f>
        <v>#DIV/0!</v>
      </c>
      <c r="H34" s="57" t="e">
        <f>' TAB 120'!H34/'TAB 122'!H34*100</f>
        <v>#DIV/0!</v>
      </c>
      <c r="I34" s="57" t="e">
        <f>' TAB 120'!I34/'TAB 122'!I34*100</f>
        <v>#DIV/0!</v>
      </c>
      <c r="J34" s="57" t="e">
        <f>' TAB 120'!J34/'TAB 122'!J34*100</f>
        <v>#DIV/0!</v>
      </c>
      <c r="K34" s="57" t="e">
        <f>' TAB 120'!K34/'TAB 122'!K34*100</f>
        <v>#DIV/0!</v>
      </c>
      <c r="L34" s="57" t="e">
        <f>' TAB 120'!L34/'TAB 122'!L34*100</f>
        <v>#DIV/0!</v>
      </c>
      <c r="M34" s="57" t="e">
        <f>' TAB 120'!M34/'TAB 122'!M34*100</f>
        <v>#DIV/0!</v>
      </c>
      <c r="N34" s="57" t="e">
        <f>' TAB 120'!N34/'TAB 122'!N34*100</f>
        <v>#DIV/0!</v>
      </c>
      <c r="O34" s="57" t="e">
        <f>' TAB 120'!O34/'TAB 122'!O34*100</f>
        <v>#DIV/0!</v>
      </c>
    </row>
    <row r="35" spans="1:15" ht="12.75" customHeight="1">
      <c r="A35" s="224">
        <v>29</v>
      </c>
      <c r="B35" s="268" t="s">
        <v>64</v>
      </c>
      <c r="C35" s="269"/>
      <c r="D35" s="269"/>
      <c r="E35" s="269"/>
      <c r="F35" s="271"/>
      <c r="G35" s="274" t="e">
        <f>' TAB 120'!G35/'TAB 122'!G35*100</f>
        <v>#DIV/0!</v>
      </c>
      <c r="H35" s="274" t="e">
        <f>' TAB 120'!H35/'TAB 122'!H35*100</f>
        <v>#DIV/0!</v>
      </c>
      <c r="I35" s="274" t="e">
        <f>' TAB 120'!I35/'TAB 122'!I35*100</f>
        <v>#DIV/0!</v>
      </c>
      <c r="J35" s="274" t="e">
        <f>' TAB 120'!J35/'TAB 122'!J35*100</f>
        <v>#DIV/0!</v>
      </c>
      <c r="K35" s="274" t="e">
        <f>' TAB 120'!K35/'TAB 122'!K35*100</f>
        <v>#DIV/0!</v>
      </c>
      <c r="L35" s="274" t="e">
        <f>' TAB 120'!L35/'TAB 122'!L35*100</f>
        <v>#DIV/0!</v>
      </c>
      <c r="M35" s="274" t="e">
        <f>' TAB 120'!M35/'TAB 122'!M35*100</f>
        <v>#DIV/0!</v>
      </c>
      <c r="N35" s="274" t="e">
        <f>' TAB 120'!N35/'TAB 122'!N35*100</f>
        <v>#DIV/0!</v>
      </c>
      <c r="O35" s="274" t="e">
        <f>' TAB 120'!O35/'TAB 122'!O35*100</f>
        <v>#DIV/0!</v>
      </c>
    </row>
    <row r="36" spans="1:17" ht="12.75" customHeight="1">
      <c r="A36" s="310" t="s">
        <v>0</v>
      </c>
      <c r="B36" s="333"/>
      <c r="C36" s="231">
        <v>64.7</v>
      </c>
      <c r="D36" s="231">
        <v>76.49</v>
      </c>
      <c r="E36" s="231">
        <v>69.92</v>
      </c>
      <c r="F36" s="80">
        <v>76.80157946692991</v>
      </c>
      <c r="G36" s="275">
        <f>' TAB 120'!G36/'TAB 122'!G36*100</f>
        <v>80.1186943620178</v>
      </c>
      <c r="H36" s="275">
        <f>' TAB 120'!H36/'TAB 122'!H36*100</f>
        <v>76.83397683397683</v>
      </c>
      <c r="I36" s="275">
        <f>' TAB 120'!I36/'TAB 122'!I36*100</f>
        <v>87.89625360230548</v>
      </c>
      <c r="J36" s="275">
        <f>' TAB 120'!J36/'TAB 122'!J36*100</f>
        <v>88.11188811188812</v>
      </c>
      <c r="K36" s="275">
        <f>' TAB 120'!K36/'TAB 122'!K36*100</f>
        <v>82.51748251748252</v>
      </c>
      <c r="L36" s="275">
        <f>' TAB 120'!L36/'TAB 122'!L36*100</f>
        <v>82.86516853932584</v>
      </c>
      <c r="M36" s="275">
        <f>' TAB 120'!M36/'TAB 122'!M36*100</f>
        <v>84.375</v>
      </c>
      <c r="N36" s="275">
        <f>' TAB 120'!N36/'TAB 122'!N36*100</f>
        <v>88.52459016393442</v>
      </c>
      <c r="O36" s="275">
        <f>' TAB 120'!O36/'TAB 122'!O36*100</f>
        <v>91.70506912442397</v>
      </c>
      <c r="Q36" s="34"/>
    </row>
    <row r="37" spans="1:15" ht="9.75" customHeight="1">
      <c r="A37" s="170" t="s">
        <v>87</v>
      </c>
      <c r="B37" s="171" t="s">
        <v>94</v>
      </c>
      <c r="C37" s="37"/>
      <c r="D37" s="37"/>
      <c r="E37" s="37"/>
      <c r="F37" s="79"/>
      <c r="G37" s="79"/>
      <c r="H37" s="79"/>
      <c r="I37" s="79"/>
      <c r="J37" s="79"/>
      <c r="K37" s="79"/>
      <c r="L37" s="79"/>
      <c r="M37" s="144"/>
      <c r="N37" s="144"/>
      <c r="O37" s="144"/>
    </row>
    <row r="38" spans="1:8" ht="9.75" customHeight="1">
      <c r="A38" s="122" t="s">
        <v>25</v>
      </c>
      <c r="B38" s="67" t="s">
        <v>95</v>
      </c>
      <c r="C38" s="38"/>
      <c r="D38" s="38"/>
      <c r="E38" s="38"/>
      <c r="F38" s="38"/>
      <c r="G38" s="38"/>
      <c r="H38" s="38"/>
    </row>
    <row r="39" spans="1:9" ht="9.75" customHeight="1">
      <c r="A39" s="122" t="s">
        <v>46</v>
      </c>
      <c r="B39" s="67" t="s">
        <v>96</v>
      </c>
      <c r="C39" s="55"/>
      <c r="D39" s="55"/>
      <c r="E39" s="55"/>
      <c r="F39" s="55"/>
      <c r="G39" s="55"/>
      <c r="H39" s="55"/>
      <c r="I39" s="55"/>
    </row>
    <row r="40" spans="1:15" ht="9.75" customHeight="1">
      <c r="A40" s="122" t="s">
        <v>99</v>
      </c>
      <c r="B40" s="67" t="s">
        <v>97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2" ht="9.75" customHeight="1">
      <c r="A41" s="122" t="s">
        <v>99</v>
      </c>
      <c r="B41" s="67" t="s">
        <v>98</v>
      </c>
    </row>
    <row r="42" spans="1:15" s="129" customFormat="1" ht="12" customHeight="1">
      <c r="A42" s="341" t="s">
        <v>30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283"/>
      <c r="O42" s="283"/>
    </row>
    <row r="43" ht="9.75" customHeight="1"/>
    <row r="45" spans="1:15" ht="13.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</sheetData>
  <sheetProtection/>
  <mergeCells count="21">
    <mergeCell ref="A42:M42"/>
    <mergeCell ref="J4:J5"/>
    <mergeCell ref="K4:K5"/>
    <mergeCell ref="L4:L5"/>
    <mergeCell ref="M4:M5"/>
    <mergeCell ref="H4:H5"/>
    <mergeCell ref="A4:A5"/>
    <mergeCell ref="A36:B36"/>
    <mergeCell ref="O4:O5"/>
    <mergeCell ref="A2:O2"/>
    <mergeCell ref="C4:C5"/>
    <mergeCell ref="F4:F5"/>
    <mergeCell ref="N4:N5"/>
    <mergeCell ref="P18:Q23"/>
    <mergeCell ref="P7:Q17"/>
    <mergeCell ref="P4:Q5"/>
    <mergeCell ref="I4:I5"/>
    <mergeCell ref="E4:E5"/>
    <mergeCell ref="B4:B5"/>
    <mergeCell ref="G4:G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AD40"/>
  <sheetViews>
    <sheetView zoomScale="90" zoomScaleNormal="90" zoomScalePageLayoutView="0" workbookViewId="0" topLeftCell="A1">
      <selection activeCell="I41" sqref="I41"/>
    </sheetView>
  </sheetViews>
  <sheetFormatPr defaultColWidth="9.140625" defaultRowHeight="12.75"/>
  <cols>
    <col min="1" max="1" width="4.28125" style="2" customWidth="1"/>
    <col min="2" max="2" width="55.7109375" style="2" customWidth="1"/>
    <col min="3" max="15" width="7.7109375" style="2" customWidth="1"/>
    <col min="16" max="16384" width="9.140625" style="2" customWidth="1"/>
  </cols>
  <sheetData>
    <row r="1" ht="12.75" customHeight="1"/>
    <row r="2" spans="1:15" ht="12.75" customHeight="1">
      <c r="A2" s="342" t="s">
        <v>166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5:20" ht="12.75" customHeight="1">
      <c r="E3" s="3"/>
      <c r="F3" s="3"/>
      <c r="G3" s="3"/>
      <c r="H3" s="3"/>
      <c r="I3" s="3"/>
      <c r="L3" s="287"/>
      <c r="M3" s="284"/>
      <c r="N3" s="284"/>
      <c r="O3" s="284" t="s">
        <v>84</v>
      </c>
      <c r="P3" s="79"/>
      <c r="Q3" s="140"/>
      <c r="R3" s="140"/>
      <c r="S3" s="140"/>
      <c r="T3" s="140"/>
    </row>
    <row r="4" spans="1:17" ht="30" customHeight="1">
      <c r="A4" s="317" t="s">
        <v>21</v>
      </c>
      <c r="B4" s="317" t="s">
        <v>47</v>
      </c>
      <c r="C4" s="307" t="s">
        <v>48</v>
      </c>
      <c r="D4" s="307" t="s">
        <v>49</v>
      </c>
      <c r="E4" s="307" t="s">
        <v>50</v>
      </c>
      <c r="F4" s="307" t="s">
        <v>51</v>
      </c>
      <c r="G4" s="307" t="s">
        <v>85</v>
      </c>
      <c r="H4" s="307" t="s">
        <v>52</v>
      </c>
      <c r="I4" s="307" t="s">
        <v>53</v>
      </c>
      <c r="J4" s="307" t="s">
        <v>54</v>
      </c>
      <c r="K4" s="307" t="s">
        <v>55</v>
      </c>
      <c r="L4" s="307" t="s">
        <v>56</v>
      </c>
      <c r="M4" s="307" t="s">
        <v>57</v>
      </c>
      <c r="N4" s="307" t="s">
        <v>157</v>
      </c>
      <c r="O4" s="320" t="s">
        <v>158</v>
      </c>
      <c r="P4" s="343" t="s">
        <v>129</v>
      </c>
      <c r="Q4" s="344"/>
    </row>
    <row r="5" spans="1:17" ht="30" customHeight="1">
      <c r="A5" s="318"/>
      <c r="B5" s="319"/>
      <c r="C5" s="311"/>
      <c r="D5" s="311"/>
      <c r="E5" s="308"/>
      <c r="F5" s="308"/>
      <c r="G5" s="311"/>
      <c r="H5" s="308"/>
      <c r="I5" s="308"/>
      <c r="J5" s="308"/>
      <c r="K5" s="308"/>
      <c r="L5" s="308"/>
      <c r="M5" s="308"/>
      <c r="N5" s="308"/>
      <c r="O5" s="321"/>
      <c r="P5" s="343"/>
      <c r="Q5" s="344"/>
    </row>
    <row r="6" spans="1:30" ht="12.75" customHeight="1">
      <c r="A6" s="84">
        <v>0</v>
      </c>
      <c r="B6" s="85">
        <v>1</v>
      </c>
      <c r="C6" s="224">
        <v>2</v>
      </c>
      <c r="D6" s="224">
        <v>3</v>
      </c>
      <c r="E6" s="86">
        <v>4</v>
      </c>
      <c r="F6" s="87">
        <v>5</v>
      </c>
      <c r="G6" s="87">
        <v>6</v>
      </c>
      <c r="H6" s="87">
        <v>7</v>
      </c>
      <c r="I6" s="87">
        <v>8</v>
      </c>
      <c r="J6" s="87">
        <v>9</v>
      </c>
      <c r="K6" s="87">
        <v>10</v>
      </c>
      <c r="L6" s="87">
        <v>11</v>
      </c>
      <c r="M6" s="86">
        <v>12</v>
      </c>
      <c r="N6" s="86">
        <v>13</v>
      </c>
      <c r="O6" s="175">
        <v>14</v>
      </c>
      <c r="P6" s="343"/>
      <c r="Q6" s="344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</row>
    <row r="7" spans="1:17" ht="12.75" customHeight="1">
      <c r="A7" s="89">
        <v>1</v>
      </c>
      <c r="B7" s="90" t="s">
        <v>58</v>
      </c>
      <c r="C7" s="257"/>
      <c r="D7" s="257"/>
      <c r="E7" s="257"/>
      <c r="F7" s="249"/>
      <c r="G7" s="91">
        <f>' TAB 128'!G7/'TAB 116'!G7*100</f>
        <v>2.9268916155419222</v>
      </c>
      <c r="H7" s="91">
        <f>' TAB 128'!H7/'TAB 116'!H7*100</f>
        <v>6.576317621432261</v>
      </c>
      <c r="I7" s="91">
        <f>' TAB 128'!I7/'TAB 116'!I7*100</f>
        <v>8.389144994346351</v>
      </c>
      <c r="J7" s="91">
        <f>' TAB 128'!J7/'TAB 116'!J7*100</f>
        <v>18.631807156502887</v>
      </c>
      <c r="K7" s="91">
        <f>' TAB 128'!K7/'TAB 116'!K7*100</f>
        <v>24.344938403856453</v>
      </c>
      <c r="L7" s="91">
        <f>' TAB 128'!L7/'TAB 116'!L7*100</f>
        <v>23.995635038352333</v>
      </c>
      <c r="M7" s="91">
        <f>' TAB 128'!M7/'TAB 116'!M7*100</f>
        <v>19.270424622896503</v>
      </c>
      <c r="N7" s="91">
        <f>' TAB 128'!N7/'TAB 116'!N7*100</f>
        <v>20.50806562075251</v>
      </c>
      <c r="O7" s="91">
        <f>' TAB 128'!O7/'TAB 116'!O7*100</f>
        <v>16.90803167296235</v>
      </c>
      <c r="P7" s="343"/>
      <c r="Q7" s="344"/>
    </row>
    <row r="8" spans="1:17" ht="12.75" customHeight="1">
      <c r="A8" s="92">
        <v>2</v>
      </c>
      <c r="B8" s="93" t="s">
        <v>18</v>
      </c>
      <c r="C8" s="250"/>
      <c r="D8" s="250"/>
      <c r="E8" s="250"/>
      <c r="F8" s="250"/>
      <c r="G8" s="82">
        <f>' TAB 128'!G8/'TAB 116'!G8*100</f>
        <v>4.261025029797378</v>
      </c>
      <c r="H8" s="82">
        <f>' TAB 128'!H8/'TAB 116'!H8*100</f>
        <v>31.849743091237325</v>
      </c>
      <c r="I8" s="82">
        <f>' TAB 128'!I8/'TAB 116'!I8*100</f>
        <v>55.92679432069819</v>
      </c>
      <c r="J8" s="82">
        <f>' TAB 128'!J8/'TAB 116'!J8*100</f>
        <v>30.224253678045994</v>
      </c>
      <c r="K8" s="82">
        <f>' TAB 128'!K8/'TAB 116'!K8*100</f>
        <v>11.08683394417818</v>
      </c>
      <c r="L8" s="82">
        <f>' TAB 128'!L8/'TAB 116'!L8*100</f>
        <v>1.1331242873432155</v>
      </c>
      <c r="M8" s="82">
        <f>' TAB 128'!M8/'TAB 116'!M8*100</f>
        <v>1.1600758791770027</v>
      </c>
      <c r="N8" s="82">
        <f>' TAB 128'!N8/'TAB 116'!N8*100</f>
        <v>0.7875738350470356</v>
      </c>
      <c r="O8" s="82">
        <f>' TAB 128'!O8/'TAB 116'!O8*100</f>
        <v>8.880179171332585</v>
      </c>
      <c r="P8" s="343"/>
      <c r="Q8" s="344"/>
    </row>
    <row r="9" spans="1:17" ht="12.75" customHeight="1">
      <c r="A9" s="92">
        <v>3</v>
      </c>
      <c r="B9" s="94" t="s">
        <v>1</v>
      </c>
      <c r="C9" s="250"/>
      <c r="D9" s="250"/>
      <c r="E9" s="250"/>
      <c r="F9" s="250"/>
      <c r="G9" s="82">
        <f>' TAB 128'!G9/'TAB 116'!G9*100</f>
        <v>0</v>
      </c>
      <c r="H9" s="82">
        <f>' TAB 128'!H9/'TAB 116'!H9*100</f>
        <v>0</v>
      </c>
      <c r="I9" s="82">
        <f>' TAB 128'!I9/'TAB 116'!I9*100</f>
        <v>0</v>
      </c>
      <c r="J9" s="82">
        <f>' TAB 128'!J9/'TAB 116'!J9*100</f>
        <v>0</v>
      </c>
      <c r="K9" s="82">
        <f>' TAB 128'!K9/'TAB 116'!K9*100</f>
        <v>0</v>
      </c>
      <c r="L9" s="82">
        <f>' TAB 128'!L9/'TAB 116'!L9*100</f>
        <v>0</v>
      </c>
      <c r="M9" s="82">
        <f>' TAB 128'!M9/'TAB 116'!M9*100</f>
        <v>0</v>
      </c>
      <c r="N9" s="82">
        <f>' TAB 128'!N9/'TAB 116'!N9*100</f>
        <v>0</v>
      </c>
      <c r="O9" s="82">
        <f>' TAB 128'!O9/'TAB 116'!O9*100</f>
        <v>0</v>
      </c>
      <c r="P9" s="313" t="s">
        <v>124</v>
      </c>
      <c r="Q9" s="314"/>
    </row>
    <row r="10" spans="1:17" ht="12.75" customHeight="1">
      <c r="A10" s="92">
        <v>4</v>
      </c>
      <c r="B10" s="94" t="s">
        <v>2</v>
      </c>
      <c r="C10" s="250"/>
      <c r="D10" s="250"/>
      <c r="E10" s="250"/>
      <c r="F10" s="250"/>
      <c r="G10" s="82">
        <f>' TAB 128'!G10/'TAB 116'!G10*100</f>
        <v>0</v>
      </c>
      <c r="H10" s="82">
        <f>' TAB 128'!H10/'TAB 116'!H10*100</f>
        <v>0</v>
      </c>
      <c r="I10" s="82">
        <f>' TAB 128'!I10/'TAB 116'!I10*100</f>
        <v>20.38112707632732</v>
      </c>
      <c r="J10" s="82">
        <f>' TAB 128'!J10/'TAB 116'!J10*100</f>
        <v>20.248038471273095</v>
      </c>
      <c r="K10" s="82">
        <f>' TAB 128'!K10/'TAB 116'!K10*100</f>
        <v>18.26817683595177</v>
      </c>
      <c r="L10" s="82">
        <f>' TAB 128'!L10/'TAB 116'!L10*100</f>
        <v>17.126639264043845</v>
      </c>
      <c r="M10" s="82">
        <f>' TAB 128'!M10/'TAB 116'!M10*100</f>
        <v>17.70448682280338</v>
      </c>
      <c r="N10" s="82">
        <f>' TAB 128'!N10/'TAB 116'!N10*100</f>
        <v>18.108443708609272</v>
      </c>
      <c r="O10" s="82">
        <f>' TAB 128'!O10/'TAB 116'!O10*100</f>
        <v>19.895407003183266</v>
      </c>
      <c r="P10" s="313"/>
      <c r="Q10" s="314"/>
    </row>
    <row r="11" spans="1:17" ht="12.75" customHeight="1">
      <c r="A11" s="92">
        <v>5</v>
      </c>
      <c r="B11" s="93" t="s">
        <v>3</v>
      </c>
      <c r="C11" s="250"/>
      <c r="D11" s="250"/>
      <c r="E11" s="250"/>
      <c r="F11" s="250"/>
      <c r="G11" s="82">
        <f>' TAB 128'!G11/'TAB 116'!G11*100</f>
        <v>59.991920280096956</v>
      </c>
      <c r="H11" s="82">
        <f>' TAB 128'!H11/'TAB 116'!H11*100</f>
        <v>79.99861294125806</v>
      </c>
      <c r="I11" s="82">
        <f>' TAB 128'!I11/'TAB 116'!I11*100</f>
        <v>42.53285543608124</v>
      </c>
      <c r="J11" s="82">
        <f>' TAB 128'!J11/'TAB 116'!J11*100</f>
        <v>30.804451510333863</v>
      </c>
      <c r="K11" s="82">
        <f>' TAB 128'!K11/'TAB 116'!K11*100</f>
        <v>7.904849039341262</v>
      </c>
      <c r="L11" s="82">
        <f>' TAB 128'!L11/'TAB 116'!L11*100</f>
        <v>10.344224037339558</v>
      </c>
      <c r="M11" s="82">
        <f>' TAB 128'!M11/'TAB 116'!M11*100</f>
        <v>18.119530170428373</v>
      </c>
      <c r="N11" s="82">
        <f>' TAB 128'!N11/'TAB 116'!N11*100</f>
        <v>16.253034130876305</v>
      </c>
      <c r="O11" s="82">
        <f>' TAB 128'!O11/'TAB 116'!O11*100</f>
        <v>30.139609094535302</v>
      </c>
      <c r="P11" s="313"/>
      <c r="Q11" s="314"/>
    </row>
    <row r="12" spans="1:17" ht="12.75" customHeight="1">
      <c r="A12" s="92">
        <v>6</v>
      </c>
      <c r="B12" s="93" t="s">
        <v>10</v>
      </c>
      <c r="C12" s="250"/>
      <c r="D12" s="250"/>
      <c r="E12" s="250"/>
      <c r="F12" s="250"/>
      <c r="G12" s="82">
        <f>' TAB 128'!G12/'TAB 116'!G12*100</f>
        <v>100</v>
      </c>
      <c r="H12" s="82">
        <f>' TAB 128'!H12/'TAB 116'!H12*100</f>
        <v>100</v>
      </c>
      <c r="I12" s="82">
        <f>' TAB 128'!I12/'TAB 116'!I12*100</f>
        <v>100</v>
      </c>
      <c r="J12" s="82">
        <f>' TAB 128'!J12/'TAB 116'!J12*100</f>
        <v>100</v>
      </c>
      <c r="K12" s="82">
        <f>' TAB 128'!K12/'TAB 116'!K12*100</f>
        <v>100</v>
      </c>
      <c r="L12" s="82">
        <f>' TAB 128'!L12/'TAB 116'!L12*100</f>
        <v>100</v>
      </c>
      <c r="M12" s="82">
        <f>' TAB 128'!M12/'TAB 116'!M12*100</f>
        <v>100</v>
      </c>
      <c r="N12" s="82">
        <f>' TAB 128'!N12/'TAB 116'!N12*100</f>
        <v>100</v>
      </c>
      <c r="O12" s="82">
        <f>' TAB 128'!O12/'TAB 116'!O12*100</f>
        <v>100</v>
      </c>
      <c r="P12" s="313"/>
      <c r="Q12" s="314"/>
    </row>
    <row r="13" spans="1:17" ht="12.75" customHeight="1">
      <c r="A13" s="92">
        <v>7</v>
      </c>
      <c r="B13" s="94" t="s">
        <v>4</v>
      </c>
      <c r="C13" s="250"/>
      <c r="D13" s="250"/>
      <c r="E13" s="250"/>
      <c r="F13" s="251"/>
      <c r="G13" s="82">
        <f>' TAB 128'!G13/'TAB 116'!G13*100</f>
        <v>51.38358778625955</v>
      </c>
      <c r="H13" s="82">
        <f>' TAB 128'!H13/'TAB 116'!H13*100</f>
        <v>64.1194656711194</v>
      </c>
      <c r="I13" s="82">
        <f>' TAB 128'!I13/'TAB 116'!I13*100</f>
        <v>66.26821068360104</v>
      </c>
      <c r="J13" s="82">
        <f>' TAB 128'!J13/'TAB 116'!J13*100</f>
        <v>75.18958459163815</v>
      </c>
      <c r="K13" s="82">
        <f>' TAB 128'!K13/'TAB 116'!K13*100</f>
        <v>77.75972927241963</v>
      </c>
      <c r="L13" s="82">
        <f>' TAB 128'!L13/'TAB 116'!L13*100</f>
        <v>63.28025477707007</v>
      </c>
      <c r="M13" s="82">
        <f>' TAB 128'!M13/'TAB 116'!M13*100</f>
        <v>64.92149911369967</v>
      </c>
      <c r="N13" s="82">
        <f>' TAB 128'!N13/'TAB 116'!N13*100</f>
        <v>28.37450769781597</v>
      </c>
      <c r="O13" s="82">
        <f>' TAB 128'!O13/'TAB 116'!O13*100</f>
        <v>29.56293258138939</v>
      </c>
      <c r="P13" s="313"/>
      <c r="Q13" s="314"/>
    </row>
    <row r="14" spans="1:15" ht="12.75" customHeight="1">
      <c r="A14" s="92">
        <v>8</v>
      </c>
      <c r="B14" s="94" t="s">
        <v>59</v>
      </c>
      <c r="C14" s="250"/>
      <c r="D14" s="250"/>
      <c r="E14" s="250"/>
      <c r="F14" s="251"/>
      <c r="G14" s="82" t="e">
        <f>' TAB 128'!G14/'TAB 116'!G14*100</f>
        <v>#DIV/0!</v>
      </c>
      <c r="H14" s="82" t="e">
        <f>' TAB 128'!H14/'TAB 116'!H14*100</f>
        <v>#DIV/0!</v>
      </c>
      <c r="I14" s="82" t="e">
        <f>' TAB 128'!I14/'TAB 116'!I14*100</f>
        <v>#DIV/0!</v>
      </c>
      <c r="J14" s="82" t="e">
        <f>' TAB 128'!J14/'TAB 116'!J14*100</f>
        <v>#DIV/0!</v>
      </c>
      <c r="K14" s="82" t="e">
        <f>' TAB 128'!K14/'TAB 116'!K14*100</f>
        <v>#DIV/0!</v>
      </c>
      <c r="L14" s="82" t="e">
        <f>' TAB 128'!L14/'TAB 116'!L14*100</f>
        <v>#DIV/0!</v>
      </c>
      <c r="M14" s="82" t="e">
        <f>' TAB 128'!M14/'TAB 116'!M14*100</f>
        <v>#DIV/0!</v>
      </c>
      <c r="N14" s="82" t="e">
        <f>' TAB 128'!N14/'TAB 116'!N14*100</f>
        <v>#DIV/0!</v>
      </c>
      <c r="O14" s="82" t="e">
        <f>' TAB 128'!O14/'TAB 116'!O14*100</f>
        <v>#DIV/0!</v>
      </c>
    </row>
    <row r="15" spans="1:15" ht="12.75" customHeight="1">
      <c r="A15" s="92">
        <v>9</v>
      </c>
      <c r="B15" s="93" t="s">
        <v>5</v>
      </c>
      <c r="C15" s="250"/>
      <c r="D15" s="250"/>
      <c r="E15" s="250"/>
      <c r="F15" s="250"/>
      <c r="G15" s="82">
        <f>' TAB 128'!G15/'TAB 116'!G15*100</f>
        <v>0</v>
      </c>
      <c r="H15" s="82">
        <f>' TAB 128'!H15/'TAB 116'!H15*100</f>
        <v>0</v>
      </c>
      <c r="I15" s="82">
        <f>' TAB 128'!I15/'TAB 116'!I15*100</f>
        <v>0</v>
      </c>
      <c r="J15" s="82">
        <f>' TAB 128'!J15/'TAB 116'!J15*100</f>
        <v>0</v>
      </c>
      <c r="K15" s="82">
        <f>' TAB 128'!K15/'TAB 116'!K15*100</f>
        <v>0</v>
      </c>
      <c r="L15" s="82">
        <f>' TAB 128'!L15/'TAB 116'!L15*100</f>
        <v>0</v>
      </c>
      <c r="M15" s="82">
        <f>' TAB 128'!M15/'TAB 116'!M15*100</f>
        <v>0</v>
      </c>
      <c r="N15" s="82">
        <f>' TAB 128'!N15/'TAB 116'!N15*100</f>
        <v>0</v>
      </c>
      <c r="O15" s="82">
        <f>' TAB 128'!O15/'TAB 116'!O15*100</f>
        <v>0</v>
      </c>
    </row>
    <row r="16" spans="1:15" ht="24" customHeight="1">
      <c r="A16" s="92">
        <v>10</v>
      </c>
      <c r="B16" s="93" t="s">
        <v>13</v>
      </c>
      <c r="C16" s="250"/>
      <c r="D16" s="250"/>
      <c r="E16" s="250"/>
      <c r="F16" s="250"/>
      <c r="G16" s="82">
        <f>' TAB 128'!G16/'TAB 116'!G16*100</f>
        <v>0</v>
      </c>
      <c r="H16" s="82">
        <f>' TAB 128'!H16/'TAB 116'!H16*100</f>
        <v>0</v>
      </c>
      <c r="I16" s="82">
        <f>' TAB 128'!I16/'TAB 116'!I16*100</f>
        <v>0</v>
      </c>
      <c r="J16" s="82">
        <f>' TAB 128'!J16/'TAB 116'!J16*100</f>
        <v>0</v>
      </c>
      <c r="K16" s="82">
        <f>' TAB 128'!K16/'TAB 116'!K16*100</f>
        <v>0</v>
      </c>
      <c r="L16" s="82">
        <f>' TAB 128'!L16/'TAB 116'!L16*100</f>
        <v>0</v>
      </c>
      <c r="M16" s="82">
        <f>' TAB 128'!M16/'TAB 116'!M16*100</f>
        <v>0</v>
      </c>
      <c r="N16" s="82">
        <f>' TAB 128'!N16/'TAB 116'!N16*100</f>
        <v>0</v>
      </c>
      <c r="O16" s="82">
        <f>' TAB 128'!O16/'TAB 116'!O16*100</f>
        <v>0</v>
      </c>
    </row>
    <row r="17" spans="1:15" ht="12.75" customHeight="1">
      <c r="A17" s="92">
        <v>11</v>
      </c>
      <c r="B17" s="93" t="s">
        <v>60</v>
      </c>
      <c r="C17" s="250"/>
      <c r="D17" s="250"/>
      <c r="E17" s="250"/>
      <c r="F17" s="251"/>
      <c r="G17" s="82">
        <f>' TAB 128'!G17/'TAB 116'!G17*100</f>
        <v>0</v>
      </c>
      <c r="H17" s="82">
        <f>' TAB 128'!H17/'TAB 116'!H17*100</f>
        <v>0</v>
      </c>
      <c r="I17" s="82">
        <f>' TAB 128'!I17/'TAB 116'!I17*100</f>
        <v>0</v>
      </c>
      <c r="J17" s="82">
        <f>' TAB 128'!J17/'TAB 116'!J17*100</f>
        <v>0</v>
      </c>
      <c r="K17" s="82">
        <f>' TAB 128'!K17/'TAB 116'!K17*100</f>
        <v>0</v>
      </c>
      <c r="L17" s="82">
        <f>' TAB 128'!L17/'TAB 116'!L17*100</f>
        <v>0</v>
      </c>
      <c r="M17" s="82">
        <f>' TAB 128'!M17/'TAB 116'!M17*100</f>
        <v>0</v>
      </c>
      <c r="N17" s="82">
        <f>' TAB 128'!N17/'TAB 116'!N17*100</f>
        <v>0</v>
      </c>
      <c r="O17" s="82">
        <f>' TAB 128'!O17/'TAB 116'!O17*100</f>
        <v>0</v>
      </c>
    </row>
    <row r="18" spans="1:15" ht="12.75" customHeight="1">
      <c r="A18" s="92">
        <v>12</v>
      </c>
      <c r="B18" s="93" t="s">
        <v>19</v>
      </c>
      <c r="C18" s="250"/>
      <c r="D18" s="250"/>
      <c r="E18" s="250"/>
      <c r="F18" s="250"/>
      <c r="G18" s="82">
        <f>' TAB 128'!G18/'TAB 116'!G18*100</f>
        <v>100</v>
      </c>
      <c r="H18" s="82">
        <f>' TAB 128'!H18/'TAB 116'!H18*100</f>
        <v>100</v>
      </c>
      <c r="I18" s="82">
        <f>' TAB 128'!I18/'TAB 116'!I18*100</f>
        <v>100</v>
      </c>
      <c r="J18" s="82">
        <f>' TAB 128'!J18/'TAB 116'!J18*100</f>
        <v>94.9752816273604</v>
      </c>
      <c r="K18" s="82">
        <f>' TAB 128'!K18/'TAB 116'!K18*100</f>
        <v>100</v>
      </c>
      <c r="L18" s="82">
        <f>' TAB 128'!L18/'TAB 116'!L18*100</f>
        <v>100</v>
      </c>
      <c r="M18" s="82">
        <f>' TAB 128'!M18/'TAB 116'!M18*100</f>
        <v>100</v>
      </c>
      <c r="N18" s="82">
        <f>' TAB 128'!N18/'TAB 116'!N18*100</f>
        <v>100</v>
      </c>
      <c r="O18" s="82">
        <f>' TAB 128'!O18/'TAB 116'!O18*100</f>
        <v>100</v>
      </c>
    </row>
    <row r="19" spans="1:15" ht="12.75" customHeight="1">
      <c r="A19" s="92">
        <v>13</v>
      </c>
      <c r="B19" s="93" t="s">
        <v>6</v>
      </c>
      <c r="C19" s="250"/>
      <c r="D19" s="250"/>
      <c r="E19" s="250"/>
      <c r="F19" s="250"/>
      <c r="G19" s="82">
        <f>' TAB 128'!G19/'TAB 116'!G19*100</f>
        <v>0</v>
      </c>
      <c r="H19" s="82">
        <f>' TAB 128'!H19/'TAB 116'!H19*100</f>
        <v>0</v>
      </c>
      <c r="I19" s="82">
        <f>' TAB 128'!I19/'TAB 116'!I19*100</f>
        <v>0</v>
      </c>
      <c r="J19" s="82">
        <f>' TAB 128'!J19/'TAB 116'!J19*100</f>
        <v>0</v>
      </c>
      <c r="K19" s="82">
        <f>' TAB 128'!K19/'TAB 116'!K19*100</f>
        <v>0</v>
      </c>
      <c r="L19" s="82">
        <f>' TAB 128'!L19/'TAB 116'!L19*100</f>
        <v>0</v>
      </c>
      <c r="M19" s="82">
        <f>' TAB 128'!M19/'TAB 116'!M19*100</f>
        <v>0</v>
      </c>
      <c r="N19" s="82">
        <f>' TAB 128'!N19/'TAB 116'!N19*100</f>
        <v>0</v>
      </c>
      <c r="O19" s="82">
        <f>' TAB 128'!O19/'TAB 116'!O19*100</f>
        <v>0</v>
      </c>
    </row>
    <row r="20" spans="1:15" ht="12.75" customHeight="1">
      <c r="A20" s="92">
        <v>14</v>
      </c>
      <c r="B20" s="93" t="s">
        <v>7</v>
      </c>
      <c r="C20" s="250"/>
      <c r="D20" s="250"/>
      <c r="E20" s="250"/>
      <c r="F20" s="250"/>
      <c r="G20" s="82">
        <f>' TAB 128'!G20/'TAB 116'!G20*100</f>
        <v>0</v>
      </c>
      <c r="H20" s="82">
        <f>' TAB 128'!H20/'TAB 116'!H20*100</f>
        <v>0</v>
      </c>
      <c r="I20" s="82">
        <f>' TAB 128'!I20/'TAB 116'!I20*100</f>
        <v>0</v>
      </c>
      <c r="J20" s="82">
        <f>' TAB 128'!J20/'TAB 116'!J20*100</f>
        <v>0</v>
      </c>
      <c r="K20" s="82">
        <f>' TAB 128'!K20/'TAB 116'!K20*100</f>
        <v>0</v>
      </c>
      <c r="L20" s="82">
        <f>' TAB 128'!L20/'TAB 116'!L20*100</f>
        <v>0</v>
      </c>
      <c r="M20" s="82">
        <f>' TAB 128'!M20/'TAB 116'!M20*100</f>
        <v>0</v>
      </c>
      <c r="N20" s="82">
        <f>' TAB 128'!N20/'TAB 116'!N20*100</f>
        <v>0</v>
      </c>
      <c r="O20" s="82">
        <f>' TAB 128'!O20/'TAB 116'!O20*100</f>
        <v>0</v>
      </c>
    </row>
    <row r="21" spans="1:15" ht="12.75" customHeight="1">
      <c r="A21" s="92">
        <v>15</v>
      </c>
      <c r="B21" s="93" t="s">
        <v>20</v>
      </c>
      <c r="C21" s="252"/>
      <c r="D21" s="252"/>
      <c r="E21" s="252"/>
      <c r="F21" s="253"/>
      <c r="G21" s="82">
        <f>' TAB 128'!G21/'TAB 116'!G21*100</f>
        <v>84.89599035272836</v>
      </c>
      <c r="H21" s="82">
        <f>' TAB 128'!H21/'TAB 116'!H21*100</f>
        <v>66.9008195350393</v>
      </c>
      <c r="I21" s="82">
        <f>' TAB 128'!I21/'TAB 116'!I21*100</f>
        <v>57.44865993734772</v>
      </c>
      <c r="J21" s="82">
        <f>' TAB 128'!J21/'TAB 116'!J21*100</f>
        <v>77.2314545143053</v>
      </c>
      <c r="K21" s="82">
        <f>' TAB 128'!K21/'TAB 116'!K21*100</f>
        <v>86.00264725347452</v>
      </c>
      <c r="L21" s="82">
        <f>' TAB 128'!L21/'TAB 116'!L21*100</f>
        <v>90.01451847072109</v>
      </c>
      <c r="M21" s="82">
        <f>' TAB 128'!M21/'TAB 116'!M21*100</f>
        <v>89.13238728219866</v>
      </c>
      <c r="N21" s="82">
        <f>' TAB 128'!N21/'TAB 116'!N21*100</f>
        <v>99.5897112198201</v>
      </c>
      <c r="O21" s="82">
        <f>' TAB 128'!O21/'TAB 116'!O21*100</f>
        <v>100</v>
      </c>
    </row>
    <row r="22" spans="1:15" ht="12.75" customHeight="1">
      <c r="A22" s="92">
        <v>16</v>
      </c>
      <c r="B22" s="93" t="s">
        <v>22</v>
      </c>
      <c r="C22" s="250"/>
      <c r="D22" s="250"/>
      <c r="E22" s="250"/>
      <c r="F22" s="251"/>
      <c r="G22" s="82">
        <f>' TAB 128'!G22/'TAB 116'!G22*100</f>
        <v>81.95777351247601</v>
      </c>
      <c r="H22" s="82">
        <f>' TAB 128'!H22/'TAB 116'!H22*100</f>
        <v>83</v>
      </c>
      <c r="I22" s="82">
        <f>' TAB 128'!I22/'TAB 116'!I22*100</f>
        <v>85.00165180046251</v>
      </c>
      <c r="J22" s="82">
        <f>' TAB 128'!J22/'TAB 116'!J22*100</f>
        <v>86.97236562405102</v>
      </c>
      <c r="K22" s="82">
        <f>' TAB 128'!K22/'TAB 116'!K22*100</f>
        <v>87.74441340782123</v>
      </c>
      <c r="L22" s="82">
        <f>' TAB 128'!L22/'TAB 116'!L22*100</f>
        <v>85.63809523809523</v>
      </c>
      <c r="M22" s="82">
        <f>' TAB 128'!M22/'TAB 116'!M22*100</f>
        <v>88.99726882559501</v>
      </c>
      <c r="N22" s="82">
        <f>' TAB 128'!N22/'TAB 116'!N22*100</f>
        <v>100</v>
      </c>
      <c r="O22" s="82">
        <f>' TAB 128'!O22/'TAB 116'!O22*100</f>
        <v>100</v>
      </c>
    </row>
    <row r="23" spans="1:15" ht="12.75" customHeight="1">
      <c r="A23" s="92">
        <v>17</v>
      </c>
      <c r="B23" s="93" t="s">
        <v>17</v>
      </c>
      <c r="C23" s="250"/>
      <c r="D23" s="250"/>
      <c r="E23" s="250"/>
      <c r="F23" s="250"/>
      <c r="G23" s="82">
        <f>' TAB 128'!G23/'TAB 116'!G23*100</f>
        <v>21.27659574468085</v>
      </c>
      <c r="H23" s="82">
        <f>' TAB 128'!H23/'TAB 116'!H23*100</f>
        <v>100</v>
      </c>
      <c r="I23" s="82">
        <f>' TAB 128'!I23/'TAB 116'!I23*100</f>
        <v>91.69406092483015</v>
      </c>
      <c r="J23" s="82">
        <f>' TAB 128'!J23/'TAB 116'!J23*100</f>
        <v>97.93023744484135</v>
      </c>
      <c r="K23" s="82">
        <f>' TAB 128'!K23/'TAB 116'!K23*100</f>
        <v>96.59067357512954</v>
      </c>
      <c r="L23" s="82">
        <f>' TAB 128'!L23/'TAB 116'!L23*100</f>
        <v>90.67653276955603</v>
      </c>
      <c r="M23" s="82">
        <f>' TAB 128'!M23/'TAB 116'!M23*100</f>
        <v>95.1906779661017</v>
      </c>
      <c r="N23" s="82">
        <f>' TAB 128'!N23/'TAB 116'!N23*100</f>
        <v>90.72235872235872</v>
      </c>
      <c r="O23" s="82">
        <f>' TAB 128'!O23/'TAB 116'!O23*100</f>
        <v>91.98553429771349</v>
      </c>
    </row>
    <row r="24" spans="1:15" ht="12.75" customHeight="1">
      <c r="A24" s="92">
        <v>18</v>
      </c>
      <c r="B24" s="93" t="s">
        <v>8</v>
      </c>
      <c r="C24" s="250"/>
      <c r="D24" s="250"/>
      <c r="E24" s="250"/>
      <c r="F24" s="250"/>
      <c r="G24" s="82">
        <f>' TAB 128'!G24/'TAB 116'!G24*100</f>
        <v>0</v>
      </c>
      <c r="H24" s="82">
        <f>' TAB 128'!H24/'TAB 116'!H24*100</f>
        <v>0</v>
      </c>
      <c r="I24" s="82">
        <f>' TAB 128'!I24/'TAB 116'!I24*100</f>
        <v>0</v>
      </c>
      <c r="J24" s="82">
        <f>' TAB 128'!J24/'TAB 116'!J24*100</f>
        <v>0</v>
      </c>
      <c r="K24" s="82">
        <f>' TAB 128'!K24/'TAB 116'!K24*100</f>
        <v>0</v>
      </c>
      <c r="L24" s="82">
        <f>' TAB 128'!L24/'TAB 116'!L24*100</f>
        <v>0</v>
      </c>
      <c r="M24" s="82">
        <f>' TAB 128'!M24/'TAB 116'!M24*100</f>
        <v>0</v>
      </c>
      <c r="N24" s="82">
        <f>' TAB 128'!N24/'TAB 116'!N24*100</f>
        <v>0</v>
      </c>
      <c r="O24" s="82">
        <f>' TAB 128'!O24/'TAB 116'!O24*100</f>
        <v>0</v>
      </c>
    </row>
    <row r="25" spans="1:15" ht="12.75" customHeight="1">
      <c r="A25" s="92">
        <v>19</v>
      </c>
      <c r="B25" s="93" t="s">
        <v>16</v>
      </c>
      <c r="C25" s="250"/>
      <c r="D25" s="250"/>
      <c r="E25" s="250"/>
      <c r="F25" s="250"/>
      <c r="G25" s="82">
        <f>' TAB 128'!G25/'TAB 116'!G25*100</f>
        <v>0</v>
      </c>
      <c r="H25" s="82">
        <f>' TAB 128'!H25/'TAB 116'!H25*100</f>
        <v>0</v>
      </c>
      <c r="I25" s="82">
        <f>' TAB 128'!I25/'TAB 116'!I25*100</f>
        <v>0</v>
      </c>
      <c r="J25" s="82">
        <f>' TAB 128'!J25/'TAB 116'!J25*100</f>
        <v>0</v>
      </c>
      <c r="K25" s="82">
        <f>' TAB 128'!K25/'TAB 116'!K25*100</f>
        <v>0</v>
      </c>
      <c r="L25" s="82">
        <f>' TAB 128'!L25/'TAB 116'!L25*100</f>
        <v>0</v>
      </c>
      <c r="M25" s="82">
        <f>' TAB 128'!M25/'TAB 116'!M25*100</f>
        <v>42.460881934566146</v>
      </c>
      <c r="N25" s="82">
        <f>' TAB 128'!N25/'TAB 116'!N25*100</f>
        <v>56.093943139678615</v>
      </c>
      <c r="O25" s="82">
        <f>' TAB 128'!O25/'TAB 116'!O25*100</f>
        <v>30.15162813820532</v>
      </c>
    </row>
    <row r="26" spans="1:15" ht="12.75" customHeight="1">
      <c r="A26" s="92">
        <v>20</v>
      </c>
      <c r="B26" s="93" t="s">
        <v>11</v>
      </c>
      <c r="C26" s="250"/>
      <c r="D26" s="250"/>
      <c r="E26" s="250"/>
      <c r="F26" s="250"/>
      <c r="G26" s="82">
        <f>' TAB 128'!G26/'TAB 116'!G26*100</f>
        <v>0</v>
      </c>
      <c r="H26" s="82">
        <f>' TAB 128'!H26/'TAB 116'!H26*100</f>
        <v>0</v>
      </c>
      <c r="I26" s="82">
        <f>' TAB 128'!I26/'TAB 116'!I26*100</f>
        <v>0</v>
      </c>
      <c r="J26" s="82">
        <f>' TAB 128'!J26/'TAB 116'!J26*100</f>
        <v>0</v>
      </c>
      <c r="K26" s="82">
        <f>' TAB 128'!K26/'TAB 116'!K26*100</f>
        <v>0</v>
      </c>
      <c r="L26" s="82">
        <f>' TAB 128'!L26/'TAB 116'!L26*100</f>
        <v>0</v>
      </c>
      <c r="M26" s="82">
        <f>' TAB 128'!M26/'TAB 116'!M26*100</f>
        <v>0</v>
      </c>
      <c r="N26" s="82">
        <f>' TAB 128'!N26/'TAB 116'!N26*100</f>
        <v>0</v>
      </c>
      <c r="O26" s="82">
        <f>' TAB 128'!O26/'TAB 116'!O26*100</f>
        <v>0</v>
      </c>
    </row>
    <row r="27" spans="1:15" ht="12.75" customHeight="1">
      <c r="A27" s="92">
        <v>21</v>
      </c>
      <c r="B27" s="93" t="s">
        <v>9</v>
      </c>
      <c r="C27" s="250"/>
      <c r="D27" s="250"/>
      <c r="E27" s="250"/>
      <c r="F27" s="250"/>
      <c r="G27" s="82">
        <f>' TAB 128'!G27/'TAB 116'!G27*100</f>
        <v>0</v>
      </c>
      <c r="H27" s="82">
        <f>' TAB 128'!H27/'TAB 116'!H27*100</f>
        <v>0</v>
      </c>
      <c r="I27" s="82">
        <f>' TAB 128'!I27/'TAB 116'!I27*100</f>
        <v>0</v>
      </c>
      <c r="J27" s="82">
        <f>' TAB 128'!J27/'TAB 116'!J27*100</f>
        <v>0</v>
      </c>
      <c r="K27" s="82">
        <f>' TAB 128'!K27/'TAB 116'!K27*100</f>
        <v>0</v>
      </c>
      <c r="L27" s="82">
        <f>' TAB 128'!L27/'TAB 116'!L27*100</f>
        <v>0</v>
      </c>
      <c r="M27" s="82">
        <f>' TAB 128'!M27/'TAB 116'!M27*100</f>
        <v>0</v>
      </c>
      <c r="N27" s="82">
        <f>' TAB 128'!N27/'TAB 116'!N27*100</f>
        <v>0</v>
      </c>
      <c r="O27" s="82">
        <f>' TAB 128'!O27/'TAB 116'!O27*100</f>
        <v>0</v>
      </c>
    </row>
    <row r="28" spans="1:15" ht="12.75" customHeight="1">
      <c r="A28" s="92">
        <v>22</v>
      </c>
      <c r="B28" s="93" t="s">
        <v>14</v>
      </c>
      <c r="C28" s="250"/>
      <c r="D28" s="250"/>
      <c r="E28" s="250"/>
      <c r="F28" s="250"/>
      <c r="G28" s="82">
        <f>' TAB 128'!G28/'TAB 116'!G28*100</f>
        <v>4.72636815920398</v>
      </c>
      <c r="H28" s="82">
        <f>' TAB 128'!H28/'TAB 116'!H28*100</f>
        <v>0.7978723404255319</v>
      </c>
      <c r="I28" s="82">
        <f>' TAB 128'!I28/'TAB 116'!I28*100</f>
        <v>0.21872265966754156</v>
      </c>
      <c r="J28" s="82">
        <f>' TAB 128'!J28/'TAB 116'!J28*100</f>
        <v>0</v>
      </c>
      <c r="K28" s="82">
        <f>' TAB 128'!K28/'TAB 116'!K28*100</f>
        <v>0</v>
      </c>
      <c r="L28" s="82">
        <f>' TAB 128'!L28/'TAB 116'!L28*100</f>
        <v>0</v>
      </c>
      <c r="M28" s="82">
        <f>' TAB 128'!M28/'TAB 116'!M28*100</f>
        <v>0</v>
      </c>
      <c r="N28" s="82">
        <f>' TAB 128'!N28/'TAB 116'!N28*100</f>
        <v>0</v>
      </c>
      <c r="O28" s="82">
        <f>' TAB 128'!O28/'TAB 116'!O28*100</f>
        <v>0</v>
      </c>
    </row>
    <row r="29" spans="1:15" ht="24" customHeight="1">
      <c r="A29" s="92">
        <v>23</v>
      </c>
      <c r="B29" s="93" t="s">
        <v>61</v>
      </c>
      <c r="C29" s="250"/>
      <c r="D29" s="250"/>
      <c r="E29" s="250"/>
      <c r="F29" s="250"/>
      <c r="G29" s="82">
        <f>' TAB 128'!G29/'TAB 116'!G29*100</f>
        <v>0</v>
      </c>
      <c r="H29" s="82">
        <f>' TAB 128'!H29/'TAB 116'!H29*100</f>
        <v>9.782608695652174</v>
      </c>
      <c r="I29" s="82">
        <f>' TAB 128'!I29/'TAB 116'!I29*100</f>
        <v>100</v>
      </c>
      <c r="J29" s="82">
        <f>' TAB 128'!J29/'TAB 116'!J29*100</f>
        <v>100</v>
      </c>
      <c r="K29" s="82">
        <f>' TAB 128'!K29/'TAB 116'!K29*100</f>
        <v>100</v>
      </c>
      <c r="L29" s="82">
        <f>' TAB 128'!L29/'TAB 116'!L29*100</f>
        <v>100</v>
      </c>
      <c r="M29" s="82">
        <f>' TAB 128'!M29/'TAB 116'!M29*100</f>
        <v>100</v>
      </c>
      <c r="N29" s="82">
        <f>' TAB 128'!N29/'TAB 116'!N29*100</f>
        <v>100</v>
      </c>
      <c r="O29" s="82">
        <f>' TAB 128'!O29/'TAB 116'!O29*100</f>
        <v>227.4834437086093</v>
      </c>
    </row>
    <row r="30" spans="1:15" ht="12.75" customHeight="1">
      <c r="A30" s="92">
        <v>24</v>
      </c>
      <c r="B30" s="93" t="s">
        <v>12</v>
      </c>
      <c r="C30" s="250"/>
      <c r="D30" s="250"/>
      <c r="E30" s="250"/>
      <c r="F30" s="250"/>
      <c r="G30" s="82">
        <f>' TAB 128'!G30/'TAB 116'!G30*100</f>
        <v>0</v>
      </c>
      <c r="H30" s="82">
        <f>' TAB 128'!H30/'TAB 116'!H30*100</f>
        <v>0</v>
      </c>
      <c r="I30" s="82">
        <f>' TAB 128'!I30/'TAB 116'!I30*100</f>
        <v>0</v>
      </c>
      <c r="J30" s="82">
        <f>' TAB 128'!J30/'TAB 116'!J30*100</f>
        <v>0</v>
      </c>
      <c r="K30" s="82">
        <f>' TAB 128'!K30/'TAB 116'!K30*100</f>
        <v>0</v>
      </c>
      <c r="L30" s="82">
        <f>' TAB 128'!L30/'TAB 116'!L30*100</f>
        <v>0</v>
      </c>
      <c r="M30" s="82">
        <f>' TAB 128'!M30/'TAB 116'!M30*100</f>
        <v>0</v>
      </c>
      <c r="N30" s="82">
        <f>' TAB 128'!N30/'TAB 116'!N30*100</f>
        <v>0</v>
      </c>
      <c r="O30" s="82">
        <f>' TAB 128'!O30/'TAB 116'!O30*100</f>
        <v>0</v>
      </c>
    </row>
    <row r="31" spans="1:15" ht="24" customHeight="1">
      <c r="A31" s="92">
        <v>25</v>
      </c>
      <c r="B31" s="93" t="s">
        <v>62</v>
      </c>
      <c r="C31" s="250"/>
      <c r="D31" s="250"/>
      <c r="E31" s="250"/>
      <c r="F31" s="250"/>
      <c r="G31" s="82">
        <f>' TAB 128'!G31/'TAB 116'!G31*100</f>
        <v>0</v>
      </c>
      <c r="H31" s="82">
        <f>' TAB 128'!H31/'TAB 116'!H31*100</f>
        <v>0</v>
      </c>
      <c r="I31" s="82">
        <f>' TAB 128'!I31/'TAB 116'!I31*100</f>
        <v>0</v>
      </c>
      <c r="J31" s="82">
        <f>' TAB 128'!J31/'TAB 116'!J31*100</f>
        <v>0</v>
      </c>
      <c r="K31" s="82">
        <f>' TAB 128'!K31/'TAB 116'!K31*100</f>
        <v>0</v>
      </c>
      <c r="L31" s="82">
        <f>' TAB 128'!L31/'TAB 116'!L31*100</f>
        <v>0</v>
      </c>
      <c r="M31" s="82">
        <f>' TAB 128'!M31/'TAB 116'!M31*100</f>
        <v>100</v>
      </c>
      <c r="N31" s="82">
        <f>' TAB 128'!N31/'TAB 116'!N31*100</f>
        <v>0</v>
      </c>
      <c r="O31" s="82">
        <f>' TAB 128'!O31/'TAB 116'!O31*100</f>
        <v>0</v>
      </c>
    </row>
    <row r="32" spans="1:15" ht="12.75" customHeight="1">
      <c r="A32" s="92">
        <v>26</v>
      </c>
      <c r="B32" s="94" t="s">
        <v>23</v>
      </c>
      <c r="C32" s="251"/>
      <c r="D32" s="251"/>
      <c r="E32" s="251"/>
      <c r="F32" s="251"/>
      <c r="G32" s="82">
        <f>' TAB 128'!G32/'TAB 116'!G32*100</f>
        <v>0</v>
      </c>
      <c r="H32" s="82" t="e">
        <f>' TAB 128'!H32/'TAB 116'!H32*100</f>
        <v>#DIV/0!</v>
      </c>
      <c r="I32" s="82">
        <f>' TAB 128'!I32/'TAB 116'!I32*100</f>
        <v>0</v>
      </c>
      <c r="J32" s="82">
        <f>' TAB 128'!J32/'TAB 116'!J32*100</f>
        <v>0</v>
      </c>
      <c r="K32" s="82">
        <f>' TAB 128'!K32/'TAB 116'!K32*100</f>
        <v>0</v>
      </c>
      <c r="L32" s="82">
        <f>' TAB 128'!L32/'TAB 116'!L32*100</f>
        <v>0</v>
      </c>
      <c r="M32" s="82">
        <f>' TAB 128'!M32/'TAB 116'!M32*100</f>
        <v>0</v>
      </c>
      <c r="N32" s="82">
        <f>' TAB 128'!N32/'TAB 116'!N32*100</f>
        <v>0</v>
      </c>
      <c r="O32" s="82">
        <f>' TAB 128'!O32/'TAB 116'!O32*100</f>
        <v>0</v>
      </c>
    </row>
    <row r="33" spans="1:15" ht="12.75" customHeight="1">
      <c r="A33" s="92">
        <v>27</v>
      </c>
      <c r="B33" s="93" t="s">
        <v>15</v>
      </c>
      <c r="C33" s="250"/>
      <c r="D33" s="250"/>
      <c r="E33" s="250"/>
      <c r="F33" s="251"/>
      <c r="G33" s="82">
        <f>' TAB 128'!G33/'TAB 116'!G33*100</f>
        <v>0</v>
      </c>
      <c r="H33" s="82">
        <f>' TAB 128'!H33/'TAB 116'!H33*100</f>
        <v>0</v>
      </c>
      <c r="I33" s="82">
        <f>' TAB 128'!I33/'TAB 116'!I33*100</f>
        <v>0</v>
      </c>
      <c r="J33" s="82">
        <f>' TAB 128'!J33/'TAB 116'!J33*100</f>
        <v>0</v>
      </c>
      <c r="K33" s="82">
        <f>' TAB 128'!K33/'TAB 116'!K33*100</f>
        <v>0</v>
      </c>
      <c r="L33" s="82">
        <f>' TAB 128'!L33/'TAB 116'!L33*100</f>
        <v>0</v>
      </c>
      <c r="M33" s="82">
        <f>' TAB 128'!M33/'TAB 116'!M33*100</f>
        <v>0</v>
      </c>
      <c r="N33" s="82">
        <f>' TAB 128'!N33/'TAB 116'!N33*100</f>
        <v>0</v>
      </c>
      <c r="O33" s="82">
        <f>' TAB 128'!O33/'TAB 116'!O33*100</f>
        <v>0</v>
      </c>
    </row>
    <row r="34" spans="1:15" ht="12.75" customHeight="1">
      <c r="A34" s="92">
        <v>28</v>
      </c>
      <c r="B34" s="94" t="s">
        <v>63</v>
      </c>
      <c r="C34" s="251"/>
      <c r="D34" s="251"/>
      <c r="E34" s="251"/>
      <c r="F34" s="251"/>
      <c r="G34" s="82" t="e">
        <f>' TAB 128'!G34/'TAB 116'!G34*100</f>
        <v>#DIV/0!</v>
      </c>
      <c r="H34" s="82" t="e">
        <f>' TAB 128'!H34/'TAB 116'!H34*100</f>
        <v>#DIV/0!</v>
      </c>
      <c r="I34" s="82" t="e">
        <f>' TAB 128'!I34/'TAB 116'!I34*100</f>
        <v>#DIV/0!</v>
      </c>
      <c r="J34" s="82" t="e">
        <f>' TAB 128'!J34/'TAB 116'!J34*100</f>
        <v>#DIV/0!</v>
      </c>
      <c r="K34" s="82" t="e">
        <f>' TAB 128'!K34/'TAB 116'!K34*100</f>
        <v>#DIV/0!</v>
      </c>
      <c r="L34" s="82" t="e">
        <f>' TAB 128'!L34/'TAB 116'!L34*100</f>
        <v>#DIV/0!</v>
      </c>
      <c r="M34" s="82" t="e">
        <f>' TAB 128'!M34/'TAB 116'!M34*100</f>
        <v>#DIV/0!</v>
      </c>
      <c r="N34" s="82" t="e">
        <f>' TAB 128'!N34/'TAB 116'!N34*100</f>
        <v>#DIV/0!</v>
      </c>
      <c r="O34" s="82" t="e">
        <f>' TAB 128'!O34/'TAB 116'!O34*100</f>
        <v>#DIV/0!</v>
      </c>
    </row>
    <row r="35" spans="1:15" ht="12.75" customHeight="1">
      <c r="A35" s="224">
        <v>29</v>
      </c>
      <c r="B35" s="225" t="s">
        <v>64</v>
      </c>
      <c r="C35" s="258"/>
      <c r="D35" s="258"/>
      <c r="E35" s="258"/>
      <c r="F35" s="258"/>
      <c r="G35" s="226" t="e">
        <f>' TAB 128'!G35/'TAB 116'!G35*100</f>
        <v>#DIV/0!</v>
      </c>
      <c r="H35" s="226" t="e">
        <f>' TAB 128'!H35/'TAB 116'!H35*100</f>
        <v>#DIV/0!</v>
      </c>
      <c r="I35" s="226" t="e">
        <f>' TAB 128'!I35/'TAB 116'!I35*100</f>
        <v>#DIV/0!</v>
      </c>
      <c r="J35" s="226" t="e">
        <f>' TAB 128'!J35/'TAB 116'!J35*100</f>
        <v>#DIV/0!</v>
      </c>
      <c r="K35" s="226" t="e">
        <f>' TAB 128'!K35/'TAB 116'!K35*100</f>
        <v>#DIV/0!</v>
      </c>
      <c r="L35" s="226" t="e">
        <f>' TAB 128'!L35/'TAB 116'!L35*100</f>
        <v>#DIV/0!</v>
      </c>
      <c r="M35" s="226" t="e">
        <f>' TAB 128'!M35/'TAB 116'!M35*100</f>
        <v>#DIV/0!</v>
      </c>
      <c r="N35" s="226" t="e">
        <f>' TAB 128'!N35/'TAB 116'!N35*100</f>
        <v>#DIV/0!</v>
      </c>
      <c r="O35" s="226" t="e">
        <f>' TAB 128'!O35/'TAB 116'!O35*100</f>
        <v>#DIV/0!</v>
      </c>
    </row>
    <row r="36" spans="1:17" ht="15" customHeight="1">
      <c r="A36" s="310" t="s">
        <v>0</v>
      </c>
      <c r="B36" s="310"/>
      <c r="C36" s="111"/>
      <c r="D36" s="111"/>
      <c r="E36" s="142"/>
      <c r="F36" s="111"/>
      <c r="G36" s="80">
        <f>' TAB 128'!G36/'TAB 116'!G36*100</f>
        <v>18.56535915423377</v>
      </c>
      <c r="H36" s="80">
        <f>' TAB 128'!H36/'TAB 116'!H36*100</f>
        <v>25.29659591275472</v>
      </c>
      <c r="I36" s="80">
        <f>' TAB 128'!I36/'TAB 116'!I36*100</f>
        <v>25.930881824361112</v>
      </c>
      <c r="J36" s="80">
        <f>' TAB 128'!J36/'TAB 116'!J36*100</f>
        <v>27.997966223778942</v>
      </c>
      <c r="K36" s="80">
        <f>' TAB 128'!K36/'TAB 116'!K36*100</f>
        <v>28.417286756874603</v>
      </c>
      <c r="L36" s="80">
        <f>' TAB 128'!L36/'TAB 116'!L36*100</f>
        <v>26.629103903869698</v>
      </c>
      <c r="M36" s="80">
        <f>' TAB 128'!M36/'TAB 116'!M36*100</f>
        <v>26.977449684408988</v>
      </c>
      <c r="N36" s="80">
        <f>' TAB 128'!N36/'TAB 116'!N36*100</f>
        <v>25.76417868549969</v>
      </c>
      <c r="O36" s="80">
        <f>' TAB 128'!O36/'TAB 116'!O36*100</f>
        <v>25.811635110420433</v>
      </c>
      <c r="Q36" s="34"/>
    </row>
    <row r="37" spans="1:12" ht="12.75" customHeight="1">
      <c r="A37" s="172" t="s">
        <v>87</v>
      </c>
      <c r="B37" s="62" t="s">
        <v>93</v>
      </c>
      <c r="C37" s="37"/>
      <c r="D37" s="37"/>
      <c r="E37" s="37"/>
      <c r="F37" s="79"/>
      <c r="G37" s="79"/>
      <c r="H37" s="79"/>
      <c r="I37" s="79"/>
      <c r="J37" s="79"/>
      <c r="K37" s="79"/>
      <c r="L37" s="79"/>
    </row>
    <row r="38" spans="1:8" ht="12.75" customHeight="1">
      <c r="A38" s="173" t="s">
        <v>25</v>
      </c>
      <c r="B38" s="174" t="s">
        <v>88</v>
      </c>
      <c r="C38" s="38"/>
      <c r="D38" s="38"/>
      <c r="E38" s="38"/>
      <c r="F38" s="38"/>
      <c r="G38" s="38"/>
      <c r="H38" s="38"/>
    </row>
    <row r="39" spans="1:9" ht="12.75" customHeight="1">
      <c r="A39" s="1" t="s">
        <v>46</v>
      </c>
      <c r="B39" s="63" t="s">
        <v>100</v>
      </c>
      <c r="C39" s="55"/>
      <c r="D39" s="55"/>
      <c r="E39" s="55"/>
      <c r="F39" s="55"/>
      <c r="G39" s="55"/>
      <c r="H39" s="55"/>
      <c r="I39" s="55"/>
    </row>
    <row r="40" spans="1:15" ht="12.75" customHeight="1">
      <c r="A40" s="306" t="s">
        <v>31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281"/>
      <c r="O40" s="281"/>
    </row>
    <row r="41" ht="12.75" customHeight="1"/>
    <row r="42" ht="12.75" customHeight="1"/>
    <row r="43" ht="12.75" customHeight="1"/>
  </sheetData>
  <sheetProtection/>
  <mergeCells count="20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O2"/>
    <mergeCell ref="N4:N5"/>
    <mergeCell ref="P9:Q13"/>
    <mergeCell ref="P4:Q8"/>
    <mergeCell ref="A40:M40"/>
    <mergeCell ref="J4:J5"/>
    <mergeCell ref="K4:K5"/>
    <mergeCell ref="L4:L5"/>
    <mergeCell ref="M4:M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gordana.boskovic</cp:lastModifiedBy>
  <cp:lastPrinted>2018-10-16T11:49:30Z</cp:lastPrinted>
  <dcterms:created xsi:type="dcterms:W3CDTF">2001-11-26T11:42:29Z</dcterms:created>
  <dcterms:modified xsi:type="dcterms:W3CDTF">2020-06-22T08:24:20Z</dcterms:modified>
  <cp:category/>
  <cp:version/>
  <cp:contentType/>
  <cp:contentStatus/>
</cp:coreProperties>
</file>