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7376" windowHeight="5088" firstSheet="10" activeTab="36"/>
  </bookViews>
  <sheets>
    <sheet name="KVALITET HIRURGIJA TAB" sheetId="1" r:id="rId1"/>
    <sheet name="TAB 167" sheetId="2" r:id="rId2"/>
    <sheet name="TAB 168" sheetId="3" r:id="rId3"/>
    <sheet name="TAB 169" sheetId="4" r:id="rId4"/>
    <sheet name="TAB 170" sheetId="5" r:id="rId5"/>
    <sheet name="TAB 171" sheetId="6" r:id="rId6"/>
    <sheet name="TAB 172" sheetId="7" r:id="rId7"/>
    <sheet name="TAB 173" sheetId="8" r:id="rId8"/>
    <sheet name="TAB 174" sheetId="9" r:id="rId9"/>
    <sheet name="TAB 175" sheetId="10" r:id="rId10"/>
    <sheet name="TAB 176" sheetId="11" r:id="rId11"/>
    <sheet name="TAB 177" sheetId="12" r:id="rId12"/>
    <sheet name="TAB 178" sheetId="13" r:id="rId13"/>
    <sheet name="TAB 179" sheetId="14" r:id="rId14"/>
    <sheet name="TAB 180" sheetId="15" r:id="rId15"/>
    <sheet name="TAB 181" sheetId="16" r:id="rId16"/>
    <sheet name="TAB 182" sheetId="17" r:id="rId17"/>
    <sheet name="TAB 183" sheetId="18" r:id="rId18"/>
    <sheet name="TAB 184" sheetId="19" r:id="rId19"/>
    <sheet name="TAB 185" sheetId="20" r:id="rId20"/>
    <sheet name="TAB 186" sheetId="21" r:id="rId21"/>
    <sheet name="TAB 187" sheetId="22" r:id="rId22"/>
    <sheet name="TAB 188" sheetId="23" r:id="rId23"/>
    <sheet name="TAB 189" sheetId="24" r:id="rId24"/>
    <sheet name="TAB 190" sheetId="25" r:id="rId25"/>
    <sheet name="TAB 191" sheetId="26" r:id="rId26"/>
    <sheet name="TAB 192" sheetId="27" r:id="rId27"/>
    <sheet name="TAB 193" sheetId="28" r:id="rId28"/>
    <sheet name="TAB 194" sheetId="29" r:id="rId29"/>
    <sheet name="TAB 195" sheetId="30" r:id="rId30"/>
    <sheet name="TAB 196" sheetId="31" r:id="rId31"/>
    <sheet name="TAB 197" sheetId="32" r:id="rId32"/>
    <sheet name="TAB 197 1" sheetId="33" r:id="rId33"/>
    <sheet name="TAB 198" sheetId="34" r:id="rId34"/>
    <sheet name="TAB 198 1" sheetId="35" r:id="rId35"/>
    <sheet name="TAB 199" sheetId="36" r:id="rId36"/>
    <sheet name="TAB 200" sheetId="37" r:id="rId37"/>
    <sheet name="Sheet1" sheetId="38" r:id="rId38"/>
    <sheet name="Sheet2" sheetId="39" r:id="rId39"/>
    <sheet name="Sheet3" sheetId="40" r:id="rId40"/>
    <sheet name="Sheet4" sheetId="41" r:id="rId41"/>
    <sheet name="Sheet5" sheetId="42" r:id="rId42"/>
    <sheet name="Sheet6" sheetId="43" r:id="rId43"/>
    <sheet name="Sheet7" sheetId="44" r:id="rId44"/>
    <sheet name="Sheet8" sheetId="45" r:id="rId45"/>
    <sheet name="Sheet9" sheetId="46" r:id="rId46"/>
    <sheet name="Sheet10" sheetId="47" r:id="rId47"/>
    <sheet name="TAB" sheetId="48" r:id="rId48"/>
    <sheet name="PRAZNA TAB 0" sheetId="49" r:id="rId49"/>
    <sheet name="Sheet11" sheetId="50" r:id="rId50"/>
    <sheet name="Sheet12" sheetId="51" r:id="rId51"/>
    <sheet name="Sheet14" sheetId="52" r:id="rId52"/>
  </sheets>
  <definedNames/>
  <calcPr fullCalcOnLoad="1"/>
</workbook>
</file>

<file path=xl/comments15.xml><?xml version="1.0" encoding="utf-8"?>
<comments xmlns="http://schemas.openxmlformats.org/spreadsheetml/2006/main">
  <authors>
    <author>korisniks</author>
  </authors>
  <commentList>
    <comment ref="D7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5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D17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R7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R15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  <comment ref="R17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исписаних  у табелама</t>
        </r>
      </text>
    </comment>
  </commentList>
</comments>
</file>

<file path=xl/comments16.xml><?xml version="1.0" encoding="utf-8"?>
<comments xmlns="http://schemas.openxmlformats.org/spreadsheetml/2006/main">
  <authors>
    <author>korisniks</author>
  </authors>
  <commentList>
    <comment ref="D9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  <comment ref="C11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
</t>
        </r>
      </text>
    </comment>
    <comment ref="C12" authorId="0">
      <text>
        <r>
          <rPr>
            <b/>
            <sz val="8"/>
            <rFont val="Tahoma"/>
            <family val="2"/>
          </rPr>
          <t>korisniks
различити број умрлих у табелама</t>
        </r>
      </text>
    </comment>
    <comment ref="C16" authorId="0">
      <text>
        <r>
          <rPr>
            <b/>
            <sz val="8"/>
            <rFont val="Tahoma"/>
            <family val="2"/>
          </rPr>
          <t>korisniks:</t>
        </r>
        <r>
          <rPr>
            <sz val="8"/>
            <rFont val="Tahoma"/>
            <family val="2"/>
          </rPr>
          <t xml:space="preserve">
различити број умрлих у табелама</t>
        </r>
      </text>
    </comment>
  </commentList>
</comments>
</file>

<file path=xl/sharedStrings.xml><?xml version="1.0" encoding="utf-8"?>
<sst xmlns="http://schemas.openxmlformats.org/spreadsheetml/2006/main" count="1199" uniqueCount="183">
  <si>
    <t>Извор података : база о показатељима квалитета</t>
  </si>
  <si>
    <t>СТРАНА 167</t>
  </si>
  <si>
    <t>СТРАНА 168</t>
  </si>
  <si>
    <t>СТРАНА 170</t>
  </si>
  <si>
    <t>СТРАНА 172</t>
  </si>
  <si>
    <t>СТРАНА 174</t>
  </si>
  <si>
    <t>СТРАНА 175</t>
  </si>
  <si>
    <t>СТРАНА 176</t>
  </si>
  <si>
    <t>СТРАНА 177</t>
  </si>
  <si>
    <t>СТРАНА 178</t>
  </si>
  <si>
    <t>СТРАНА 179</t>
  </si>
  <si>
    <t>СТРАНА 180</t>
  </si>
  <si>
    <t>СТРАНА 181</t>
  </si>
  <si>
    <t>СТРАНА 182</t>
  </si>
  <si>
    <t>СТРАНА 183</t>
  </si>
  <si>
    <t>СТРАНА 184</t>
  </si>
  <si>
    <t>СТРАНА 185</t>
  </si>
  <si>
    <t>СТРАНА 187</t>
  </si>
  <si>
    <t>СТРАНА 188</t>
  </si>
  <si>
    <t>СТРАНА 189</t>
  </si>
  <si>
    <t>СТРАНА 190</t>
  </si>
  <si>
    <t>СТРАНА 192</t>
  </si>
  <si>
    <t>СТРАНА 193</t>
  </si>
  <si>
    <t>СТРАНА 194</t>
  </si>
  <si>
    <t>СТРАНА 195</t>
  </si>
  <si>
    <t>СТРАНА 197</t>
  </si>
  <si>
    <t>СТРАНА 198</t>
  </si>
  <si>
    <t>СТРАНА 200</t>
  </si>
  <si>
    <t>СТРАНА 196</t>
  </si>
  <si>
    <t>Oд 2015. године је промењен начин извештавања у Институту за здравствену заштиту мајке и детете Србије, што је довело до знатно већег броја оперисаних по хирургу.</t>
  </si>
  <si>
    <t>Од 2015. године промењен је начин евидентирања оперисаних пацијената у Институту за здравствену заштиту мајке и детета Србије.</t>
  </si>
  <si>
    <t>ТАБЕЛА</t>
  </si>
  <si>
    <t>( *ЗБОГ ПРОМЕНЕ ПРАВИЛНИКА О ПОКАЗАТЕЉИМА КВАЛИТЕТА, ОВАЈ ПОКАЗАТЕЉ СЕ ВИШЕ НЕ ПРАТИ )</t>
  </si>
  <si>
    <t>Ред.бр.</t>
  </si>
  <si>
    <t>ЗДРАВСТВЕНА
 УСТАНОВА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</si>
  <si>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</si>
  <si>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</si>
  <si>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</si>
  <si>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</si>
  <si>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</si>
  <si>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</si>
  <si>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</si>
  <si>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</si>
  <si>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</si>
  <si>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</si>
  <si>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</si>
  <si>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1 - КЛИНИЧКИ ЦEНТАР СРБИЈЕ</t>
  </si>
  <si>
    <t>2 - КБЦ "ДР ДРАГИША МИШОВИЋ-ДЕДИЊЕ"</t>
  </si>
  <si>
    <t>3 - КБЦ "ЗВЕЗДАРА"</t>
  </si>
  <si>
    <t>4 - КБЦ "ЗЕМУН"</t>
  </si>
  <si>
    <t>5 - КБЦ "БЕЖАНИЈСКА КОСА"</t>
  </si>
  <si>
    <t>6 - ИНСТИТУТ ЗА КАРДИОВАСКУЛАРНЕ БОЛЕСТИ "ДЕДИЊЕ"</t>
  </si>
  <si>
    <t>9 - УНИВЕРЗИТЕТСКА ДЕЧЈА КЛИНИКА</t>
  </si>
  <si>
    <t>10 - ИНСТИТУТ ЗА ЗДРАВСТВЕНУ ЗАШТИТУ МАЈКЕ И ДЕТЕТА СРБИЈЕ
 "ДР В.ЧУПИЋ"</t>
  </si>
  <si>
    <t>12 - ИНСТИТУТ ЗА ОНКОЛОГИЈУ И РАДИОЛОГИЈУ СРБИЈЕ</t>
  </si>
  <si>
    <t>17 - ИНСТИТУТ ЗА ОРТОПЕДСКО- ХИРУРШКЕ БОЛЕСТИ "БАЊИЦА"</t>
  </si>
  <si>
    <t>У К У П Н О</t>
  </si>
  <si>
    <t xml:space="preserve">СТРАНА </t>
  </si>
  <si>
    <t xml:space="preserve">ТАБЕЛА </t>
  </si>
  <si>
    <t>11  - КВАЛИТЕТ ХИРУРГИЈА - ПОКАЗАТЕЉИ КВАЛИТЕТА ЗА 2007 - 2017. ГОДИНЕ</t>
  </si>
  <si>
    <t>7  -  ГАК "НАРОДНИ ФРОНТ"</t>
  </si>
  <si>
    <t>26 - ЗАВОД ЗА ЗДРАВСТВЕНУ ЗАШТИТУ СТУДЕНАТА</t>
  </si>
  <si>
    <t>ТАБЕЛА 167</t>
  </si>
  <si>
    <t>СТОПА ЛЕТАЛИТЕТА У БОЛНИЦАМА У БЕОГРАДУ  ЗА 2007-2017. ГОДИНУ - КВАЛИТЕТ ХИРУРГИЈА (хируршке гране медицине)</t>
  </si>
  <si>
    <t>У БОЛНИЦАМА У БЕОГРАДУ  ЗА 2007-2017. ГОДИНУ - КВАЛИТЕТ ХИРУРГИЈА (хируршке гране медицине)</t>
  </si>
  <si>
    <t>ТАБЕЛА 168</t>
  </si>
  <si>
    <t>ПРОЦЕНАТ УМРЛИХ У ТОКУ ПРВИХ 48 САТИ ОД ПРИЈЕМА У БОЛНИЦАМА У БЕОГРАДУ  ЗА 2007-2017. ГОДИНУ - КВАЛИТЕТ ХИРУРГИЈА (хируршке гране медицине)</t>
  </si>
  <si>
    <t>ПРОСЕЧНА ДУЖИНА БОЛНИЧКОГ ЛЕЧЕЊА У БОЛНИЦАМА У БЕОГРАДУ  ЗА 2007-2017. ГОДИНУ - КВАЛИТЕТ ХИРУРГИЈА (хируршке гране медицине)</t>
  </si>
  <si>
    <t>СТРАНА 169</t>
  </si>
  <si>
    <t>ТАБЕЛА 169</t>
  </si>
  <si>
    <t xml:space="preserve">* </t>
  </si>
  <si>
    <t>Овај показатељ се прати од  1. јула 2011. године</t>
  </si>
  <si>
    <t>ПРОЦЕНАТ ПАЦИЈЕНАТА КОД КОЈИХ ЈЕ ИЗВРШЕН ПОНОВНИ ПРИЈЕМ НА ОДЕЉЕЊЕ ИНТЕНЗИВНЕ НЕГЕ У БОЛНИЦАМА У БЕОГРАДУ ЗА 2007-2017. ГОДИНУ - КВАЛИТЕТ ХИРУРГИЈА (хируршке гране медицине)</t>
  </si>
  <si>
    <t>ТАБЕЛА 170</t>
  </si>
  <si>
    <t>ТАБЕЛА 171</t>
  </si>
  <si>
    <t>СТРАНА 171</t>
  </si>
  <si>
    <t>ПРОЦЕНАТ ПАЦИЈЕНАТА КОЈИ СУ ДОБИЛИ СЕПСУ ПОСЛЕ ОПЕРАЦИЈЕ У БОЛНИЦАМА У БЕОГРАДУ  ЗА 2007-2017. ГОДИНУ - КВАЛИТЕТ ХИРУРГИЈА (хируршке гране медицине)</t>
  </si>
  <si>
    <t>ТАБЕЛА 172</t>
  </si>
  <si>
    <t>ПРОСЕЧАН БРОЈ МЕДИЦИНСКИХ СЕСТАРА ПО ЗАУЗЕТОЈ БОЛНИЧКОЈ ПОСТЕЉИ У БОЛНИЦАМА У БЕОГРАДУ  ЗА 2007-2017. ГОДИНУ - КВАЛИТЕТ ХИРУРГИЈА  (хируршке гране медицине)</t>
  </si>
  <si>
    <t>ТАБЕЛА 173</t>
  </si>
  <si>
    <t>ПРОЦЕНАТ ОБДУКОВАНИХ У БОЛНИЦАМА У БЕОГРАДУ  ЗА 2007-2017. ГОДИНУ - КВАЛИТЕТ ХИРУРГИЈА (хируршке гране медицине)</t>
  </si>
  <si>
    <t>ПРОЦЕНАТ ПОДУДАРНОСТИ КЛИНИЧКИХ И ОБДУКЦИОНИХ ДИЈАГНОЗА У БОЛНИЦАМА У БЕОГРАДУ  ЗА 2007-2017. ГОДИНУ - КВАЛИТЕТ ХИРУРГИЈА (хируршке гране медицине)</t>
  </si>
  <si>
    <t>ТАБЕЛА 174</t>
  </si>
  <si>
    <t>ТАБЕЛА 175</t>
  </si>
  <si>
    <t>ПРОЦЕНАТ ПАЦИЈЕНАТА УПУЋЕНИХ У ДРУГЕ ЗДРАВСТВЕНЕ УСТАНОВЕ У БОЛНИЦАМА У БЕОГРАДУ  ЗА 2007-2017. ГОДИНУ - КВАЛИТЕТ ХИРУРГИЈА (хируршке гране медицине)</t>
  </si>
  <si>
    <t>*</t>
  </si>
  <si>
    <t>СТОПА ЛЕТАЛИТЕТА НЕОПЕРИСАНИХ ПАЦИЈЕНАТА У БОЛНИЦАМА У БЕОГРАДУ  ЗА 2007-2017. ГОДИНУ - КВАЛИТЕТ ХИРУРГИЈА (хируршке гране медицине)</t>
  </si>
  <si>
    <t>СТОПА ЛЕТАЛИТЕТА НЕОПЕРИСАНИХ ПАЦИЈЕНАТА У БОЛНИЦАМА У БЕОГРАДУ - КВАЛИТЕТ ХИРУРГИЈА (хируршке гране медицине)</t>
  </si>
  <si>
    <t>ТАБЕЛА 177</t>
  </si>
  <si>
    <t>СТОПА ЛЕТАЛИТЕТА ОПЕРИСАНИХ ПАЦИЈЕНАТА У БОЛНИЦАМА У БЕОГРАДУ ЗА 2007-2017. ГОДИНУ - КВАЛИТЕТ ХИРУРГИЈА (хируршке гране медицине)</t>
  </si>
  <si>
    <t>ТАБЕЛА 178</t>
  </si>
  <si>
    <t>До 1. јула 2011. године овај показатељ је обухватао број оперисаних пацијената у општој, спиналној и епидуралној анестезији</t>
  </si>
  <si>
    <t>**</t>
  </si>
  <si>
    <t>ТАБЕЛА 179</t>
  </si>
  <si>
    <t>ПРОСЕЧАН БРОЈ ОПЕРИСАНИХ ПАЦИЈЕНАТА У ОПШТОЈ, РЕГИОНАЛНОЈ И ЛОКАЛНОЈ АНЕСТЕЗИЈИ ПО ХИРУРГУ* У БОЛНИЦАМА У БЕОГРАДУ  ЗА 2007-2017. ГОДИНУ - КВАЛИТЕТ ХИРУРГИЈА (хируршке гране медицине)</t>
  </si>
  <si>
    <t>ТАБЕЛА 180</t>
  </si>
  <si>
    <t>БРОЈ ИСПИСАНИХ БИЛЕСНИКА У БОЛНИЦАМА У БЕОГРАДУ  ЗА 2007-2017. ГОДИНУ - КВАЛИТЕТ ХИРУРГИЈА (хируршке гране медицине)</t>
  </si>
  <si>
    <t>БРОЈ ИСПИСАНИХ БИЛЕСНИКА У БОЛНИЦАМА У БЕОГРАДУ  - КВАЛИТЕТ ХИРУРГИЈА (хируршке гране медицине)</t>
  </si>
  <si>
    <t>БРОЈ УМРЛИХ ПАЦИЈЕНАТА У БОЛНИЦАМА У БЕОГРАДУ  ЗА 2007-2017. ГОДИНУ - КВАЛИТЕТ ХИРУРГИЈА (хируршке гране медицине)</t>
  </si>
  <si>
    <t>БРОЈ УМРЛИХ ПАЦИЈЕНАТА У БОЛНИЦАМА У БЕОГРАДУ - КВАЛИТЕТ ХИРУРГИЈА (хируршке гране медицине)</t>
  </si>
  <si>
    <t>ТАБЕЛА 181</t>
  </si>
  <si>
    <t>ТАБЕЛА 182</t>
  </si>
  <si>
    <t>БРОЈ УМРЛИХ ПАЦИЈЕНАТА У ТОКУ ПРВИХ 48 САТИ ОД ПРИЈЕМАУ БОЛНИЦУ У БЕОГРАДУ  ЗА 2007-2017. ГОДИНУ - КВАЛИТЕТ ХИРУРГИЈА (хируршке гране медицине)</t>
  </si>
  <si>
    <t>БРОЈ УМРЛИХ ПАЦИЈЕНАТА У ТОКУ ПРВИХ 48 САТИ ОД ПРИЈЕМАУ БОЛНИЦУ У БЕОГРАДУ - КВАЛИТЕТ ХИРУРГИЈА (хируршке гране медицине)</t>
  </si>
  <si>
    <t>БРОЈ ОБДУКОВАНИХ У БОЛНИЦАМА У БЕОГРАДУ - КВАЛИТЕТ ХИРУРГИЈА (хируршке гране медицине)</t>
  </si>
  <si>
    <t>ТАБЕЛА 183</t>
  </si>
  <si>
    <t>БРОЈ КЛИНИЧКИХ ДИЈАГНОЗА УЗРОКА СМРТИ КОЈЕ СУ ПОТВРЂЕНЕ ОБДУКЦИЈОМ У БОЛНИЦАМА У БЕОГРАДУ  ЗА 2007-2017. ГОДИНУ - КВАЛИТЕТ ХИРУРГИЈА (хируршке гране медицине)</t>
  </si>
  <si>
    <t>ТАБЕЛА 184</t>
  </si>
  <si>
    <t>БРОЈ КЛИНИЧКИХ ДИЈАГНОЗА УЗРОКА СМРТИ КОЈЕ СУ ПОТВРЂЕНЕ ОБДУКЦИЈОМ У БОЛНИЦАМА У БЕОГРАДУ - КВАЛИТЕТ ХИРУРГИЈА (хируршке гране медицине)</t>
  </si>
  <si>
    <t>БРОЈ ДАНА БОЛНИЧКОГ ЧЕЧЕЊА У БОЛНИЦАМА У БЕОГРАДУ  ЗА 2007-2017. ГОДИНУ - КВАЛИТЕТ ХИРУРГИЈА (хируршке гране медицине)</t>
  </si>
  <si>
    <t>БРОЈ ВРАЋЕНИХ ИЗВЕШТАЈА О ОБДУКЦИЈИ  ОБДУКОВАНИХ У БОЛНИЦАМА У БЕОГРАДУ  ЗА 2007-2017. ГОДИНУ - КВАЛИТЕТ ХИРУРГИЈА (хируршке гране медицине)</t>
  </si>
  <si>
    <t>БРОЈ ВРАЋЕНИХ ИЗВЕШТАЈА О ОБДУКЦИЈИ  ОБДУКОВАНИХ У БОЛНИЦАМА У БЕОГРАДУ - КВАЛИТЕТ ХИРУРГИЈА (хируршке гране медицине)</t>
  </si>
  <si>
    <t>Због промене Правилника о показатељима квалитета, овај показатељ се од 2011. године не прати.</t>
  </si>
  <si>
    <t>ТАБЕЛА 187</t>
  </si>
  <si>
    <t>БРОЈ ПОСТЕЉА У БОЛНИЦАМА У БЕОГРАДУ  ЗА 2007-2017. ГОДИНУ - КВАЛИТЕТ ХИРУРГИЈА (хируршке гране медицине)</t>
  </si>
  <si>
    <t>БРОЈ ПОСТЕЉА У БОЛНИЦАМА У БЕОГРАДУ - КВАЛИТЕТ ХИРУРГИЈА (хируршке гране медицине)</t>
  </si>
  <si>
    <t>ТАБЕЛА 188</t>
  </si>
  <si>
    <t>БРОЈ МЕДИЦИНСКИХ СЕСТАРА У БОЛНИЦАМА У БЕОГРАДУ  ЗА 2007-2017. ГОДИНУ - КВАЛИТЕТ ХИРУРГИЈА (хируршке гране медицине)</t>
  </si>
  <si>
    <t>БРОЈ МЕДИЦИНСКИХ СЕСТАРА У БОЛНИЦАМА У БЕОГРАДУ - КВАЛИТЕТ ХИРУРГИЈА (хируршке гране медицине)</t>
  </si>
  <si>
    <t>БРОЈ ПАЦИЈЕНАТА УПУЋЕНИХ У ДРУГЕ ЗДРАВСТВЕНЕ УСТАНОВЕ У БОЛНИЦАМА У БЕОГРАДУ  ЗА 2007-2017. ГОДИНУ - КВАЛИТЕТ ХИРУРГИЈА (хируршке гране медицине)</t>
  </si>
  <si>
    <t>БРОЈ ПАЦИЈЕНАТА УПУЋЕНИХ У ДРУГЕ ЗДРАВСТВЕНЕ УСТАНОВЕ У БОЛНИЦАМА У БЕОГРАДУ - КВАЛИТЕТ ХИРУРГИЈА (хируршке гране медицине)</t>
  </si>
  <si>
    <t>ТАБЕЛА 190</t>
  </si>
  <si>
    <t>БРОЈ ОПЕРИСАНИХ ПАЦИЈЕНАТА У ОПШТОЈ, СПИНАЛНОЈ И ЕПИДУРАЛНОЈ АНЕСТЕЗИЈИ У БОЛНИЦАМА У БЕОГРАДУ  ЗА 2007-2017. ГОДИНУ - КВАЛИТЕТ ХИРУРГИЈА ( хируршке гране медицине )</t>
  </si>
  <si>
    <t>БРОЈ ОПЕРИСАНИХ ПАЦИЈЕНАТА У ОПШТОЈ, СПИНАЛНОЈ И ЕПИДУРАЛНОЈ АНЕСТЕЗИЈИ У БОЛНИЦАМА У БЕОГРАДУ - КВАЛИТЕТ ХИРУРГИЈА ( хируршке гране медицине )</t>
  </si>
  <si>
    <t>БРОЈ ХИРУРШКИХ ИНТЕРВЕНЦИЈА ОБАВЉЕНИХ У ХИРУРШКИМ САЛАМА У БОЛНИЦАМА У БЕОГРАДУ ЗА 2007-2017. ГОДИНУ - КВАЛИТЕТ ХИРУРГИЈА (хируршке гране медицине)</t>
  </si>
  <si>
    <t>БРОЈ ХИРУРШКИХ ИНТЕРВЕНЦИЈА ОБАВЉЕНИХ У ХИРУРШКИМ САЛАМА У БОЛНИЦАМА У БЕОГРАДУ - КВАЛИТЕТ ХИРУРГИЈА (хируршке гране медицине)</t>
  </si>
  <si>
    <t>БРОЈ ПРЕОПЕРАТИВНИХ ДАНА ЛЕЧЕЊА ЗА СВЕ ХИРУРШКЕ ИНТЕРВЕНЦИЈЕ ОБЈАВЉЕНЕ У САЛАМА У БОЛНИЦАМА У БЕОГРАДУ  ЗА 2007-2017. ГОДИНУ - КВАЛИТЕТ ХИРУРГИЈА (хируршке гране медицине)</t>
  </si>
  <si>
    <t>БРОЈ ПРЕОПЕРАТИВНИХ ДАНА ЛЕЧЕЊА ЗА СВЕ ХИРУРШКЕ ИНТЕРВЕНЦИЈЕ ОБЈАВЉЕНЕ У САЛАМА У БОЛНИЦАМА У БЕОГРАДУ - КВАЛИТЕТ ХИРУРГИЈА (хируршке гране медицине)</t>
  </si>
  <si>
    <t>ТАБЕЛА 193</t>
  </si>
  <si>
    <t>БРОЈ ЛЕКАРА УКЉУЧЕНИХ У ОПЕРАТИВНИ ПРОГРАМ У БОЛНИЦАМА У БЕОГРАДУ  ЗА 2007-2017. ГОДИНУ - КВАЛИТЕТ ХИРУРГИЈА (хируршке гране медицине)</t>
  </si>
  <si>
    <t>БРОЈ ЛЕКАРА УКЉУЧЕНИХ У ОПЕРАТИВНИ ПРОГРАМ У БОЛНИЦАМА У БЕОГРАДУ - КВАЛИТЕТ ХИРУРГИЈА (хируршке гране медицине)</t>
  </si>
  <si>
    <t>ТАБЕЛА 194</t>
  </si>
  <si>
    <t>БРОЈ УМРЛИХ НЕОПЕРИСАНИХ ПАЦИЈЕНАТА У БОЛНИЦАМА У БЕОГРАДУ  ЗА 2007-2017. ГОДИНУ - КВАЛИТЕТ ХИРУРГИЈА (хируршке гране медицине)</t>
  </si>
  <si>
    <t>БРОЈ УМРЛИХ НЕОПЕРИСАНИХ ПАЦИЈЕНАТА У БОЛНИЦАМА У БЕОГРАДУ - КВАЛИТЕТ ХИРУРГИЈА (хируршке гране медицине)</t>
  </si>
  <si>
    <t>ТАБЕЛА 195</t>
  </si>
  <si>
    <t>БРОЈ УМРЛИХ ОПЕРИСАНИХ ПАЦИЈЕНАТА У БОЛНИЦАМА У БЕОГРАДУ  ЗА 2007-2017. ГОДИНУ - КВАЛИТЕТ ХИРУРГИЈА (хируршке гране медицине)</t>
  </si>
  <si>
    <t>БРОЈ УМРЛИХ ОПЕРИСАНИХ ПАЦИЈЕНАТА У БОЛНИЦАМА У БЕОГРАДУ - КВАЛИТЕТ ХИРУРГИЈА (хируршке гране медицине)</t>
  </si>
  <si>
    <t>ТАБЕЛА 196</t>
  </si>
  <si>
    <t>БРОЈ ИСПИСАНИХ НЕОПЕРИСАНИХ ПАЦИЈЕНАТА У БОЛНИЦАМА У БЕОГРАДУ  ЗА 2007-2017. ГОДИНУ - КВАЛИТЕТ ХИРУРГИЈА (хируршке гране медицине)</t>
  </si>
  <si>
    <t>БРОЈ ИСПИСАНИХ НЕОПЕРИСАНИХ ПАЦИЈЕНАТА У БОЛНИЦАМА У БЕОГРАДУ - КВАЛИТЕТ ХИРУРГИЈА (хируршке гране медицине)</t>
  </si>
  <si>
    <t>БРОЈ ИСПИСАНИХ ОПЕРИСАНИХ ПАЦИЈЕНАТА У БОЛНИЦАМА У БЕОГРАДУ  ЗА 2007-2017. ГОДИНУ - КВАЛИТЕТ ХИРУРГИЈА (хируршке гране медицине)</t>
  </si>
  <si>
    <t>ТАБЕЛА 197</t>
  </si>
  <si>
    <t>БРОЈ ИСПИСАНИХ ОПЕРИСАНИХ ПАЦИЈЕНАТА У БОЛНИЦАМА У БЕОГРАДУ - КВАЛИТЕТ ХИРУРГИЈА (хируршке гране медицине)</t>
  </si>
  <si>
    <t>ТАБЕЛА 198</t>
  </si>
  <si>
    <t>БРОЈ ПАЦИЈЕНАТА ЛЕЧЕНИХ НА ОДЕЉЕЊУ ИНТЕНЗИВНЕ НЕГЕ У БОЛНИЦАМА У БЕОГРАДУ  ЗА 2007-2017. ГОДИНУ - КВАЛИТЕТ ХИРУРГИЈА (хируршке гране медицине)</t>
  </si>
  <si>
    <t>БРОЈ ПАЦИЈЕНАТА ЛЕЧЕНИХ НА ОДЕЉЕЊУ ИНТЕНЗИВНЕ НЕГЕ У БОЛНИЦАМА У БЕОГРАДУ - КВАЛИТЕТ ХИРУРГИЈА (хируршке гране медицине)</t>
  </si>
  <si>
    <t>ТАБЕЛА 199</t>
  </si>
  <si>
    <t xml:space="preserve">СТРАНА 199 </t>
  </si>
  <si>
    <t>ТАБЕЛА 200</t>
  </si>
  <si>
    <t>БРОЈ УМРЛИХ ПАЦИЈЕНАТА ПОСЛЕ АПЕНДЕКТОМИЈЕ У БОЛНИЦАМА У БЕОГРАДУ  ЗА 2007-2017. ГОДИНУ - КВАЛИТЕТ ХИРУРГИЈА (хируршке гране медицине)</t>
  </si>
  <si>
    <t>БРОЈ УМРЛИХ ПАЦИЈЕНАТА ПОСЛЕ ХОЛЕЦИСТЕКТОМИЈЕ У БОЛНИЦАМА У БЕОГРАДУ  ЗА 2007-2017. ГОДИНУ - КВАЛИТЕТ ХИРУРГИЈА (хируршке гране медицине)</t>
  </si>
  <si>
    <t>БРОЈ УМРЛИХ ПАЦИЈЕНАТА ПОСЛЕ ХОЛЕЦИСТЕКТОМИЈЕ У БОЛНИЦАМА У БЕОГРАДУ - КВАЛИТЕТ ХИРУРГИЈА (хируршке гране медицине)</t>
  </si>
  <si>
    <t>БРОЈ УМРЛИХ ПАЦИЈЕНАТА ПОСЛЕ АПЕНДЕКТОМИЈЕ У БОЛНИЦАМА У БЕОГРАДУ - КВАЛИТЕТ ХИРУРГИЈА (хируршке гране медицине)</t>
  </si>
  <si>
    <t>БРОЈ ПАЦИЈЕНАТА КОД КОЈИХ ЈЕ ИЗВРШЕН ПОНОВНИ ПРИЈЕМ НА ОДЕЉЕЊЕ ИНТЕНЗИВНЕ НЕГЕ У БОЛНИЦАМА У БЕОГРАДУ - КВАЛИТЕТ ХИРУРГИЈА (хируршке гране медицине)</t>
  </si>
  <si>
    <t>СТРАНА 198.1</t>
  </si>
  <si>
    <t>ТАБЕЛА 198.1</t>
  </si>
  <si>
    <t>БРОЈ ПАЦИЈЕНАТА КОД КОЈИХ ЈЕ ИЗВРШЕН ПОНОВНИ ПРИЈЕМ НА ОДЕЉЕЊЕ ИНТЕНЗИВНЕ НЕГЕ У БОЛНИЦАМА У БЕОГРАДУ  ЗА 2007-2017. ГОДИНУ - КВАЛИТЕТ ХИРУРГИЈА (хируршке гране медицине)</t>
  </si>
  <si>
    <t>БРОЈ ПАЦИЈЕНАТА КОЈИ СУ ДОБИЛИ СЕПСУ ПОСЛЕ ОПЕРАЦИЈЕ У БОЛНИЦАМА У БЕОГРАДУ - КВАЛИТЕТ ХИРУРГИЈА (хируршке гране медицине)</t>
  </si>
  <si>
    <t>СТРАНА 197.1</t>
  </si>
  <si>
    <t>ТАБЕЛА 197.1</t>
  </si>
  <si>
    <t>БРОЈ ПАЦИЈЕНАТА КОЈИ СУ ДОБИЛИ СЕПСУ ПОСЛЕ ОПЕРАЦИЈЕ У БОЛНИЦАМА У БЕОГРАДУ  ЗА 2007-2017. ГОДИНУ - КВАЛИТЕТ ХИРУРГИЈА (хируршке гране медицине)</t>
  </si>
  <si>
    <t>ПРОСЕЧАН БРОЈ ПРЕОПЕРАТИВНИХ ДАНА ЛЕЧЕЊА ЗА СВЕ ХИРУРШКЕ ИНТЕРВЕНЦИЈЕ ОБАВЉЕНЕ У ХИРУРШКИМ САЛАМА У БОЛНИЦАМА У БЕОГРАДУ  ЗА 2007-2017. ГОД.-КВАЛИТЕТ ХИРУРГИЈА (хируршке гране медицине)</t>
  </si>
  <si>
    <t>БРОЈ ДАНА БОЛНИЧКОГ ЛЕЧЕЊА У БОЛНИЦАМА У БЕОГРАДУ - КВАЛИТЕТ ХИРУРГИЈА (хируршке гране медицине)</t>
  </si>
  <si>
    <t>СТРАНА 191</t>
  </si>
  <si>
    <t>ТАБЕЛА 191</t>
  </si>
  <si>
    <t>БРОЈ УМРЛИХ УПУЋЕНИХ НА ОБДУКЦИЈУ У БОЛНИЦАМА У БЕОГРАДУ  ЗА 2007-2017. ГОДИНУ - КВАЛИТЕТ ХИРУРГИЈА (хируршке гране медицине)</t>
  </si>
  <si>
    <t>ТАБЕЛА 176</t>
  </si>
  <si>
    <t>ТАБЕЛА 192</t>
  </si>
  <si>
    <t>ТАБЕЛА 189</t>
  </si>
  <si>
    <t>ТАБЕЛА 185</t>
  </si>
  <si>
    <t>СТРАНА 173</t>
  </si>
  <si>
    <t>СТОПА ЛЕТАЛИТЕТА У БОЛНИЦАМА У БЕОГРАДУ - КВАЛИТЕТ ХИРУРГИЈА (хируршке гране медицине)</t>
  </si>
  <si>
    <t>ПРОЦЕНАТ УМРЛИХ У ТОКУ ПРВИХ 48 САТИ ОД ПРИЈЕМА У БОЛНИЦАМА У БЕОГРАДУ - КВАЛИТЕТ ХИРУРГИЈА (хируршке гране медицине)</t>
  </si>
  <si>
    <t>ПРОСЕЧНА ДУЖИНА БОЛНИЧКОГ ЛЕЧЕЊА У БОЛНИЦАМА У БЕОГРАДУ - КВАЛИТЕТ ХИРУРГИЈА (хируршке гране медицине)</t>
  </si>
  <si>
    <t>ПРОЦЕНАТ ПАЦИЈЕНАТА КОД КОЈИХ ЈЕ ИЗВРШЕН ПОНОВНИ ПРИЈЕМ НА ОДЕЉЕЊЕ ИНТЕНЗИВНЕ НЕГЕ У БОЛНИЦАМА У БЕОГРАДУ  - КВАЛИТЕТ ХИРУРГИЈА (хируршке гране медицине)</t>
  </si>
  <si>
    <t>ПРОЦЕНАТ ПАЦИЈЕНАТА КОЈИ СУ ДОБИЛИ СЕПСУ ПОСЛЕ ОПЕРАЦИЈЕ У БОЛНИЦАМА У БЕОГРАДУ - КВАЛИТЕТ ХИРУРГИЈА (хируршке гране медицине)</t>
  </si>
  <si>
    <t>ПРОСЕЧАН БРОЈ МЕДИЦИНСКИХ СЕСТАРА ПО ЗАУЗЕТОЈ БОЛНИЧКОЈ ПОСТЕЉИ У БОЛНИЦАМА У БЕОГРАДУ - КВАЛИТЕТ ХИРУРГИЈА (хируршке гране медицине)</t>
  </si>
  <si>
    <t>ПРОЦЕНАТ ОБДУКОВАНИХ У БОЛНИЦАМА У БЕОГРАДУ - КВАЛИТЕТ ХИРУРГИЈА (хируршке гране медицине)</t>
  </si>
  <si>
    <t>ПРОЦЕНАТ ПОДУДАРНОСТИ КЛИНИЧКИХ И ОБДУКЦИОНИХ ДИЈАГНОЗА У БОЛНИЦАМА У БЕОГРАДУ  - КВАЛИТЕТ ХИРУРГИЈА (хируршке гране медицине)</t>
  </si>
  <si>
    <t>ПРОЦЕНАТ ПАЦИЈЕНАТА УПУЋЕНИХ У ДРУГЕ ЗДРАВСТВЕНЕ УСТАНОВЕ У БОЛНИЦАМА У БЕОГРАДУ - КВАЛИТЕТ ХИРУРГИЈА (хируршке гране медицине)</t>
  </si>
  <si>
    <t>СТОПА ЛЕТАЛИТЕТА ОПЕРИСАНИХ ПАЦИЈЕНАТА У БОЛНИЦАМА У БЕОГРАДУ - КВАЛИТЕТ ХИРУРГИЈА (хируршке гране медицине)</t>
  </si>
  <si>
    <t>ПРОСЕЧАН БРОЈ ПРЕОПЕРАТИВНИХ ДАНА ЛЕЧЕЊА ЗА СВЕ ХИРУРШКЕ ИНТЕРВЕНЦИЈЕ ОБАВЉЕНЕ У ХИРУРШКИМ САЛАМА У БОЛНИЦАМА У БГД. - КВАЛИТЕТ ХИРУРГИЈА (хируршке гране медицине)</t>
  </si>
  <si>
    <t>ПРОСЕЧАН БРОЈ ОПЕРИСАНИХ ПАЦИЈЕНАТА У ОПШТОЈ, РЕГИОНАЛНОЈ И ЛОКАЛНОЈ АНЕСТЕЗИЈИ ПО ХИРУРГУ* У БОЛНИЦАМА У БЕОГРАДУ - КВАЛИТЕТ ХИРУРГИЈА (хируршке гране медицине)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</si>
</sst>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#,##0.0"/>
    <numFmt numFmtId="175" formatCode="0.0000"/>
    <numFmt numFmtId="176" formatCode="#,##0.000"/>
  </numFmts>
  <fonts count="6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 Narrow"/>
      <family val="2"/>
    </font>
    <font>
      <b/>
      <sz val="11"/>
      <color indexed="10"/>
      <name val="Arial Narrow"/>
      <family val="2"/>
    </font>
    <font>
      <b/>
      <i/>
      <sz val="8"/>
      <color indexed="10"/>
      <name val="Arial Narrow"/>
      <family val="2"/>
    </font>
    <font>
      <b/>
      <sz val="8"/>
      <color indexed="36"/>
      <name val="Arial Narrow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 Narrow"/>
      <family val="2"/>
    </font>
    <font>
      <b/>
      <sz val="11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b/>
      <sz val="8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Alignment="1">
      <alignment horizontal="righ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 locked="0"/>
    </xf>
    <xf numFmtId="4" fontId="5" fillId="7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5" fillId="33" borderId="0" xfId="0" applyFont="1" applyFill="1" applyAlignment="1" applyProtection="1">
      <alignment horizontal="left" vertical="center"/>
      <protection locked="0"/>
    </xf>
    <xf numFmtId="0" fontId="3" fillId="0" borderId="13" xfId="0" applyFont="1" applyBorder="1" applyAlignment="1">
      <alignment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11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/>
    </xf>
    <xf numFmtId="3" fontId="13" fillId="7" borderId="12" xfId="0" applyNumberFormat="1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 wrapText="1"/>
    </xf>
    <xf numFmtId="3" fontId="3" fillId="7" borderId="10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3" fontId="3" fillId="7" borderId="11" xfId="0" applyNumberFormat="1" applyFont="1" applyFill="1" applyBorder="1" applyAlignment="1">
      <alignment horizontal="center" vertical="center" wrapText="1"/>
    </xf>
    <xf numFmtId="3" fontId="13" fillId="7" borderId="10" xfId="0" applyNumberFormat="1" applyFont="1" applyFill="1" applyBorder="1" applyAlignment="1">
      <alignment horizontal="center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/>
    </xf>
    <xf numFmtId="2" fontId="3" fillId="7" borderId="10" xfId="0" applyNumberFormat="1" applyFont="1" applyFill="1" applyBorder="1" applyAlignment="1">
      <alignment horizontal="center" vertical="center"/>
    </xf>
    <xf numFmtId="2" fontId="13" fillId="7" borderId="10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 locked="0"/>
    </xf>
    <xf numFmtId="3" fontId="3" fillId="7" borderId="11" xfId="0" applyNumberFormat="1" applyFont="1" applyFill="1" applyBorder="1" applyAlignment="1">
      <alignment horizontal="center" vertical="center"/>
    </xf>
    <xf numFmtId="3" fontId="3" fillId="7" borderId="10" xfId="0" applyNumberFormat="1" applyFont="1" applyFill="1" applyBorder="1" applyAlignment="1">
      <alignment horizontal="center" vertical="center"/>
    </xf>
    <xf numFmtId="172" fontId="5" fillId="7" borderId="10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2" fontId="5" fillId="33" borderId="0" xfId="0" applyNumberFormat="1" applyFont="1" applyFill="1" applyAlignment="1">
      <alignment vertical="center"/>
    </xf>
    <xf numFmtId="172" fontId="55" fillId="7" borderId="10" xfId="0" applyNumberFormat="1" applyFont="1" applyFill="1" applyBorder="1" applyAlignment="1">
      <alignment horizontal="center" vertical="center"/>
    </xf>
    <xf numFmtId="2" fontId="55" fillId="7" borderId="10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1" fontId="5" fillId="7" borderId="10" xfId="0" applyNumberFormat="1" applyFont="1" applyFill="1" applyBorder="1" applyAlignment="1">
      <alignment horizontal="center" vertical="center"/>
    </xf>
    <xf numFmtId="3" fontId="8" fillId="7" borderId="10" xfId="0" applyNumberFormat="1" applyFont="1" applyFill="1" applyBorder="1" applyAlignment="1">
      <alignment horizontal="center" vertical="center"/>
    </xf>
    <xf numFmtId="3" fontId="8" fillId="7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57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vertical="center"/>
    </xf>
    <xf numFmtId="0" fontId="58" fillId="7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Alignment="1" applyProtection="1">
      <alignment vertical="center"/>
      <protection locked="0"/>
    </xf>
    <xf numFmtId="0" fontId="5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 applyProtection="1">
      <alignment horizontal="center" vertical="top" wrapText="1"/>
      <protection locked="0"/>
    </xf>
    <xf numFmtId="0" fontId="57" fillId="33" borderId="0" xfId="0" applyFont="1" applyFill="1" applyBorder="1" applyAlignment="1" applyProtection="1">
      <alignment horizontal="center" vertical="top" wrapText="1"/>
      <protection locked="0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center" vertical="center"/>
      <protection locked="0"/>
    </xf>
    <xf numFmtId="0" fontId="3" fillId="33" borderId="17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33" borderId="16" xfId="0" applyFont="1" applyFill="1" applyBorder="1" applyAlignment="1" applyProtection="1">
      <alignment horizontal="center" vertical="top" wrapText="1"/>
      <protection locked="0"/>
    </xf>
    <xf numFmtId="0" fontId="59" fillId="33" borderId="0" xfId="0" applyFont="1" applyFill="1" applyBorder="1" applyAlignment="1" applyProtection="1">
      <alignment horizontal="center" vertical="top" wrapText="1"/>
      <protection locked="0"/>
    </xf>
    <xf numFmtId="0" fontId="11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wrapText="1"/>
    </xf>
    <xf numFmtId="0" fontId="59" fillId="33" borderId="16" xfId="0" applyFont="1" applyFill="1" applyBorder="1" applyAlignment="1" applyProtection="1">
      <alignment horizontal="center" wrapText="1"/>
      <protection locked="0"/>
    </xf>
    <xf numFmtId="0" fontId="59" fillId="33" borderId="0" xfId="0" applyFont="1" applyFill="1" applyBorder="1" applyAlignment="1" applyProtection="1">
      <alignment horizontal="center" wrapText="1"/>
      <protection locked="0"/>
    </xf>
    <xf numFmtId="0" fontId="57" fillId="33" borderId="16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 applyProtection="1">
      <alignment horizontal="center" vertical="center" wrapText="1"/>
      <protection locked="0"/>
    </xf>
    <xf numFmtId="0" fontId="59" fillId="33" borderId="16" xfId="0" applyFont="1" applyFill="1" applyBorder="1" applyAlignment="1" applyProtection="1">
      <alignment horizontal="center" vertical="center" wrapText="1"/>
      <protection locked="0"/>
    </xf>
    <xf numFmtId="0" fontId="59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8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84"/>
  <sheetViews>
    <sheetView zoomScalePageLayoutView="0" workbookViewId="0" topLeftCell="A1">
      <selection activeCell="A4" sqref="A4:K45"/>
    </sheetView>
  </sheetViews>
  <sheetFormatPr defaultColWidth="9.140625" defaultRowHeight="12.75"/>
  <cols>
    <col min="1" max="1" width="6.7109375" style="119" customWidth="1"/>
    <col min="2" max="2" width="70.7109375" style="120" customWidth="1"/>
    <col min="3" max="12" width="7.7109375" style="120" customWidth="1"/>
    <col min="13" max="16384" width="9.140625" style="120" customWidth="1"/>
  </cols>
  <sheetData>
    <row r="1" ht="9.75" customHeight="1">
      <c r="K1" s="121"/>
    </row>
    <row r="2" spans="1:10" ht="12.75" customHeight="1">
      <c r="A2" s="122" t="s">
        <v>31</v>
      </c>
      <c r="B2" s="137" t="s">
        <v>59</v>
      </c>
      <c r="C2" s="137"/>
      <c r="D2" s="137"/>
      <c r="E2" s="137"/>
      <c r="F2" s="137"/>
      <c r="G2" s="137"/>
      <c r="H2" s="137"/>
      <c r="I2" s="137"/>
      <c r="J2" s="137"/>
    </row>
    <row r="3" spans="1:2" ht="6" customHeight="1">
      <c r="A3" s="122"/>
      <c r="B3" s="2"/>
    </row>
    <row r="4" spans="1:14" ht="13.5" customHeight="1">
      <c r="A4" s="122">
        <v>167</v>
      </c>
      <c r="B4" s="180" t="s">
        <v>171</v>
      </c>
      <c r="C4" s="180"/>
      <c r="D4" s="180"/>
      <c r="E4" s="180"/>
      <c r="F4" s="180"/>
      <c r="G4" s="180"/>
      <c r="H4" s="180"/>
      <c r="I4" s="180"/>
      <c r="J4" s="180"/>
      <c r="K4" s="181"/>
      <c r="L4" s="124"/>
      <c r="M4" s="124"/>
      <c r="N4" s="124"/>
    </row>
    <row r="5" spans="1:14" ht="13.5" customHeight="1">
      <c r="A5" s="122">
        <v>168</v>
      </c>
      <c r="B5" s="180" t="s">
        <v>172</v>
      </c>
      <c r="C5" s="180"/>
      <c r="D5" s="180"/>
      <c r="E5" s="180"/>
      <c r="F5" s="180"/>
      <c r="G5" s="180"/>
      <c r="H5" s="180"/>
      <c r="I5" s="180"/>
      <c r="J5" s="180"/>
      <c r="K5" s="182"/>
      <c r="L5" s="125"/>
      <c r="M5" s="125"/>
      <c r="N5" s="125"/>
    </row>
    <row r="6" spans="1:14" ht="13.5" customHeight="1">
      <c r="A6" s="122">
        <v>169</v>
      </c>
      <c r="B6" s="180" t="s">
        <v>173</v>
      </c>
      <c r="C6" s="180"/>
      <c r="D6" s="180"/>
      <c r="E6" s="180"/>
      <c r="F6" s="180"/>
      <c r="G6" s="180"/>
      <c r="H6" s="180"/>
      <c r="I6" s="180"/>
      <c r="J6" s="180"/>
      <c r="K6" s="183"/>
      <c r="L6" s="126"/>
      <c r="M6" s="126"/>
      <c r="N6" s="126"/>
    </row>
    <row r="7" spans="1:14" ht="13.5" customHeight="1">
      <c r="A7" s="122">
        <v>170</v>
      </c>
      <c r="B7" s="180" t="s">
        <v>174</v>
      </c>
      <c r="C7" s="184"/>
      <c r="D7" s="184"/>
      <c r="E7" s="184"/>
      <c r="F7" s="184"/>
      <c r="G7" s="184"/>
      <c r="H7" s="184"/>
      <c r="I7" s="184"/>
      <c r="J7" s="184"/>
      <c r="K7" s="185"/>
      <c r="L7" s="127"/>
      <c r="M7" s="127"/>
      <c r="N7" s="127"/>
    </row>
    <row r="8" spans="1:14" ht="13.5" customHeight="1">
      <c r="A8" s="122">
        <v>171</v>
      </c>
      <c r="B8" s="180" t="s">
        <v>175</v>
      </c>
      <c r="C8" s="180"/>
      <c r="D8" s="180"/>
      <c r="E8" s="180"/>
      <c r="F8" s="180"/>
      <c r="G8" s="180"/>
      <c r="H8" s="180"/>
      <c r="I8" s="180"/>
      <c r="J8" s="180"/>
      <c r="K8" s="186"/>
      <c r="L8" s="128"/>
      <c r="M8" s="128"/>
      <c r="N8" s="128"/>
    </row>
    <row r="9" spans="1:14" ht="13.5" customHeight="1">
      <c r="A9" s="122">
        <v>172</v>
      </c>
      <c r="B9" s="180" t="s">
        <v>176</v>
      </c>
      <c r="C9" s="129"/>
      <c r="D9" s="129"/>
      <c r="E9" s="129"/>
      <c r="F9" s="129"/>
      <c r="G9" s="129"/>
      <c r="H9" s="129"/>
      <c r="I9" s="129"/>
      <c r="J9" s="129"/>
      <c r="K9" s="130"/>
      <c r="L9" s="130"/>
      <c r="M9" s="130"/>
      <c r="N9" s="131"/>
    </row>
    <row r="10" spans="1:14" ht="13.5" customHeight="1">
      <c r="A10" s="122">
        <v>173</v>
      </c>
      <c r="B10" s="180" t="s">
        <v>177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23"/>
      <c r="M10" s="123"/>
      <c r="N10" s="123"/>
    </row>
    <row r="11" spans="1:14" ht="13.5" customHeight="1">
      <c r="A11" s="122">
        <v>174</v>
      </c>
      <c r="B11" s="180" t="s">
        <v>178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23"/>
      <c r="M11" s="123"/>
      <c r="N11" s="123"/>
    </row>
    <row r="12" spans="1:14" ht="13.5" customHeight="1">
      <c r="A12" s="122">
        <v>175</v>
      </c>
      <c r="B12" s="180" t="s">
        <v>179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23"/>
      <c r="M12" s="123"/>
      <c r="N12" s="123"/>
    </row>
    <row r="13" spans="1:14" ht="12" customHeight="1">
      <c r="A13" s="122"/>
      <c r="B13" s="132" t="s">
        <v>32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23"/>
      <c r="M13" s="123"/>
      <c r="N13" s="123"/>
    </row>
    <row r="14" spans="1:14" ht="13.5" customHeight="1">
      <c r="A14" s="122">
        <v>176</v>
      </c>
      <c r="B14" s="180" t="s">
        <v>87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23"/>
      <c r="M14" s="123"/>
      <c r="N14" s="123"/>
    </row>
    <row r="15" spans="1:14" ht="12" customHeight="1">
      <c r="A15" s="122"/>
      <c r="B15" s="132" t="s">
        <v>32</v>
      </c>
      <c r="C15" s="129"/>
      <c r="D15" s="129"/>
      <c r="E15" s="129"/>
      <c r="F15" s="129"/>
      <c r="G15" s="129"/>
      <c r="H15" s="129"/>
      <c r="I15" s="129"/>
      <c r="J15" s="129"/>
      <c r="K15" s="130"/>
      <c r="L15" s="130"/>
      <c r="M15" s="130"/>
      <c r="N15" s="131"/>
    </row>
    <row r="16" spans="1:14" ht="13.5" customHeight="1">
      <c r="A16" s="122">
        <v>177</v>
      </c>
      <c r="B16" s="180" t="s">
        <v>180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23"/>
      <c r="M16" s="123"/>
      <c r="N16" s="123"/>
    </row>
    <row r="17" spans="1:14" ht="13.5" customHeight="1">
      <c r="A17" s="122">
        <v>178</v>
      </c>
      <c r="B17" s="187" t="s">
        <v>181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33"/>
      <c r="M17" s="133"/>
      <c r="N17" s="133"/>
    </row>
    <row r="18" spans="1:14" ht="13.5" customHeight="1">
      <c r="A18" s="119">
        <v>179</v>
      </c>
      <c r="B18" s="180" t="s">
        <v>182</v>
      </c>
      <c r="C18" s="180"/>
      <c r="D18" s="180"/>
      <c r="E18" s="180"/>
      <c r="F18" s="180"/>
      <c r="G18" s="180"/>
      <c r="H18" s="180"/>
      <c r="I18" s="180"/>
      <c r="J18" s="180"/>
      <c r="K18" s="188"/>
      <c r="L18" s="123"/>
      <c r="M18" s="123"/>
      <c r="N18" s="123"/>
    </row>
    <row r="19" spans="1:18" ht="13.5" customHeight="1">
      <c r="A19" s="119">
        <v>180</v>
      </c>
      <c r="B19" s="180" t="s">
        <v>97</v>
      </c>
      <c r="C19" s="180"/>
      <c r="D19" s="180"/>
      <c r="E19" s="180"/>
      <c r="F19" s="180"/>
      <c r="G19" s="180"/>
      <c r="H19" s="180"/>
      <c r="I19" s="180"/>
      <c r="J19" s="180"/>
      <c r="K19" s="180"/>
      <c r="L19" s="123"/>
      <c r="M19" s="123"/>
      <c r="N19" s="123"/>
      <c r="O19" s="134"/>
      <c r="P19" s="134"/>
      <c r="Q19" s="134"/>
      <c r="R19" s="134"/>
    </row>
    <row r="20" spans="1:14" ht="13.5" customHeight="1">
      <c r="A20" s="119">
        <v>181</v>
      </c>
      <c r="B20" s="180" t="s">
        <v>99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23"/>
      <c r="M20" s="123"/>
      <c r="N20" s="123"/>
    </row>
    <row r="21" spans="1:14" ht="13.5" customHeight="1">
      <c r="A21" s="119">
        <v>182</v>
      </c>
      <c r="B21" s="180" t="s">
        <v>103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23"/>
      <c r="M21" s="123"/>
      <c r="N21" s="123"/>
    </row>
    <row r="22" spans="1:14" ht="13.5" customHeight="1">
      <c r="A22" s="119">
        <v>183</v>
      </c>
      <c r="B22" s="180" t="s">
        <v>104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23"/>
      <c r="M22" s="123"/>
      <c r="N22" s="123"/>
    </row>
    <row r="23" spans="1:14" ht="13.5" customHeight="1">
      <c r="A23" s="119">
        <v>184</v>
      </c>
      <c r="B23" s="180" t="s">
        <v>108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23"/>
      <c r="M23" s="123"/>
      <c r="N23" s="123"/>
    </row>
    <row r="24" spans="1:14" ht="13.5" customHeight="1">
      <c r="A24" s="119">
        <v>185</v>
      </c>
      <c r="B24" s="188" t="s">
        <v>162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33"/>
      <c r="M24" s="133"/>
      <c r="N24" s="133"/>
    </row>
    <row r="25" spans="1:14" ht="13.5" customHeight="1">
      <c r="A25" s="119">
        <v>186</v>
      </c>
      <c r="B25" s="180" t="s">
        <v>111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23"/>
      <c r="M25" s="123"/>
      <c r="N25" s="123"/>
    </row>
    <row r="26" spans="1:14" ht="13.5" customHeight="1">
      <c r="A26" s="119">
        <v>187</v>
      </c>
      <c r="B26" s="180" t="s">
        <v>115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23"/>
      <c r="M26" s="123"/>
      <c r="N26" s="123"/>
    </row>
    <row r="27" spans="2:14" ht="12" customHeight="1">
      <c r="B27" s="132" t="s">
        <v>32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23"/>
      <c r="M27" s="123"/>
      <c r="N27" s="123"/>
    </row>
    <row r="28" spans="1:14" ht="13.5" customHeight="1">
      <c r="A28" s="119">
        <v>188</v>
      </c>
      <c r="B28" s="180" t="s">
        <v>118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23"/>
      <c r="M28" s="123"/>
      <c r="N28" s="123"/>
    </row>
    <row r="29" spans="1:14" ht="13.5" customHeight="1">
      <c r="A29" s="119">
        <v>189</v>
      </c>
      <c r="B29" s="188" t="s">
        <v>120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33"/>
      <c r="M29" s="133"/>
      <c r="N29" s="133"/>
    </row>
    <row r="30" spans="2:14" ht="12" customHeight="1">
      <c r="B30" s="132" t="s">
        <v>32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33"/>
      <c r="M30" s="133"/>
      <c r="N30" s="133"/>
    </row>
    <row r="31" spans="1:14" ht="13.5" customHeight="1">
      <c r="A31" s="119">
        <v>190</v>
      </c>
      <c r="B31" s="180" t="s">
        <v>125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23"/>
      <c r="M31" s="123"/>
      <c r="N31" s="123"/>
    </row>
    <row r="32" spans="1:10" ht="13.5" customHeight="1">
      <c r="A32" s="119">
        <v>191</v>
      </c>
      <c r="B32" s="180" t="s">
        <v>123</v>
      </c>
      <c r="C32" s="129"/>
      <c r="D32" s="129"/>
      <c r="E32" s="129"/>
      <c r="F32" s="129"/>
      <c r="G32" s="129"/>
      <c r="H32" s="129"/>
      <c r="I32" s="129"/>
      <c r="J32" s="129"/>
    </row>
    <row r="33" spans="1:14" ht="13.5" customHeight="1">
      <c r="A33" s="119">
        <v>192</v>
      </c>
      <c r="B33" s="180" t="s">
        <v>127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23"/>
      <c r="M33" s="123"/>
      <c r="N33" s="123"/>
    </row>
    <row r="34" spans="1:14" ht="13.5" customHeight="1">
      <c r="A34" s="119">
        <v>193</v>
      </c>
      <c r="B34" s="180" t="s">
        <v>130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23"/>
      <c r="M34" s="123"/>
      <c r="N34" s="123"/>
    </row>
    <row r="35" spans="1:14" ht="13.5" customHeight="1">
      <c r="A35" s="119">
        <v>194</v>
      </c>
      <c r="B35" s="180" t="s">
        <v>133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23"/>
      <c r="M35" s="123"/>
      <c r="N35" s="123"/>
    </row>
    <row r="36" spans="2:14" ht="12" customHeight="1">
      <c r="B36" s="132" t="s">
        <v>32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23"/>
      <c r="M36" s="123"/>
      <c r="N36" s="123"/>
    </row>
    <row r="37" spans="1:14" ht="13.5" customHeight="1">
      <c r="A37" s="119">
        <v>195</v>
      </c>
      <c r="B37" s="180" t="s">
        <v>136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23"/>
      <c r="M37" s="123"/>
      <c r="N37" s="123"/>
    </row>
    <row r="38" spans="1:14" ht="13.5" customHeight="1">
      <c r="A38" s="119">
        <v>196</v>
      </c>
      <c r="B38" s="180" t="s">
        <v>139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23"/>
      <c r="M38" s="123"/>
      <c r="N38" s="123"/>
    </row>
    <row r="39" spans="2:14" ht="12" customHeight="1">
      <c r="B39" s="132" t="s">
        <v>32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23"/>
      <c r="M39" s="123"/>
      <c r="N39" s="123"/>
    </row>
    <row r="40" spans="1:14" ht="13.5" customHeight="1">
      <c r="A40" s="119">
        <v>197</v>
      </c>
      <c r="B40" s="180" t="s">
        <v>142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23"/>
      <c r="M40" s="123"/>
      <c r="N40" s="123"/>
    </row>
    <row r="41" spans="1:14" ht="13.5" customHeight="1">
      <c r="A41" s="119">
        <v>197.1</v>
      </c>
      <c r="B41" s="180" t="s">
        <v>157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23"/>
      <c r="M41" s="123"/>
      <c r="N41" s="123"/>
    </row>
    <row r="42" spans="1:14" ht="13.5" customHeight="1">
      <c r="A42" s="119">
        <v>198</v>
      </c>
      <c r="B42" s="180" t="s">
        <v>145</v>
      </c>
      <c r="C42" s="180"/>
      <c r="D42" s="180"/>
      <c r="E42" s="180"/>
      <c r="F42" s="180"/>
      <c r="G42" s="180"/>
      <c r="H42" s="180"/>
      <c r="I42" s="180"/>
      <c r="J42" s="180"/>
      <c r="K42" s="180"/>
      <c r="L42" s="123"/>
      <c r="M42" s="123"/>
      <c r="N42" s="123"/>
    </row>
    <row r="43" spans="1:14" ht="13.5" customHeight="1">
      <c r="A43" s="119">
        <v>198.1</v>
      </c>
      <c r="B43" s="180" t="s">
        <v>153</v>
      </c>
      <c r="C43" s="180"/>
      <c r="D43" s="180"/>
      <c r="E43" s="180"/>
      <c r="F43" s="180"/>
      <c r="G43" s="180"/>
      <c r="H43" s="180"/>
      <c r="I43" s="180"/>
      <c r="J43" s="180"/>
      <c r="K43" s="180"/>
      <c r="L43" s="123"/>
      <c r="M43" s="123"/>
      <c r="N43" s="123"/>
    </row>
    <row r="44" spans="1:14" ht="13.5" customHeight="1">
      <c r="A44" s="119">
        <v>199</v>
      </c>
      <c r="B44" s="188" t="s">
        <v>152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33"/>
      <c r="M44" s="133"/>
      <c r="N44" s="133"/>
    </row>
    <row r="45" spans="1:14" ht="13.5" customHeight="1">
      <c r="A45" s="119">
        <v>200</v>
      </c>
      <c r="B45" s="180" t="s">
        <v>151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23"/>
      <c r="M45" s="123"/>
      <c r="N45" s="123"/>
    </row>
    <row r="46" spans="2:10" ht="13.5" customHeight="1">
      <c r="B46" s="123"/>
      <c r="C46" s="135"/>
      <c r="D46" s="135"/>
      <c r="E46" s="135"/>
      <c r="F46" s="135"/>
      <c r="G46" s="135"/>
      <c r="H46" s="135"/>
      <c r="I46" s="135"/>
      <c r="J46" s="135"/>
    </row>
    <row r="47" spans="2:10" ht="13.5" customHeight="1">
      <c r="B47" s="123"/>
      <c r="C47" s="135"/>
      <c r="D47" s="135"/>
      <c r="E47" s="135"/>
      <c r="F47" s="135"/>
      <c r="G47" s="135"/>
      <c r="H47" s="135"/>
      <c r="I47" s="135"/>
      <c r="J47" s="135"/>
    </row>
    <row r="48" spans="2:10" ht="13.5" customHeight="1">
      <c r="B48" s="129"/>
      <c r="C48" s="135"/>
      <c r="D48" s="135"/>
      <c r="E48" s="135"/>
      <c r="F48" s="135"/>
      <c r="G48" s="135"/>
      <c r="H48" s="135"/>
      <c r="I48" s="135"/>
      <c r="J48" s="135"/>
    </row>
    <row r="49" spans="2:10" ht="13.5" customHeight="1">
      <c r="B49" s="129"/>
      <c r="C49" s="135"/>
      <c r="D49" s="135"/>
      <c r="E49" s="135"/>
      <c r="F49" s="135"/>
      <c r="G49" s="135"/>
      <c r="H49" s="135"/>
      <c r="I49" s="135"/>
      <c r="J49" s="135"/>
    </row>
    <row r="50" spans="2:10" ht="13.5" customHeight="1">
      <c r="B50" s="129"/>
      <c r="C50" s="135"/>
      <c r="D50" s="135"/>
      <c r="E50" s="135"/>
      <c r="F50" s="135"/>
      <c r="G50" s="135"/>
      <c r="H50" s="135"/>
      <c r="I50" s="135"/>
      <c r="J50" s="135"/>
    </row>
    <row r="51" spans="2:10" ht="13.5" customHeight="1">
      <c r="B51" s="129"/>
      <c r="C51" s="135"/>
      <c r="D51" s="135"/>
      <c r="E51" s="135"/>
      <c r="F51" s="135"/>
      <c r="G51" s="135"/>
      <c r="H51" s="135"/>
      <c r="I51" s="135"/>
      <c r="J51" s="135"/>
    </row>
    <row r="52" spans="2:10" ht="13.5" customHeight="1">
      <c r="B52" s="129"/>
      <c r="C52" s="135"/>
      <c r="D52" s="135"/>
      <c r="E52" s="135"/>
      <c r="F52" s="135"/>
      <c r="G52" s="135"/>
      <c r="H52" s="135"/>
      <c r="I52" s="135"/>
      <c r="J52" s="135"/>
    </row>
    <row r="53" spans="2:10" ht="13.5" customHeight="1">
      <c r="B53" s="129"/>
      <c r="C53" s="135"/>
      <c r="D53" s="135"/>
      <c r="E53" s="135"/>
      <c r="F53" s="135"/>
      <c r="G53" s="135"/>
      <c r="H53" s="135"/>
      <c r="I53" s="135"/>
      <c r="J53" s="135"/>
    </row>
    <row r="54" spans="2:10" ht="13.5" customHeight="1">
      <c r="B54" s="129"/>
      <c r="C54" s="135"/>
      <c r="D54" s="135"/>
      <c r="E54" s="135"/>
      <c r="F54" s="135"/>
      <c r="G54" s="135"/>
      <c r="H54" s="135"/>
      <c r="I54" s="135"/>
      <c r="J54" s="135"/>
    </row>
    <row r="55" spans="2:10" ht="13.5" customHeight="1">
      <c r="B55" s="129"/>
      <c r="C55" s="135"/>
      <c r="D55" s="135"/>
      <c r="E55" s="135"/>
      <c r="F55" s="135"/>
      <c r="G55" s="135"/>
      <c r="H55" s="135"/>
      <c r="I55" s="135"/>
      <c r="J55" s="135"/>
    </row>
    <row r="56" spans="2:10" ht="13.5" customHeight="1">
      <c r="B56" s="129"/>
      <c r="C56" s="135"/>
      <c r="D56" s="135"/>
      <c r="E56" s="135"/>
      <c r="F56" s="135"/>
      <c r="G56" s="135"/>
      <c r="H56" s="135"/>
      <c r="I56" s="135"/>
      <c r="J56" s="135"/>
    </row>
    <row r="57" spans="2:10" ht="13.5" customHeight="1">
      <c r="B57" s="135"/>
      <c r="C57" s="135"/>
      <c r="D57" s="135"/>
      <c r="E57" s="135"/>
      <c r="F57" s="135"/>
      <c r="G57" s="135"/>
      <c r="H57" s="135"/>
      <c r="I57" s="135"/>
      <c r="J57" s="135"/>
    </row>
    <row r="58" spans="2:10" ht="13.5" customHeight="1">
      <c r="B58" s="135"/>
      <c r="C58" s="135"/>
      <c r="D58" s="135"/>
      <c r="E58" s="135"/>
      <c r="F58" s="135"/>
      <c r="G58" s="135"/>
      <c r="H58" s="135"/>
      <c r="I58" s="135"/>
      <c r="J58" s="135"/>
    </row>
    <row r="59" spans="2:10" ht="13.5" customHeight="1">
      <c r="B59" s="135"/>
      <c r="C59" s="135"/>
      <c r="D59" s="135"/>
      <c r="E59" s="135"/>
      <c r="F59" s="135"/>
      <c r="G59" s="135"/>
      <c r="H59" s="135"/>
      <c r="I59" s="135"/>
      <c r="J59" s="135"/>
    </row>
    <row r="60" spans="2:10" ht="13.5" customHeight="1">
      <c r="B60" s="135"/>
      <c r="C60" s="135"/>
      <c r="D60" s="135"/>
      <c r="E60" s="135"/>
      <c r="F60" s="135"/>
      <c r="G60" s="135"/>
      <c r="H60" s="135"/>
      <c r="I60" s="135"/>
      <c r="J60" s="135"/>
    </row>
    <row r="61" ht="13.5" customHeight="1">
      <c r="B61" s="136"/>
    </row>
    <row r="62" ht="13.5" customHeight="1">
      <c r="B62" s="136"/>
    </row>
    <row r="63" ht="13.5" customHeight="1">
      <c r="B63" s="136"/>
    </row>
    <row r="64" ht="13.5" customHeight="1">
      <c r="B64" s="136"/>
    </row>
    <row r="65" ht="15" customHeight="1">
      <c r="B65" s="136"/>
    </row>
    <row r="66" ht="15" customHeight="1">
      <c r="B66" s="136"/>
    </row>
    <row r="67" ht="15" customHeight="1">
      <c r="B67" s="136"/>
    </row>
    <row r="68" ht="15" customHeight="1">
      <c r="B68" s="136"/>
    </row>
    <row r="69" ht="15" customHeight="1">
      <c r="B69" s="136"/>
    </row>
    <row r="70" ht="15" customHeight="1">
      <c r="B70" s="136"/>
    </row>
    <row r="71" ht="15" customHeight="1">
      <c r="B71" s="136"/>
    </row>
    <row r="72" ht="15" customHeight="1">
      <c r="B72" s="136"/>
    </row>
    <row r="73" ht="15" customHeight="1">
      <c r="B73" s="136"/>
    </row>
    <row r="74" ht="15" customHeight="1">
      <c r="B74" s="136"/>
    </row>
    <row r="75" ht="15" customHeight="1">
      <c r="B75" s="136"/>
    </row>
    <row r="76" ht="15" customHeight="1">
      <c r="B76" s="136"/>
    </row>
    <row r="77" ht="15" customHeight="1">
      <c r="B77" s="136"/>
    </row>
    <row r="78" ht="15" customHeight="1">
      <c r="B78" s="136"/>
    </row>
    <row r="79" ht="15" customHeight="1">
      <c r="B79" s="136"/>
    </row>
    <row r="80" ht="15" customHeight="1">
      <c r="B80" s="136"/>
    </row>
    <row r="81" ht="15" customHeight="1">
      <c r="B81" s="136"/>
    </row>
    <row r="82" ht="15" customHeight="1">
      <c r="B82" s="136"/>
    </row>
    <row r="83" ht="15" customHeight="1">
      <c r="B83" s="136"/>
    </row>
    <row r="84" ht="18" customHeight="1">
      <c r="B84" s="136"/>
    </row>
    <row r="85" ht="18" customHeight="1"/>
    <row r="86" ht="18" customHeight="1"/>
  </sheetData>
  <sheetProtection/>
  <mergeCells count="2">
    <mergeCell ref="B2:J2"/>
    <mergeCell ref="B17:K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11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84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83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3" ht="18" customHeight="1">
      <c r="A7" s="49">
        <v>1</v>
      </c>
      <c r="B7" s="50" t="s">
        <v>46</v>
      </c>
      <c r="C7" s="70">
        <v>0.4694434960737453</v>
      </c>
      <c r="D7" s="70">
        <v>0.9830515830819644</v>
      </c>
      <c r="E7" s="35">
        <v>0.21741020958344204</v>
      </c>
      <c r="F7" s="35">
        <v>0.15852526213284418</v>
      </c>
      <c r="G7" s="60"/>
      <c r="H7" s="60"/>
      <c r="I7" s="60"/>
      <c r="J7" s="60"/>
      <c r="K7" s="68"/>
      <c r="L7" s="68"/>
      <c r="M7" s="51"/>
    </row>
    <row r="8" spans="1:13" ht="18" customHeight="1">
      <c r="A8" s="49">
        <v>2</v>
      </c>
      <c r="B8" s="50" t="s">
        <v>47</v>
      </c>
      <c r="C8" s="35"/>
      <c r="D8" s="35"/>
      <c r="E8" s="35">
        <v>1.618705035971223</v>
      </c>
      <c r="F8" s="35"/>
      <c r="G8" s="55"/>
      <c r="H8" s="55"/>
      <c r="I8" s="55"/>
      <c r="J8" s="55"/>
      <c r="K8" s="56"/>
      <c r="L8" s="56"/>
      <c r="M8" s="52"/>
    </row>
    <row r="9" spans="1:13" ht="18" customHeight="1">
      <c r="A9" s="49">
        <v>3</v>
      </c>
      <c r="B9" s="53" t="s">
        <v>48</v>
      </c>
      <c r="C9" s="35">
        <v>0.10925976509150505</v>
      </c>
      <c r="D9" s="35">
        <v>0.12085153853304824</v>
      </c>
      <c r="E9" s="35">
        <v>0.13789299503585217</v>
      </c>
      <c r="F9" s="35">
        <v>0.09886307464162135</v>
      </c>
      <c r="G9" s="55"/>
      <c r="H9" s="55"/>
      <c r="I9" s="55"/>
      <c r="J9" s="55"/>
      <c r="K9" s="56"/>
      <c r="L9" s="56"/>
      <c r="M9" s="52"/>
    </row>
    <row r="10" spans="1:13" ht="18" customHeight="1">
      <c r="A10" s="49">
        <v>4</v>
      </c>
      <c r="B10" s="53" t="s">
        <v>49</v>
      </c>
      <c r="C10" s="35"/>
      <c r="D10" s="35">
        <v>0.054854635216675815</v>
      </c>
      <c r="E10" s="35">
        <v>0.2086230876216968</v>
      </c>
      <c r="F10" s="35">
        <v>0.0884486113568017</v>
      </c>
      <c r="G10" s="56"/>
      <c r="H10" s="56"/>
      <c r="I10" s="56"/>
      <c r="J10" s="56"/>
      <c r="K10" s="56"/>
      <c r="L10" s="56"/>
      <c r="M10" s="52"/>
    </row>
    <row r="11" spans="1:13" ht="18" customHeight="1">
      <c r="A11" s="49">
        <v>5</v>
      </c>
      <c r="B11" s="50" t="s">
        <v>50</v>
      </c>
      <c r="C11" s="35">
        <v>0.3230148048452221</v>
      </c>
      <c r="D11" s="35">
        <v>0.28530670470756064</v>
      </c>
      <c r="E11" s="35">
        <v>0.3213367609254499</v>
      </c>
      <c r="F11" s="35">
        <v>0.2979274611398964</v>
      </c>
      <c r="G11" s="61"/>
      <c r="H11" s="61"/>
      <c r="I11" s="61"/>
      <c r="J11" s="61"/>
      <c r="K11" s="56"/>
      <c r="L11" s="56"/>
      <c r="M11" s="52"/>
    </row>
    <row r="12" spans="1:13" ht="18" customHeight="1">
      <c r="A12" s="49">
        <v>6</v>
      </c>
      <c r="B12" s="50" t="s">
        <v>51</v>
      </c>
      <c r="C12" s="35"/>
      <c r="D12" s="35"/>
      <c r="E12" s="35"/>
      <c r="F12" s="35"/>
      <c r="G12" s="55"/>
      <c r="H12" s="55"/>
      <c r="I12" s="55"/>
      <c r="J12" s="55"/>
      <c r="K12" s="56"/>
      <c r="L12" s="56"/>
      <c r="M12" s="52"/>
    </row>
    <row r="13" spans="1:13" ht="18" customHeight="1">
      <c r="A13" s="49">
        <v>7</v>
      </c>
      <c r="B13" s="53" t="s">
        <v>60</v>
      </c>
      <c r="C13" s="35"/>
      <c r="D13" s="35"/>
      <c r="E13" s="35"/>
      <c r="F13" s="35"/>
      <c r="G13" s="55"/>
      <c r="H13" s="55"/>
      <c r="I13" s="55"/>
      <c r="J13" s="55"/>
      <c r="K13" s="56"/>
      <c r="L13" s="56"/>
      <c r="M13" s="52"/>
    </row>
    <row r="14" spans="1:13" ht="18" customHeight="1">
      <c r="A14" s="49">
        <v>8</v>
      </c>
      <c r="B14" s="50" t="s">
        <v>52</v>
      </c>
      <c r="C14" s="35">
        <v>0.033738191632928474</v>
      </c>
      <c r="D14" s="35">
        <v>0.04631773969430292</v>
      </c>
      <c r="E14" s="35">
        <v>0.0422237860661506</v>
      </c>
      <c r="F14" s="35"/>
      <c r="G14" s="56"/>
      <c r="H14" s="56"/>
      <c r="I14" s="56"/>
      <c r="J14" s="56"/>
      <c r="K14" s="56"/>
      <c r="L14" s="56"/>
      <c r="M14" s="52"/>
    </row>
    <row r="15" spans="1:13" ht="24.75" customHeight="1">
      <c r="A15" s="49">
        <v>9</v>
      </c>
      <c r="B15" s="50" t="s">
        <v>53</v>
      </c>
      <c r="C15" s="35"/>
      <c r="D15" s="35"/>
      <c r="E15" s="35"/>
      <c r="F15" s="35"/>
      <c r="G15" s="69"/>
      <c r="H15" s="69"/>
      <c r="I15" s="69"/>
      <c r="J15" s="69"/>
      <c r="K15" s="69"/>
      <c r="L15" s="69"/>
      <c r="M15" s="54"/>
    </row>
    <row r="16" spans="1:13" ht="18" customHeight="1">
      <c r="A16" s="49">
        <v>10</v>
      </c>
      <c r="B16" s="50" t="s">
        <v>54</v>
      </c>
      <c r="C16" s="35"/>
      <c r="D16" s="35"/>
      <c r="E16" s="35"/>
      <c r="F16" s="35"/>
      <c r="G16" s="55"/>
      <c r="H16" s="55"/>
      <c r="I16" s="55"/>
      <c r="J16" s="55"/>
      <c r="K16" s="56"/>
      <c r="L16" s="56"/>
      <c r="M16" s="52"/>
    </row>
    <row r="17" spans="1:13" ht="18" customHeight="1">
      <c r="A17" s="49">
        <v>11</v>
      </c>
      <c r="B17" s="50" t="s">
        <v>55</v>
      </c>
      <c r="C17" s="35"/>
      <c r="D17" s="35"/>
      <c r="E17" s="35"/>
      <c r="F17" s="35">
        <v>0.39430449069003287</v>
      </c>
      <c r="G17" s="55"/>
      <c r="H17" s="55"/>
      <c r="I17" s="55"/>
      <c r="J17" s="55"/>
      <c r="K17" s="56"/>
      <c r="L17" s="56"/>
      <c r="M17" s="52"/>
    </row>
    <row r="18" spans="1:13" ht="18" customHeight="1">
      <c r="A18" s="49">
        <v>12</v>
      </c>
      <c r="B18" s="53" t="s">
        <v>61</v>
      </c>
      <c r="C18" s="35"/>
      <c r="D18" s="35"/>
      <c r="E18" s="35"/>
      <c r="F18" s="35"/>
      <c r="G18" s="55"/>
      <c r="H18" s="55"/>
      <c r="I18" s="55"/>
      <c r="J18" s="55"/>
      <c r="K18" s="56"/>
      <c r="L18" s="56"/>
      <c r="M18" s="52"/>
    </row>
    <row r="19" spans="1:13" ht="18" customHeight="1">
      <c r="A19" s="49">
        <v>13</v>
      </c>
      <c r="B19" s="53"/>
      <c r="C19" s="55"/>
      <c r="D19" s="55"/>
      <c r="E19" s="55"/>
      <c r="F19" s="55"/>
      <c r="G19" s="55"/>
      <c r="H19" s="55"/>
      <c r="I19" s="55"/>
      <c r="J19" s="55"/>
      <c r="K19" s="56"/>
      <c r="L19" s="56"/>
      <c r="M19" s="52"/>
    </row>
    <row r="20" spans="1:13" ht="18" customHeight="1">
      <c r="A20" s="49">
        <v>14</v>
      </c>
      <c r="B20" s="57"/>
      <c r="C20" s="49"/>
      <c r="D20" s="49"/>
      <c r="E20" s="49"/>
      <c r="F20" s="58"/>
      <c r="G20" s="59"/>
      <c r="H20" s="59"/>
      <c r="I20" s="59"/>
      <c r="J20" s="59"/>
      <c r="K20" s="54"/>
      <c r="L20" s="54"/>
      <c r="M20" s="54"/>
    </row>
    <row r="21" spans="1:13" s="26" customFormat="1" ht="18" customHeight="1">
      <c r="A21" s="144" t="s">
        <v>56</v>
      </c>
      <c r="B21" s="144"/>
      <c r="C21" s="35">
        <v>0.24576681180454768</v>
      </c>
      <c r="D21" s="35">
        <v>0.47</v>
      </c>
      <c r="E21" s="35">
        <v>0.21692388551770272</v>
      </c>
      <c r="F21" s="35">
        <v>0.14218992228925775</v>
      </c>
      <c r="G21" s="25"/>
      <c r="H21" s="25"/>
      <c r="I21" s="25"/>
      <c r="J21" s="25"/>
      <c r="K21" s="25"/>
      <c r="L21" s="25"/>
      <c r="M21" s="25"/>
    </row>
    <row r="22" spans="1:13" ht="18" customHeight="1">
      <c r="A22" s="103"/>
      <c r="B22" s="103" t="s">
        <v>0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27"/>
    </row>
    <row r="23" spans="1:12" ht="18" customHeight="1">
      <c r="A23" s="104" t="s">
        <v>85</v>
      </c>
      <c r="B23" s="105" t="s">
        <v>112</v>
      </c>
      <c r="C23" s="104"/>
      <c r="D23" s="105"/>
      <c r="E23" s="104"/>
      <c r="F23" s="105"/>
      <c r="G23" s="104"/>
      <c r="H23" s="105"/>
      <c r="I23" s="104"/>
      <c r="J23" s="105"/>
      <c r="K23" s="104"/>
      <c r="L23" s="105"/>
    </row>
    <row r="24" spans="1:13" ht="18" customHeight="1">
      <c r="A24" s="145" t="s">
        <v>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zoomScalePageLayoutView="0" workbookViewId="0" topLeftCell="A1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N1" s="41"/>
    </row>
    <row r="2" spans="1:13" s="5" customFormat="1" ht="19.5" customHeight="1">
      <c r="A2" s="146" t="s">
        <v>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166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3" ht="18" customHeight="1">
      <c r="A7" s="49">
        <v>1</v>
      </c>
      <c r="B7" s="50" t="s">
        <v>46</v>
      </c>
      <c r="C7" s="35">
        <v>4.8</v>
      </c>
      <c r="D7" s="35">
        <v>4.660969925646432</v>
      </c>
      <c r="E7" s="35">
        <v>5.8185574109140985</v>
      </c>
      <c r="F7" s="35">
        <v>3.4320098057423016</v>
      </c>
      <c r="G7" s="60"/>
      <c r="H7" s="60"/>
      <c r="I7" s="60"/>
      <c r="J7" s="60"/>
      <c r="K7" s="68"/>
      <c r="L7" s="68"/>
      <c r="M7" s="51"/>
    </row>
    <row r="8" spans="1:13" ht="18" customHeight="1">
      <c r="A8" s="49">
        <v>2</v>
      </c>
      <c r="B8" s="50" t="s">
        <v>47</v>
      </c>
      <c r="C8" s="35">
        <v>0.2617801047120419</v>
      </c>
      <c r="D8" s="35">
        <v>8.108108108108109</v>
      </c>
      <c r="E8" s="35">
        <v>7.731958762886598</v>
      </c>
      <c r="F8" s="35"/>
      <c r="G8" s="55"/>
      <c r="H8" s="55"/>
      <c r="I8" s="55"/>
      <c r="J8" s="55"/>
      <c r="K8" s="56"/>
      <c r="L8" s="56"/>
      <c r="M8" s="52"/>
    </row>
    <row r="9" spans="1:13" ht="18" customHeight="1">
      <c r="A9" s="49">
        <v>3</v>
      </c>
      <c r="B9" s="53" t="s">
        <v>48</v>
      </c>
      <c r="C9" s="35">
        <v>1.2448132780082988</v>
      </c>
      <c r="D9" s="35">
        <v>4.474799811587377</v>
      </c>
      <c r="E9" s="35">
        <v>2.931937172774869</v>
      </c>
      <c r="F9" s="35">
        <v>3.743088047639302</v>
      </c>
      <c r="G9" s="55"/>
      <c r="H9" s="55"/>
      <c r="I9" s="55"/>
      <c r="J9" s="55"/>
      <c r="K9" s="56"/>
      <c r="L9" s="56"/>
      <c r="M9" s="52"/>
    </row>
    <row r="10" spans="1:13" ht="18" customHeight="1">
      <c r="A10" s="49">
        <v>4</v>
      </c>
      <c r="B10" s="53" t="s">
        <v>49</v>
      </c>
      <c r="C10" s="35">
        <v>1.0013654984069187</v>
      </c>
      <c r="D10" s="35">
        <v>0.9774109470026064</v>
      </c>
      <c r="E10" s="35">
        <v>0.7387646213831316</v>
      </c>
      <c r="F10" s="35">
        <v>1.001001001001001</v>
      </c>
      <c r="G10" s="56"/>
      <c r="H10" s="56"/>
      <c r="I10" s="56"/>
      <c r="J10" s="56"/>
      <c r="K10" s="56"/>
      <c r="L10" s="56"/>
      <c r="M10" s="52"/>
    </row>
    <row r="11" spans="1:13" ht="18" customHeight="1">
      <c r="A11" s="49">
        <v>5</v>
      </c>
      <c r="B11" s="50" t="s">
        <v>50</v>
      </c>
      <c r="C11" s="35">
        <v>3.0023094688221708</v>
      </c>
      <c r="D11" s="35">
        <v>6.807511737089202</v>
      </c>
      <c r="E11" s="35">
        <v>5.387729679227655</v>
      </c>
      <c r="F11" s="35">
        <v>5.6978567694720335</v>
      </c>
      <c r="G11" s="61"/>
      <c r="H11" s="61"/>
      <c r="I11" s="61"/>
      <c r="J11" s="61"/>
      <c r="K11" s="56"/>
      <c r="L11" s="56"/>
      <c r="M11" s="52"/>
    </row>
    <row r="12" spans="1:13" ht="18" customHeight="1">
      <c r="A12" s="49">
        <v>6</v>
      </c>
      <c r="B12" s="50" t="s">
        <v>51</v>
      </c>
      <c r="C12" s="35"/>
      <c r="D12" s="35">
        <v>2.356902356902357</v>
      </c>
      <c r="E12" s="35">
        <v>1.3289036544850499</v>
      </c>
      <c r="F12" s="35">
        <v>0.6642820643842616</v>
      </c>
      <c r="G12" s="55"/>
      <c r="H12" s="55"/>
      <c r="I12" s="55"/>
      <c r="J12" s="55"/>
      <c r="K12" s="56"/>
      <c r="L12" s="56"/>
      <c r="M12" s="52"/>
    </row>
    <row r="13" spans="1:13" ht="18" customHeight="1">
      <c r="A13" s="49">
        <v>7</v>
      </c>
      <c r="B13" s="53" t="s">
        <v>60</v>
      </c>
      <c r="C13" s="35">
        <v>0.04081632653061225</v>
      </c>
      <c r="D13" s="35">
        <v>0.01963864886095837</v>
      </c>
      <c r="E13" s="35"/>
      <c r="F13" s="35">
        <v>0.05162178439301385</v>
      </c>
      <c r="G13" s="55"/>
      <c r="H13" s="55"/>
      <c r="I13" s="55"/>
      <c r="J13" s="55"/>
      <c r="K13" s="56"/>
      <c r="L13" s="56"/>
      <c r="M13" s="52"/>
    </row>
    <row r="14" spans="1:13" ht="18" customHeight="1">
      <c r="A14" s="49">
        <v>8</v>
      </c>
      <c r="B14" s="50" t="s">
        <v>52</v>
      </c>
      <c r="C14" s="35">
        <v>0.5755395683453237</v>
      </c>
      <c r="D14" s="35">
        <v>0.40299366724237184</v>
      </c>
      <c r="E14" s="35">
        <v>0.5526468877254218</v>
      </c>
      <c r="F14" s="35">
        <v>0.7708779443254818</v>
      </c>
      <c r="G14" s="56"/>
      <c r="H14" s="56"/>
      <c r="I14" s="56"/>
      <c r="J14" s="56"/>
      <c r="K14" s="56"/>
      <c r="L14" s="56"/>
      <c r="M14" s="52"/>
    </row>
    <row r="15" spans="1:13" ht="24.75" customHeight="1">
      <c r="A15" s="49">
        <v>9</v>
      </c>
      <c r="B15" s="50" t="s">
        <v>53</v>
      </c>
      <c r="C15" s="35">
        <v>0.4280821917808219</v>
      </c>
      <c r="D15" s="35">
        <v>0.3482114593225704</v>
      </c>
      <c r="E15" s="35"/>
      <c r="F15" s="35">
        <v>0.23442732752846618</v>
      </c>
      <c r="G15" s="69"/>
      <c r="H15" s="69"/>
      <c r="I15" s="69"/>
      <c r="J15" s="69"/>
      <c r="K15" s="69"/>
      <c r="L15" s="69"/>
      <c r="M15" s="54"/>
    </row>
    <row r="16" spans="1:13" ht="18" customHeight="1">
      <c r="A16" s="49">
        <v>10</v>
      </c>
      <c r="B16" s="50" t="s">
        <v>54</v>
      </c>
      <c r="C16" s="35"/>
      <c r="D16" s="35">
        <v>4.49438202247191</v>
      </c>
      <c r="E16" s="35">
        <v>3.225806451612903</v>
      </c>
      <c r="F16" s="35"/>
      <c r="G16" s="55"/>
      <c r="H16" s="55"/>
      <c r="I16" s="55"/>
      <c r="J16" s="55"/>
      <c r="K16" s="56"/>
      <c r="L16" s="56"/>
      <c r="M16" s="52"/>
    </row>
    <row r="17" spans="1:13" ht="18" customHeight="1">
      <c r="A17" s="49">
        <v>11</v>
      </c>
      <c r="B17" s="50" t="s">
        <v>55</v>
      </c>
      <c r="C17" s="35">
        <v>1.893939393939394</v>
      </c>
      <c r="D17" s="35">
        <v>1.6642547033285093</v>
      </c>
      <c r="E17" s="35">
        <v>1.2781954887218046</v>
      </c>
      <c r="F17" s="35">
        <v>1.043338683788122</v>
      </c>
      <c r="G17" s="55"/>
      <c r="H17" s="55"/>
      <c r="I17" s="55"/>
      <c r="J17" s="55"/>
      <c r="K17" s="56"/>
      <c r="L17" s="56"/>
      <c r="M17" s="52"/>
    </row>
    <row r="18" spans="1:13" ht="18" customHeight="1">
      <c r="A18" s="49">
        <v>12</v>
      </c>
      <c r="B18" s="53" t="s">
        <v>61</v>
      </c>
      <c r="C18" s="55"/>
      <c r="D18" s="55"/>
      <c r="E18" s="55"/>
      <c r="F18" s="55"/>
      <c r="G18" s="55"/>
      <c r="H18" s="55"/>
      <c r="I18" s="55"/>
      <c r="J18" s="55"/>
      <c r="K18" s="56"/>
      <c r="L18" s="56"/>
      <c r="M18" s="52"/>
    </row>
    <row r="19" spans="1:13" ht="18" customHeight="1">
      <c r="A19" s="49">
        <v>13</v>
      </c>
      <c r="B19" s="53"/>
      <c r="C19" s="55"/>
      <c r="D19" s="55"/>
      <c r="E19" s="55"/>
      <c r="F19" s="55"/>
      <c r="G19" s="55"/>
      <c r="H19" s="55"/>
      <c r="I19" s="55"/>
      <c r="J19" s="55"/>
      <c r="K19" s="56"/>
      <c r="L19" s="56"/>
      <c r="M19" s="52"/>
    </row>
    <row r="20" spans="1:13" ht="18" customHeight="1">
      <c r="A20" s="49">
        <v>14</v>
      </c>
      <c r="B20" s="57"/>
      <c r="C20" s="49"/>
      <c r="D20" s="49"/>
      <c r="E20" s="49"/>
      <c r="F20" s="58"/>
      <c r="G20" s="59"/>
      <c r="H20" s="59"/>
      <c r="I20" s="59"/>
      <c r="J20" s="59"/>
      <c r="K20" s="54"/>
      <c r="L20" s="54"/>
      <c r="M20" s="54"/>
    </row>
    <row r="21" spans="1:13" s="26" customFormat="1" ht="18" customHeight="1">
      <c r="A21" s="144" t="s">
        <v>56</v>
      </c>
      <c r="B21" s="144"/>
      <c r="C21" s="35">
        <v>2.81189726931276</v>
      </c>
      <c r="D21" s="35">
        <v>3.105208895871177</v>
      </c>
      <c r="E21" s="35">
        <v>3.63</v>
      </c>
      <c r="F21" s="35">
        <v>2.0212547570546526</v>
      </c>
      <c r="G21" s="25"/>
      <c r="H21" s="25"/>
      <c r="I21" s="25"/>
      <c r="J21" s="25"/>
      <c r="K21" s="25"/>
      <c r="L21" s="25"/>
      <c r="M21" s="25"/>
    </row>
    <row r="22" spans="1:13" ht="18" customHeight="1">
      <c r="A22" s="103"/>
      <c r="B22" s="10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04" t="s">
        <v>85</v>
      </c>
      <c r="B23" s="105" t="s">
        <v>112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4"/>
  <sheetViews>
    <sheetView zoomScalePageLayoutView="0" workbookViewId="0" topLeftCell="B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N1" s="75"/>
    </row>
    <row r="2" spans="1:13" s="5" customFormat="1" ht="19.5" customHeight="1">
      <c r="A2" s="146" t="s">
        <v>89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88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38"/>
      <c r="O6" s="139"/>
    </row>
    <row r="7" spans="1:15" ht="18" customHeight="1">
      <c r="A7" s="49">
        <v>1</v>
      </c>
      <c r="B7" s="50" t="s">
        <v>46</v>
      </c>
      <c r="C7" s="35">
        <f>'TAB 195'!C7/'TAB 197'!C7*100</f>
        <v>2.9862792574656982</v>
      </c>
      <c r="D7" s="35">
        <f>'TAB 195'!D7/'TAB 197'!D7*100</f>
        <v>2.489663583092894</v>
      </c>
      <c r="E7" s="35">
        <f>'TAB 195'!E7/'TAB 197'!E7*100</f>
        <v>2.5049610307440107</v>
      </c>
      <c r="F7" s="35">
        <f>'TAB 195'!F7/'TAB 197'!F7*100</f>
        <v>2.200728903840763</v>
      </c>
      <c r="G7" s="35">
        <f>'TAB 195'!G7/'TAB 197'!G7*100</f>
        <v>2.180468568777546</v>
      </c>
      <c r="H7" s="35">
        <f>'TAB 195'!H7/'TAB 197'!H7*100</f>
        <v>1.9871720116618075</v>
      </c>
      <c r="I7" s="35">
        <f>'TAB 195'!I7/'TAB 197'!I7*100</f>
        <v>2.031550949280015</v>
      </c>
      <c r="J7" s="35">
        <f>'TAB 195'!J7/'TAB 197'!J7*100</f>
        <v>2.030717820191504</v>
      </c>
      <c r="K7" s="35">
        <f>'TAB 195'!K7/'TAB 197'!K7*100</f>
        <v>1.6327876057576092</v>
      </c>
      <c r="L7" s="35">
        <f>'TAB 195'!L7/'TAB 197'!L7*100</f>
        <v>1.2256053294615024</v>
      </c>
      <c r="M7" s="35">
        <f>'TAB 195'!M7/'TAB 197'!M7*100</f>
        <v>1.0406453338087174</v>
      </c>
      <c r="N7" s="138"/>
      <c r="O7" s="139"/>
    </row>
    <row r="8" spans="1:15" ht="18" customHeight="1">
      <c r="A8" s="49">
        <v>2</v>
      </c>
      <c r="B8" s="50" t="s">
        <v>47</v>
      </c>
      <c r="C8" s="35">
        <f>'TAB 195'!C8/'TAB 197'!C8*100</f>
        <v>0.0951776649746193</v>
      </c>
      <c r="D8" s="35">
        <f>'TAB 195'!D8/'TAB 197'!D8*100</f>
        <v>2.802637776731041</v>
      </c>
      <c r="E8" s="35">
        <f>'TAB 195'!E8/'TAB 197'!E8*100</f>
        <v>1.3838436256702993</v>
      </c>
      <c r="F8" s="35">
        <f>'TAB 195'!F8/'TAB 197'!F8*100</f>
        <v>0.14921661278288983</v>
      </c>
      <c r="G8" s="35">
        <f>'TAB 195'!G8/'TAB 197'!G8*100</f>
        <v>0.31961646024770274</v>
      </c>
      <c r="H8" s="35">
        <f>'TAB 195'!H8/'TAB 197'!H8*100</f>
        <v>0.274641440341776</v>
      </c>
      <c r="I8" s="35">
        <f>'TAB 195'!I8/'TAB 197'!I8*100</f>
        <v>0.155257586450247</v>
      </c>
      <c r="J8" s="35">
        <f>'TAB 195'!J8/'TAB 197'!J8*100</f>
        <v>0.16432626232446967</v>
      </c>
      <c r="K8" s="35">
        <f>'TAB 195'!K8/'TAB 197'!K8*100</f>
        <v>0.23988485526947068</v>
      </c>
      <c r="L8" s="35">
        <f>'TAB 195'!L8/'TAB 197'!L8*100</f>
        <v>0.25854639471416263</v>
      </c>
      <c r="M8" s="35">
        <f>'TAB 195'!M8/'TAB 197'!M8*100</f>
        <v>0.3604382929642445</v>
      </c>
      <c r="N8" s="138"/>
      <c r="O8" s="139"/>
    </row>
    <row r="9" spans="1:15" ht="18" customHeight="1">
      <c r="A9" s="49">
        <v>3</v>
      </c>
      <c r="B9" s="53" t="s">
        <v>48</v>
      </c>
      <c r="C9" s="35">
        <f>'TAB 195'!C9/'TAB 197'!C9*100</f>
        <v>0.41175369642522924</v>
      </c>
      <c r="D9" s="35">
        <f>'TAB 195'!D9/'TAB 197'!D9*100</f>
        <v>1.4472965592572364</v>
      </c>
      <c r="E9" s="35">
        <f>'TAB 195'!E9/'TAB 197'!E9*100</f>
        <v>1.3412531136232995</v>
      </c>
      <c r="F9" s="35">
        <f>'TAB 195'!F9/'TAB 197'!F9*100</f>
        <v>1.5347088118711252</v>
      </c>
      <c r="G9" s="35">
        <f>'TAB 195'!G9/'TAB 197'!G9*100</f>
        <v>1.0258163788681824</v>
      </c>
      <c r="H9" s="35">
        <f>'TAB 195'!H9/'TAB 197'!H9*100</f>
        <v>1.06767279441278</v>
      </c>
      <c r="I9" s="35">
        <f>'TAB 195'!I9/'TAB 197'!I9*100</f>
        <v>1.221122112211221</v>
      </c>
      <c r="J9" s="35">
        <f>'TAB 195'!J9/'TAB 197'!J9*100</f>
        <v>1.3693725946478117</v>
      </c>
      <c r="K9" s="35">
        <f>'TAB 195'!K9/'TAB 197'!K9*100</f>
        <v>2.006029684601113</v>
      </c>
      <c r="L9" s="35">
        <f>'TAB 195'!L9/'TAB 197'!L9*100</f>
        <v>1.4324524573968882</v>
      </c>
      <c r="M9" s="35">
        <f>'TAB 195'!M9/'TAB 197'!M9*100</f>
        <v>1.3106020245071923</v>
      </c>
      <c r="N9" s="138"/>
      <c r="O9" s="139"/>
    </row>
    <row r="10" spans="1:15" ht="18" customHeight="1">
      <c r="A10" s="49">
        <v>4</v>
      </c>
      <c r="B10" s="53" t="s">
        <v>49</v>
      </c>
      <c r="C10" s="35">
        <f>'TAB 195'!C10/'TAB 197'!C10*100</f>
        <v>2.1538461538461537</v>
      </c>
      <c r="D10" s="35">
        <f>'TAB 195'!D10/'TAB 197'!D10*100</f>
        <v>1.8187239117471676</v>
      </c>
      <c r="E10" s="35">
        <f>'TAB 195'!E10/'TAB 197'!E10*100</f>
        <v>1.4116318464144553</v>
      </c>
      <c r="F10" s="35">
        <f>'TAB 195'!F10/'TAB 197'!F10*100</f>
        <v>2.2909848259446592</v>
      </c>
      <c r="G10" s="35">
        <f>'TAB 195'!G10/'TAB 197'!G10*100</f>
        <v>3.810454323400098</v>
      </c>
      <c r="H10" s="35">
        <f>'TAB 195'!H10/'TAB 197'!H10*100</f>
        <v>3.523721787194841</v>
      </c>
      <c r="I10" s="35">
        <f>'TAB 195'!I10/'TAB 197'!I10*100</f>
        <v>3.018399834608228</v>
      </c>
      <c r="J10" s="35">
        <f>'TAB 195'!J10/'TAB 197'!J10*100</f>
        <v>2.4286035529570498</v>
      </c>
      <c r="K10" s="35">
        <f>'TAB 195'!K10/'TAB 197'!K10*100</f>
        <v>2.9921259842519685</v>
      </c>
      <c r="L10" s="35">
        <f>'TAB 195'!L10/'TAB 197'!L10*100</f>
        <v>3.5896501457725947</v>
      </c>
      <c r="M10" s="35">
        <f>'TAB 195'!M10/'TAB 197'!M10*100</f>
        <v>3.1908488862131246</v>
      </c>
      <c r="N10" s="138"/>
      <c r="O10" s="139"/>
    </row>
    <row r="11" spans="1:15" ht="18" customHeight="1">
      <c r="A11" s="49">
        <v>5</v>
      </c>
      <c r="B11" s="50" t="s">
        <v>50</v>
      </c>
      <c r="C11" s="35">
        <f>'TAB 195'!C11/'TAB 197'!C11*100</f>
        <v>0.9071117561683599</v>
      </c>
      <c r="D11" s="35">
        <f>'TAB 195'!D11/'TAB 197'!D11*100</f>
        <v>1.758957654723127</v>
      </c>
      <c r="E11" s="35">
        <f>'TAB 195'!E11/'TAB 197'!E11*100</f>
        <v>0.5906803762852767</v>
      </c>
      <c r="F11" s="35">
        <f>'TAB 195'!F11/'TAB 197'!F11*100</f>
        <v>1.6876183915963492</v>
      </c>
      <c r="G11" s="35">
        <f>'TAB 195'!G11/'TAB 197'!G11*100</f>
        <v>2.150929639081298</v>
      </c>
      <c r="H11" s="35">
        <f>'TAB 195'!H11/'TAB 197'!H11*100</f>
        <v>1.3556618819776716</v>
      </c>
      <c r="I11" s="35">
        <f>'TAB 195'!I11/'TAB 197'!I11*100</f>
        <v>0.624054462934947</v>
      </c>
      <c r="J11" s="35">
        <f>'TAB 195'!J11/'TAB 197'!J11*100</f>
        <v>0.6724101702038243</v>
      </c>
      <c r="K11" s="35">
        <f>'TAB 195'!K11/'TAB 197'!K11*100</f>
        <v>1.2694439477918829</v>
      </c>
      <c r="L11" s="35">
        <f>'TAB 195'!L11/'TAB 197'!L11*100</f>
        <v>1.1675044592184207</v>
      </c>
      <c r="M11" s="35">
        <f>'TAB 195'!M11/'TAB 197'!M11*100</f>
        <v>1.2707377338510413</v>
      </c>
      <c r="N11" s="138"/>
      <c r="O11" s="139"/>
    </row>
    <row r="12" spans="1:15" ht="18" customHeight="1">
      <c r="A12" s="49">
        <v>6</v>
      </c>
      <c r="B12" s="50" t="s">
        <v>51</v>
      </c>
      <c r="C12" s="35">
        <f>'TAB 195'!C12/'TAB 197'!C12*100</f>
        <v>2.429805615550756</v>
      </c>
      <c r="D12" s="35">
        <f>'TAB 195'!D12/'TAB 197'!D12*100</f>
        <v>2.1238938053097343</v>
      </c>
      <c r="E12" s="35">
        <f>'TAB 195'!E12/'TAB 197'!E12*100</f>
        <v>2.493702770780857</v>
      </c>
      <c r="F12" s="35">
        <f>'TAB 195'!F12/'TAB 197'!F12*100</f>
        <v>3.1491997934950957</v>
      </c>
      <c r="G12" s="35">
        <f>'TAB 195'!G12/'TAB 197'!G12*100</f>
        <v>2.435723951285521</v>
      </c>
      <c r="H12" s="35">
        <f>'TAB 195'!H12/'TAB 197'!H12*100</f>
        <v>2.8627015008337966</v>
      </c>
      <c r="I12" s="35">
        <f>'TAB 195'!I12/'TAB 197'!I12*100</f>
        <v>2.5522671734998643</v>
      </c>
      <c r="J12" s="35">
        <f>'TAB 195'!J12/'TAB 197'!J12*100</f>
        <v>2.7637523252723892</v>
      </c>
      <c r="K12" s="35">
        <f>'TAB 195'!K12/'TAB 197'!K12*100</f>
        <v>2.697495183044316</v>
      </c>
      <c r="L12" s="35">
        <f>'TAB 195'!L12/'TAB 197'!L12*100</f>
        <v>2.6515151515151514</v>
      </c>
      <c r="M12" s="35">
        <f>'TAB 195'!M12/'TAB 197'!M12*100</f>
        <v>2.777021508303839</v>
      </c>
      <c r="N12" s="140"/>
      <c r="O12" s="141"/>
    </row>
    <row r="13" spans="1:15" ht="18" customHeight="1">
      <c r="A13" s="49">
        <v>7</v>
      </c>
      <c r="B13" s="53" t="s">
        <v>60</v>
      </c>
      <c r="C13" s="35">
        <f>'TAB 195'!C13/'TAB 197'!C13*100</f>
        <v>0.009013068949977467</v>
      </c>
      <c r="D13" s="35">
        <f>'TAB 195'!D13/'TAB 197'!D13*100</f>
        <v>0.02378234398782344</v>
      </c>
      <c r="E13" s="35">
        <f>'TAB 195'!E13/'TAB 197'!E13*100</f>
        <v>0.02892681515765114</v>
      </c>
      <c r="F13" s="35">
        <f>'TAB 195'!F13/'TAB 197'!F13*100</f>
        <v>0.11956954962136308</v>
      </c>
      <c r="G13" s="35">
        <f>'TAB 195'!G13/'TAB 197'!G13*100</f>
        <v>0.015878056525881232</v>
      </c>
      <c r="H13" s="35" t="e">
        <f>'TAB 195'!H13/'TAB 197'!H13*100</f>
        <v>#DIV/0!</v>
      </c>
      <c r="I13" s="35" t="e">
        <f>'TAB 195'!I13/'TAB 197'!I13*100</f>
        <v>#DIV/0!</v>
      </c>
      <c r="J13" s="35">
        <f>'TAB 195'!J13/'TAB 197'!J13*100</f>
        <v>0.17613386173491855</v>
      </c>
      <c r="K13" s="35">
        <f>'TAB 195'!K13/'TAB 197'!K13*100</f>
        <v>0.07217610970768674</v>
      </c>
      <c r="L13" s="35">
        <f>'TAB 195'!L13/'TAB 197'!L13*100</f>
        <v>0</v>
      </c>
      <c r="M13" s="35">
        <f>'TAB 195'!M13/'TAB 197'!M13*100</f>
        <v>0</v>
      </c>
      <c r="N13" s="140"/>
      <c r="O13" s="141"/>
    </row>
    <row r="14" spans="1:15" ht="18" customHeight="1">
      <c r="A14" s="49">
        <v>8</v>
      </c>
      <c r="B14" s="50" t="s">
        <v>52</v>
      </c>
      <c r="C14" s="35">
        <f>'TAB 195'!C14/'TAB 197'!C14*100</f>
        <v>0.4407227853680035</v>
      </c>
      <c r="D14" s="35">
        <f>'TAB 195'!D14/'TAB 197'!D14*100</f>
        <v>0.5907172995780591</v>
      </c>
      <c r="E14" s="35">
        <f>'TAB 195'!E14/'TAB 197'!E14*100</f>
        <v>0.33769523005487545</v>
      </c>
      <c r="F14" s="35">
        <f>'TAB 195'!F14/'TAB 197'!F14*100</f>
        <v>0.21626297577854672</v>
      </c>
      <c r="G14" s="35">
        <f>'TAB 195'!G14/'TAB 197'!G14*100</f>
        <v>0.13181019332161686</v>
      </c>
      <c r="H14" s="35">
        <f>'TAB 195'!H14/'TAB 197'!H14*100</f>
        <v>0.37183936539414975</v>
      </c>
      <c r="I14" s="35">
        <f>'TAB 195'!I14/'TAB 197'!I14*100</f>
        <v>0.24977293369663942</v>
      </c>
      <c r="J14" s="35">
        <f>'TAB 195'!J14/'TAB 197'!J14*100</f>
        <v>0</v>
      </c>
      <c r="K14" s="35">
        <f>'TAB 195'!K14/'TAB 197'!K14*100</f>
        <v>0.022446689113355782</v>
      </c>
      <c r="L14" s="35">
        <f>'TAB 195'!L14/'TAB 197'!L14*100</f>
        <v>0.41530054644808745</v>
      </c>
      <c r="M14" s="35">
        <f>'TAB 195'!M14/'TAB 197'!M14*100</f>
        <v>0.3878474466709761</v>
      </c>
      <c r="N14" s="140"/>
      <c r="O14" s="141"/>
    </row>
    <row r="15" spans="1:13" ht="24.75" customHeight="1">
      <c r="A15" s="49">
        <v>9</v>
      </c>
      <c r="B15" s="50" t="s">
        <v>53</v>
      </c>
      <c r="C15" s="35">
        <f>'TAB 195'!C15/'TAB 197'!C15*100</f>
        <v>0.28294260307194824</v>
      </c>
      <c r="D15" s="35">
        <f>'TAB 195'!D15/'TAB 197'!D15*100</f>
        <v>0.505369551484523</v>
      </c>
      <c r="E15" s="35">
        <f>'TAB 195'!E15/'TAB 197'!E15*100</f>
        <v>0.7145859604875998</v>
      </c>
      <c r="F15" s="35">
        <f>'TAB 195'!F15/'TAB 197'!F15*100</f>
        <v>0.5478297513695743</v>
      </c>
      <c r="G15" s="35">
        <f>'TAB 195'!G15/'TAB 197'!G15*100</f>
        <v>0.8106819265617549</v>
      </c>
      <c r="H15" s="35">
        <f>'TAB 195'!H15/'TAB 197'!H15*100</f>
        <v>0.3453038674033149</v>
      </c>
      <c r="I15" s="35">
        <f>'TAB 195'!I15/'TAB 197'!I15*100</f>
        <v>0.2808002808002808</v>
      </c>
      <c r="J15" s="35">
        <f>'TAB 195'!J15/'TAB 197'!J15*100</f>
        <v>0.36644165863066536</v>
      </c>
      <c r="K15" s="35">
        <f>'TAB 195'!K15/'TAB 197'!K15*100</f>
        <v>0.28707077398697145</v>
      </c>
      <c r="L15" s="35">
        <f>'TAB 195'!L15/'TAB 197'!L15*100</f>
        <v>0.30959752321981426</v>
      </c>
      <c r="M15" s="35">
        <f>'TAB 195'!M15/'TAB 197'!M15*100</f>
        <v>0.5425631431244153</v>
      </c>
    </row>
    <row r="16" spans="1:13" ht="18" customHeight="1">
      <c r="A16" s="49">
        <v>10</v>
      </c>
      <c r="B16" s="50" t="s">
        <v>54</v>
      </c>
      <c r="C16" s="35">
        <f>'TAB 195'!C16/'TAB 197'!C16*100</f>
        <v>0.2680965147453083</v>
      </c>
      <c r="D16" s="35">
        <f>'TAB 195'!D16/'TAB 197'!D16*100</f>
        <v>0.411522633744856</v>
      </c>
      <c r="E16" s="35">
        <f>'TAB 195'!E16/'TAB 197'!E16*100</f>
        <v>0.24264482863208978</v>
      </c>
      <c r="F16" s="35">
        <f>'TAB 195'!F16/'TAB 197'!F16*100</f>
        <v>0.39426523297491045</v>
      </c>
      <c r="G16" s="35">
        <f>'TAB 195'!G16/'TAB 197'!G16*100</f>
        <v>0</v>
      </c>
      <c r="H16" s="35">
        <f>'TAB 195'!H16/'TAB 197'!H16*100</f>
        <v>0.44513687959047404</v>
      </c>
      <c r="I16" s="35">
        <f>'TAB 195'!I16/'TAB 197'!I16*100</f>
        <v>0.2070393374741201</v>
      </c>
      <c r="J16" s="35">
        <f>'TAB 195'!J16/'TAB 197'!J16*100</f>
        <v>0.18556318426424198</v>
      </c>
      <c r="K16" s="35">
        <f>'TAB 195'!K16/'TAB 197'!K16*100</f>
        <v>0.16899028305872413</v>
      </c>
      <c r="L16" s="35">
        <f>'TAB 195'!L16/'TAB 197'!L16*100</f>
        <v>0.17177211565989123</v>
      </c>
      <c r="M16" s="35">
        <f>'TAB 195'!M16/'TAB 197'!M16*100</f>
        <v>0.11095700416088765</v>
      </c>
    </row>
    <row r="17" spans="1:13" ht="18" customHeight="1">
      <c r="A17" s="49">
        <v>11</v>
      </c>
      <c r="B17" s="50" t="s">
        <v>55</v>
      </c>
      <c r="C17" s="35">
        <f>'TAB 195'!C17/'TAB 197'!C17*100</f>
        <v>0.31810294968189706</v>
      </c>
      <c r="D17" s="35">
        <f>'TAB 195'!D17/'TAB 197'!D17*100</f>
        <v>0.31377470975839344</v>
      </c>
      <c r="E17" s="35">
        <f>'TAB 195'!E17/'TAB 197'!E17*100</f>
        <v>0.2607184241019699</v>
      </c>
      <c r="F17" s="35">
        <f>'TAB 195'!F17/'TAB 197'!F17*100</f>
        <v>0.35976849679336775</v>
      </c>
      <c r="G17" s="35">
        <f>'TAB 195'!G17/'TAB 197'!G17*100</f>
        <v>0.42180402336145356</v>
      </c>
      <c r="H17" s="35">
        <f>'TAB 195'!H17/'TAB 197'!H17*100</f>
        <v>0.3743509238014732</v>
      </c>
      <c r="I17" s="35">
        <f>'TAB 195'!I17/'TAB 197'!I17*100</f>
        <v>0.1733921815889029</v>
      </c>
      <c r="J17" s="35">
        <f>'TAB 195'!J17/'TAB 197'!J17*100</f>
        <v>0.1908700493080961</v>
      </c>
      <c r="K17" s="35">
        <f>'TAB 195'!K17/'TAB 197'!K17*100</f>
        <v>0.2526753864447087</v>
      </c>
      <c r="L17" s="35">
        <f>'TAB 195'!L17/'TAB 197'!L17*100</f>
        <v>0.2872531418312388</v>
      </c>
      <c r="M17" s="35">
        <f>'TAB 195'!M17/'TAB 197'!M17*100</f>
        <v>0.35608308605341243</v>
      </c>
    </row>
    <row r="18" spans="1:13" ht="18" customHeight="1">
      <c r="A18" s="49">
        <v>12</v>
      </c>
      <c r="B18" s="53" t="s">
        <v>61</v>
      </c>
      <c r="C18" s="35" t="e">
        <f>'TAB 195'!C18/'TAB 197'!C18*100</f>
        <v>#DIV/0!</v>
      </c>
      <c r="D18" s="35" t="e">
        <f>'TAB 195'!D18/'TAB 197'!D18*100</f>
        <v>#DIV/0!</v>
      </c>
      <c r="E18" s="35" t="e">
        <f>'TAB 195'!E18/'TAB 197'!E18*100</f>
        <v>#DIV/0!</v>
      </c>
      <c r="F18" s="35" t="e">
        <f>'TAB 195'!F18/'TAB 197'!F18*100</f>
        <v>#DIV/0!</v>
      </c>
      <c r="G18" s="35">
        <f>'TAB 195'!G18/'TAB 197'!G18*100</f>
        <v>0</v>
      </c>
      <c r="H18" s="35" t="e">
        <f>'TAB 195'!H18/'TAB 197'!H18*100</f>
        <v>#DIV/0!</v>
      </c>
      <c r="I18" s="35">
        <f>'TAB 195'!I18/'TAB 197'!I18*100</f>
        <v>0</v>
      </c>
      <c r="J18" s="35">
        <f>'TAB 195'!J18/'TAB 197'!J18*100</f>
        <v>0</v>
      </c>
      <c r="K18" s="35">
        <f>'TAB 195'!K18/'TAB 197'!K18*100</f>
        <v>0</v>
      </c>
      <c r="L18" s="35">
        <f>'TAB 195'!L18/'TAB 197'!L18*100</f>
        <v>0</v>
      </c>
      <c r="M18" s="35">
        <f>'TAB 195'!M18/'TAB 197'!M18*100</f>
        <v>0</v>
      </c>
    </row>
    <row r="19" spans="1:13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35">
        <f>'TAB 195'!C21/'TAB 197'!C21*100</f>
        <v>1.2686973331081208</v>
      </c>
      <c r="D21" s="35">
        <f>'TAB 195'!D21/'TAB 197'!D21*100</f>
        <v>1.419487952703574</v>
      </c>
      <c r="E21" s="35">
        <f>'TAB 195'!E21/'TAB 197'!E21*100</f>
        <v>1.3944388082568997</v>
      </c>
      <c r="F21" s="35">
        <f>'TAB 195'!F21/'TAB 197'!F21*100</f>
        <v>1.5780953504079247</v>
      </c>
      <c r="G21" s="35">
        <f>'TAB 195'!G21/'TAB 197'!G21*100</f>
        <v>1.4531119067570657</v>
      </c>
      <c r="H21" s="35">
        <f>'TAB 195'!H21/'TAB 197'!H21*100</f>
        <v>1.4500933888877485</v>
      </c>
      <c r="I21" s="35">
        <f>'TAB 195'!I21/'TAB 197'!I21*100</f>
        <v>1.3983506633201863</v>
      </c>
      <c r="J21" s="35">
        <f>'TAB 195'!J21/'TAB 197'!J21*100</f>
        <v>1.346533514787909</v>
      </c>
      <c r="K21" s="35">
        <f>'TAB 195'!K21/'TAB 197'!K21*100</f>
        <v>1.2403041969314799</v>
      </c>
      <c r="L21" s="35">
        <f>'TAB 195'!L21/'TAB 197'!L21*100</f>
        <v>1.0643619386393954</v>
      </c>
      <c r="M21" s="35">
        <f>'TAB 195'!M21/'TAB 197'!M21*100</f>
        <v>0.9861932938856016</v>
      </c>
    </row>
    <row r="22" spans="1:13" ht="18" customHeight="1">
      <c r="A22" s="46"/>
      <c r="B22" s="46"/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G4:G5"/>
    <mergeCell ref="H4:H5"/>
    <mergeCell ref="A24:M24"/>
    <mergeCell ref="I4:I5"/>
    <mergeCell ref="J4:J5"/>
    <mergeCell ref="K4:K5"/>
    <mergeCell ref="L4:L5"/>
    <mergeCell ref="M4:M5"/>
    <mergeCell ref="A21:B21"/>
    <mergeCell ref="N6:O11"/>
    <mergeCell ref="N12:O14"/>
    <mergeCell ref="A2:M2"/>
    <mergeCell ref="L3:M3"/>
    <mergeCell ref="A4:A5"/>
    <mergeCell ref="B4:B5"/>
    <mergeCell ref="C4:C5"/>
    <mergeCell ref="D4:D5"/>
    <mergeCell ref="E4:E5"/>
    <mergeCell ref="F4:F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24"/>
  <sheetViews>
    <sheetView zoomScalePageLayoutView="0" workbookViewId="0" topLeftCell="B6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spans="14:15" ht="19.5" customHeight="1">
      <c r="N1" s="77"/>
      <c r="O1" s="77"/>
    </row>
    <row r="2" spans="1:15" s="5" customFormat="1" ht="30" customHeight="1">
      <c r="A2" s="159" t="s">
        <v>161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77"/>
      <c r="O2" s="77"/>
    </row>
    <row r="3" spans="1:15" ht="19.5" customHeight="1">
      <c r="A3" s="6"/>
      <c r="B3" s="7"/>
      <c r="C3" s="7"/>
      <c r="D3" s="7"/>
      <c r="E3" s="7"/>
      <c r="F3" s="7"/>
      <c r="J3" s="8"/>
      <c r="K3" s="8"/>
      <c r="L3" s="147" t="s">
        <v>90</v>
      </c>
      <c r="M3" s="147"/>
      <c r="N3" s="77"/>
      <c r="O3" s="7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77"/>
      <c r="O4" s="77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77"/>
      <c r="O5" s="77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38"/>
      <c r="O6" s="139"/>
    </row>
    <row r="7" spans="1:15" ht="18" customHeight="1">
      <c r="A7" s="49">
        <v>1</v>
      </c>
      <c r="B7" s="50" t="s">
        <v>46</v>
      </c>
      <c r="C7" s="35">
        <f>'TAB 192'!C7/'TAB 190'!C7</f>
        <v>3.3147381242387333</v>
      </c>
      <c r="D7" s="35">
        <f>'TAB 192'!D7/'TAB 190'!D7</f>
        <v>3.0871118268913116</v>
      </c>
      <c r="E7" s="35">
        <f>'TAB 192'!E7/'TAB 190'!E7</f>
        <v>2.6069975440782964</v>
      </c>
      <c r="F7" s="35">
        <f>'TAB 192'!F7/'TAB 190'!F7</f>
        <v>2.2779422583481366</v>
      </c>
      <c r="G7" s="35">
        <f>'TAB 192'!G7/'TAB 190'!G7</f>
        <v>2.1987566670198864</v>
      </c>
      <c r="H7" s="35">
        <f>'TAB 192'!H7/'TAB 190'!H7</f>
        <v>2.22093440505239</v>
      </c>
      <c r="I7" s="35">
        <f>'TAB 192'!I7/'TAB 190'!I7</f>
        <v>1.931663457571173</v>
      </c>
      <c r="J7" s="35">
        <f>'TAB 192'!J7/'TAB 190'!J7</f>
        <v>1.7850685884063469</v>
      </c>
      <c r="K7" s="35">
        <f>'TAB 192'!K7/'TAB 190'!K7</f>
        <v>1.899332536361825</v>
      </c>
      <c r="L7" s="35">
        <f>'TAB 192'!L7/'TAB 190'!L7</f>
        <v>1.664775600505689</v>
      </c>
      <c r="M7" s="35">
        <f>'TAB 192'!M7/'TAB 190'!M7</f>
        <v>1.1407578782788748</v>
      </c>
      <c r="N7" s="138"/>
      <c r="O7" s="139"/>
    </row>
    <row r="8" spans="1:15" ht="18" customHeight="1">
      <c r="A8" s="49">
        <v>2</v>
      </c>
      <c r="B8" s="50" t="s">
        <v>47</v>
      </c>
      <c r="C8" s="35">
        <f>'TAB 192'!C8/'TAB 190'!C8</f>
        <v>1.407994923857868</v>
      </c>
      <c r="D8" s="35">
        <f>'TAB 192'!D8/'TAB 190'!D8</f>
        <v>1.3944889307583608</v>
      </c>
      <c r="E8" s="35">
        <f>'TAB 192'!E8/'TAB 190'!E8</f>
        <v>1.0893249873117916</v>
      </c>
      <c r="F8" s="35">
        <f>'TAB 192'!F8/'TAB 190'!F8</f>
        <v>0.5869565217391305</v>
      </c>
      <c r="G8" s="35">
        <f>'TAB 192'!G8/'TAB 190'!G8</f>
        <v>0.591254752851711</v>
      </c>
      <c r="H8" s="35">
        <f>'TAB 192'!H8/'TAB 190'!H8</f>
        <v>0.403913260219342</v>
      </c>
      <c r="I8" s="35">
        <f>'TAB 192'!I8/'TAB 190'!I8</f>
        <v>0.36581159732701013</v>
      </c>
      <c r="J8" s="35">
        <f>'TAB 192'!J8/'TAB 190'!J8</f>
        <v>0.31968565052876685</v>
      </c>
      <c r="K8" s="35">
        <f>'TAB 192'!K8/'TAB 190'!K8</f>
        <v>0.39846743295019155</v>
      </c>
      <c r="L8" s="35">
        <f>'TAB 192'!L8/'TAB 190'!L8</f>
        <v>0.3403961308152925</v>
      </c>
      <c r="M8" s="35">
        <f>'TAB 192'!M8/'TAB 190'!M8</f>
        <v>0.3480403661112415</v>
      </c>
      <c r="N8" s="138"/>
      <c r="O8" s="139"/>
    </row>
    <row r="9" spans="1:15" ht="18" customHeight="1">
      <c r="A9" s="49">
        <v>3</v>
      </c>
      <c r="B9" s="53" t="s">
        <v>48</v>
      </c>
      <c r="C9" s="35">
        <f>'TAB 192'!C9/'TAB 190'!C9</f>
        <v>2.0061865482233503</v>
      </c>
      <c r="D9" s="35">
        <f>'TAB 192'!D9/'TAB 190'!D9</f>
        <v>1.9399028998819052</v>
      </c>
      <c r="E9" s="35">
        <f>'TAB 192'!E9/'TAB 190'!E9</f>
        <v>2.0589316183226147</v>
      </c>
      <c r="F9" s="35">
        <f>'TAB 192'!F9/'TAB 190'!F9</f>
        <v>2.176407621494327</v>
      </c>
      <c r="G9" s="35">
        <f>'TAB 192'!G9/'TAB 190'!G9</f>
        <v>1.9921377253626136</v>
      </c>
      <c r="H9" s="35">
        <f>'TAB 192'!H9/'TAB 190'!H9</f>
        <v>1.9902526612799796</v>
      </c>
      <c r="I9" s="35">
        <f>'TAB 192'!I9/'TAB 190'!I9</f>
        <v>2.1942931258106357</v>
      </c>
      <c r="J9" s="35">
        <f>'TAB 192'!J9/'TAB 190'!J9</f>
        <v>2.182285259425429</v>
      </c>
      <c r="K9" s="35">
        <f>'TAB 192'!K9/'TAB 190'!K9</f>
        <v>1.3827620632279534</v>
      </c>
      <c r="L9" s="35">
        <f>'TAB 192'!L9/'TAB 190'!L9</f>
        <v>1.6886105675146772</v>
      </c>
      <c r="M9" s="35">
        <f>'TAB 192'!M9/'TAB 190'!M9</f>
        <v>1.6967454652609522</v>
      </c>
      <c r="N9" s="138"/>
      <c r="O9" s="139"/>
    </row>
    <row r="10" spans="1:16" ht="18" customHeight="1">
      <c r="A10" s="49">
        <v>4</v>
      </c>
      <c r="B10" s="53" t="s">
        <v>49</v>
      </c>
      <c r="C10" s="35">
        <f>'TAB 192'!C10/'TAB 190'!C10</f>
        <v>1.8493277700509967</v>
      </c>
      <c r="D10" s="35">
        <f>'TAB 192'!D10/'TAB 190'!D10</f>
        <v>1.9507013201320131</v>
      </c>
      <c r="E10" s="35">
        <f>'TAB 192'!E10/'TAB 190'!E10</f>
        <v>1.898134044173648</v>
      </c>
      <c r="F10" s="35">
        <f>'TAB 192'!F10/'TAB 190'!F10</f>
        <v>1.4177777777777778</v>
      </c>
      <c r="G10" s="35">
        <f>'TAB 192'!G10/'TAB 190'!G10</f>
        <v>1.8393695506371563</v>
      </c>
      <c r="H10" s="35">
        <f>'TAB 192'!H10/'TAB 190'!H10</f>
        <v>2.009757684176289</v>
      </c>
      <c r="I10" s="35">
        <f>'TAB 192'!I10/'TAB 190'!I10</f>
        <v>1.7977069263389351</v>
      </c>
      <c r="J10" s="35">
        <f>'TAB 192'!J10/'TAB 190'!J10</f>
        <v>1.6134820562560621</v>
      </c>
      <c r="K10" s="35">
        <f>'TAB 192'!K10/'TAB 190'!K10</f>
        <v>1.8168503937007874</v>
      </c>
      <c r="L10" s="35">
        <f>'TAB 192'!L10/'TAB 190'!L10</f>
        <v>1.8270687862130441</v>
      </c>
      <c r="M10" s="35">
        <f>'TAB 192'!M10/'TAB 190'!M10</f>
        <v>1.9294099710321695</v>
      </c>
      <c r="N10" s="138"/>
      <c r="O10" s="139"/>
      <c r="P10" s="26"/>
    </row>
    <row r="11" spans="1:16" ht="18" customHeight="1">
      <c r="A11" s="49">
        <v>5</v>
      </c>
      <c r="B11" s="50" t="s">
        <v>50</v>
      </c>
      <c r="C11" s="35">
        <f>'TAB 192'!C11/'TAB 190'!C11</f>
        <v>2.9994962216624685</v>
      </c>
      <c r="D11" s="35">
        <f>'TAB 192'!D11/'TAB 190'!D11</f>
        <v>1.9630500065282674</v>
      </c>
      <c r="E11" s="35">
        <f>'TAB 192'!E11/'TAB 190'!E11</f>
        <v>1.6348440655149203</v>
      </c>
      <c r="F11" s="35">
        <f>'TAB 192'!F11/'TAB 190'!F11</f>
        <v>1.547444431907932</v>
      </c>
      <c r="G11" s="35">
        <f>'TAB 192'!G11/'TAB 190'!G11</f>
        <v>2.6364909006066264</v>
      </c>
      <c r="H11" s="35">
        <f>'TAB 192'!H11/'TAB 190'!H11</f>
        <v>3.146877409406322</v>
      </c>
      <c r="I11" s="35">
        <f>'TAB 192'!I11/'TAB 190'!I11</f>
        <v>2.0544038346315157</v>
      </c>
      <c r="J11" s="35">
        <f>'TAB 192'!J11/'TAB 190'!J11</f>
        <v>3.5084501236603463</v>
      </c>
      <c r="K11" s="35">
        <f>'TAB 192'!K11/'TAB 190'!K11</f>
        <v>3.1522922887756892</v>
      </c>
      <c r="L11" s="35">
        <f>'TAB 192'!L11/'TAB 190'!L11</f>
        <v>2.8965970306135858</v>
      </c>
      <c r="M11" s="35">
        <f>'TAB 192'!M11/'TAB 190'!M11</f>
        <v>3.6204481792717087</v>
      </c>
      <c r="N11" s="138"/>
      <c r="O11" s="139"/>
      <c r="P11" s="26"/>
    </row>
    <row r="12" spans="1:16" ht="18" customHeight="1">
      <c r="A12" s="49">
        <v>6</v>
      </c>
      <c r="B12" s="50" t="s">
        <v>51</v>
      </c>
      <c r="C12" s="35">
        <f>'TAB 192'!C12/'TAB 190'!C12</f>
        <v>4.160786290322581</v>
      </c>
      <c r="D12" s="35">
        <f>'TAB 192'!D12/'TAB 190'!D12</f>
        <v>3.7873577749683944</v>
      </c>
      <c r="E12" s="35">
        <f>'TAB 192'!E12/'TAB 190'!E12</f>
        <v>3.8520650813516895</v>
      </c>
      <c r="F12" s="35">
        <f>'TAB 192'!F12/'TAB 190'!F12</f>
        <v>3.9806401652039236</v>
      </c>
      <c r="G12" s="35">
        <f>'TAB 192'!G12/'TAB 190'!G12</f>
        <v>4.1625560538116595</v>
      </c>
      <c r="H12" s="35">
        <f>'TAB 192'!H12/'TAB 190'!H12</f>
        <v>4.012229016120067</v>
      </c>
      <c r="I12" s="35">
        <f>'TAB 192'!I12/'TAB 190'!I12</f>
        <v>4.30274232962259</v>
      </c>
      <c r="J12" s="35">
        <f>'TAB 192'!J12/'TAB 190'!J12</f>
        <v>4.383736380547435</v>
      </c>
      <c r="K12" s="35">
        <f>'TAB 192'!K12/'TAB 190'!K12</f>
        <v>4.509771538673273</v>
      </c>
      <c r="L12" s="35">
        <f>'TAB 192'!L12/'TAB 190'!L12</f>
        <v>4.45995670995671</v>
      </c>
      <c r="M12" s="35">
        <f>'TAB 192'!M12/'TAB 190'!M12</f>
        <v>3.7480877103518613</v>
      </c>
      <c r="N12" s="138"/>
      <c r="O12" s="139"/>
      <c r="P12" s="26"/>
    </row>
    <row r="13" spans="1:16" ht="18" customHeight="1">
      <c r="A13" s="49">
        <v>7</v>
      </c>
      <c r="B13" s="53" t="s">
        <v>60</v>
      </c>
      <c r="C13" s="35">
        <f>'TAB 192'!C13/'TAB 190'!C13</f>
        <v>1.988970907511941</v>
      </c>
      <c r="D13" s="35">
        <f>'TAB 192'!D13/'TAB 190'!D13</f>
        <v>1.341307523739956</v>
      </c>
      <c r="E13" s="35">
        <f>'TAB 192'!E13/'TAB 190'!E13</f>
        <v>0.7269558310903235</v>
      </c>
      <c r="F13" s="35">
        <f>'TAB 192'!F13/'TAB 190'!F13</f>
        <v>0.4096474953617811</v>
      </c>
      <c r="G13" s="35">
        <f>'TAB 192'!G13/'TAB 190'!G13</f>
        <v>1.5523170475990773</v>
      </c>
      <c r="H13" s="35">
        <f>'TAB 192'!H13/'TAB 190'!H13</f>
        <v>0.6928031985784096</v>
      </c>
      <c r="I13" s="35">
        <f>'TAB 192'!I13/'TAB 190'!I13</f>
        <v>0.7000444049733571</v>
      </c>
      <c r="J13" s="35">
        <f>'TAB 192'!J13/'TAB 190'!J13</f>
        <v>0</v>
      </c>
      <c r="K13" s="35">
        <f>'TAB 192'!K13/'TAB 190'!K13</f>
        <v>0</v>
      </c>
      <c r="L13" s="35">
        <f>'TAB 192'!L13/'TAB 190'!L13</f>
        <v>0.5159811006114509</v>
      </c>
      <c r="M13" s="35">
        <f>'TAB 192'!M13/'TAB 190'!M13</f>
        <v>0.41170671595810227</v>
      </c>
      <c r="N13" s="138"/>
      <c r="O13" s="139"/>
      <c r="P13" s="26"/>
    </row>
    <row r="14" spans="1:16" ht="18" customHeight="1">
      <c r="A14" s="49">
        <v>8</v>
      </c>
      <c r="B14" s="50" t="s">
        <v>52</v>
      </c>
      <c r="C14" s="35">
        <f>'TAB 192'!C14/'TAB 190'!C14</f>
        <v>1.5</v>
      </c>
      <c r="D14" s="35">
        <f>'TAB 192'!D14/'TAB 190'!D14</f>
        <v>1.5</v>
      </c>
      <c r="E14" s="35">
        <f>'TAB 192'!E14/'TAB 190'!E14</f>
        <v>1.5</v>
      </c>
      <c r="F14" s="35">
        <f>'TAB 192'!F14/'TAB 190'!F14</f>
        <v>1.5</v>
      </c>
      <c r="G14" s="35">
        <f>'TAB 192'!G14/'TAB 190'!G14</f>
        <v>0.13695765812859384</v>
      </c>
      <c r="H14" s="35">
        <f>'TAB 192'!H14/'TAB 190'!H14</f>
        <v>1.4142765066065097</v>
      </c>
      <c r="I14" s="35">
        <f>'TAB 192'!I14/'TAB 190'!I14</f>
        <v>2</v>
      </c>
      <c r="J14" s="35">
        <f>'TAB 192'!J14/'TAB 190'!J14</f>
        <v>2</v>
      </c>
      <c r="K14" s="35">
        <f>'TAB 192'!K14/'TAB 190'!K14</f>
        <v>2</v>
      </c>
      <c r="L14" s="35">
        <f>'TAB 192'!L14/'TAB 190'!L14</f>
        <v>1</v>
      </c>
      <c r="M14" s="35">
        <f>'TAB 192'!M14/'TAB 190'!M14</f>
        <v>1</v>
      </c>
      <c r="N14" s="138"/>
      <c r="O14" s="139"/>
      <c r="P14" s="26"/>
    </row>
    <row r="15" spans="1:16" ht="24.75" customHeight="1">
      <c r="A15" s="49">
        <v>9</v>
      </c>
      <c r="B15" s="50" t="s">
        <v>53</v>
      </c>
      <c r="C15" s="35">
        <f>'TAB 192'!C15/'TAB 190'!C15</f>
        <v>1.0391304347826087</v>
      </c>
      <c r="D15" s="35">
        <f>'TAB 192'!D15/'TAB 190'!D15</f>
        <v>1.300565981531129</v>
      </c>
      <c r="E15" s="35">
        <f>'TAB 192'!E15/'TAB 190'!E15</f>
        <v>1.3001280774156823</v>
      </c>
      <c r="F15" s="35">
        <f>'TAB 192'!F15/'TAB 190'!F15</f>
        <v>1.3399699986363016</v>
      </c>
      <c r="G15" s="35">
        <f>'TAB 192'!G15/'TAB 190'!G15</f>
        <v>1.3010053222945004</v>
      </c>
      <c r="H15" s="35">
        <f>'TAB 192'!H15/'TAB 190'!H15</f>
        <v>1.301962696574424</v>
      </c>
      <c r="I15" s="35">
        <f>'TAB 192'!I15/'TAB 190'!I15</f>
        <v>1.3000879286521794</v>
      </c>
      <c r="J15" s="35">
        <f>'TAB 192'!J15/'TAB 190'!J15</f>
        <v>0.7205397610218377</v>
      </c>
      <c r="K15" s="35">
        <f>'TAB 192'!K15/'TAB 190'!K15</f>
        <v>1.1391223155929038</v>
      </c>
      <c r="L15" s="35">
        <f>'TAB 192'!L15/'TAB 190'!L15</f>
        <v>1.1135982092893117</v>
      </c>
      <c r="M15" s="35">
        <f>'TAB 192'!M15/'TAB 190'!M15</f>
        <v>1.1347233360064155</v>
      </c>
      <c r="N15" s="138"/>
      <c r="O15" s="139"/>
      <c r="P15" s="26"/>
    </row>
    <row r="16" spans="1:16" ht="18" customHeight="1">
      <c r="A16" s="49">
        <v>10</v>
      </c>
      <c r="B16" s="50" t="s">
        <v>54</v>
      </c>
      <c r="C16" s="35">
        <f>'TAB 192'!C16/'TAB 190'!C16</f>
        <v>1.3592493297587132</v>
      </c>
      <c r="D16" s="35">
        <f>'TAB 192'!D16/'TAB 190'!D16</f>
        <v>0.9639240506329114</v>
      </c>
      <c r="E16" s="35">
        <f>'TAB 192'!E16/'TAB 190'!E16</f>
        <v>0.7386348029116879</v>
      </c>
      <c r="F16" s="35">
        <f>'TAB 192'!F16/'TAB 190'!F16</f>
        <v>0.9738330975954739</v>
      </c>
      <c r="G16" s="35">
        <f>'TAB 192'!G16/'TAB 190'!G16</f>
        <v>1.4665391969407267</v>
      </c>
      <c r="H16" s="35">
        <f>'TAB 192'!H16/'TAB 190'!H16</f>
        <v>1.4063660477453581</v>
      </c>
      <c r="I16" s="35">
        <f>'TAB 192'!I16/'TAB 190'!I16</f>
        <v>0.9516536228225195</v>
      </c>
      <c r="J16" s="35">
        <f>'TAB 192'!J16/'TAB 190'!J16</f>
        <v>0.6710055786010585</v>
      </c>
      <c r="K16" s="35">
        <f>'TAB 192'!K16/'TAB 190'!K16</f>
        <v>1.1531297082591425</v>
      </c>
      <c r="L16" s="35">
        <f>'TAB 192'!L16/'TAB 190'!L16</f>
        <v>0.9563218390804598</v>
      </c>
      <c r="M16" s="35">
        <f>'TAB 192'!M16/'TAB 190'!M16</f>
        <v>1.1668482702260965</v>
      </c>
      <c r="N16" s="140"/>
      <c r="O16" s="141"/>
      <c r="P16" s="26"/>
    </row>
    <row r="17" spans="1:16" ht="18" customHeight="1">
      <c r="A17" s="49">
        <v>11</v>
      </c>
      <c r="B17" s="50" t="s">
        <v>55</v>
      </c>
      <c r="C17" s="35">
        <f>'TAB 192'!C17/'TAB 190'!C17</f>
        <v>6.817901234567901</v>
      </c>
      <c r="D17" s="35">
        <f>'TAB 192'!D17/'TAB 190'!D17</f>
        <v>6.970144462279293</v>
      </c>
      <c r="E17" s="35">
        <f>'TAB 192'!E17/'TAB 190'!E17</f>
        <v>4.53264015435738</v>
      </c>
      <c r="F17" s="35">
        <f>'TAB 192'!F17/'TAB 190'!F17</f>
        <v>4.6894409937888195</v>
      </c>
      <c r="G17" s="35">
        <f>'TAB 192'!G17/'TAB 190'!G17</f>
        <v>3.682092555331992</v>
      </c>
      <c r="H17" s="35">
        <f>'TAB 192'!H17/'TAB 190'!H17</f>
        <v>4.07997572815534</v>
      </c>
      <c r="I17" s="35">
        <f>'TAB 192'!I17/'TAB 190'!I17</f>
        <v>3.201253022642339</v>
      </c>
      <c r="J17" s="35">
        <f>'TAB 192'!J17/'TAB 190'!J17</f>
        <v>2.091743119266055</v>
      </c>
      <c r="K17" s="35">
        <f>'TAB 192'!K17/'TAB 190'!K17</f>
        <v>1.2737844320081402</v>
      </c>
      <c r="L17" s="35">
        <f>'TAB 192'!L17/'TAB 190'!L17</f>
        <v>2.2455410225921524</v>
      </c>
      <c r="M17" s="35">
        <f>'TAB 192'!M17/'TAB 190'!M17</f>
        <v>2.107408241387075</v>
      </c>
      <c r="N17" s="140"/>
      <c r="O17" s="141"/>
      <c r="P17" s="26"/>
    </row>
    <row r="18" spans="1:16" ht="18" customHeight="1">
      <c r="A18" s="49">
        <v>12</v>
      </c>
      <c r="B18" s="53" t="s">
        <v>61</v>
      </c>
      <c r="C18" s="35" t="e">
        <f>'TAB 192'!C18/'TAB 190'!C18</f>
        <v>#DIV/0!</v>
      </c>
      <c r="D18" s="35" t="e">
        <f>'TAB 192'!D18/'TAB 190'!D18</f>
        <v>#DIV/0!</v>
      </c>
      <c r="E18" s="35">
        <f>'TAB 192'!E18/'TAB 190'!E18</f>
        <v>0.02903225806451613</v>
      </c>
      <c r="F18" s="35">
        <f>'TAB 192'!F18/'TAB 190'!F18</f>
        <v>0.05952380952380952</v>
      </c>
      <c r="G18" s="35">
        <f>'TAB 192'!G18/'TAB 190'!G18</f>
        <v>0.053763440860215055</v>
      </c>
      <c r="H18" s="35" t="e">
        <f>'TAB 192'!H18/'TAB 190'!H18</f>
        <v>#DIV/0!</v>
      </c>
      <c r="I18" s="35">
        <f>'TAB 192'!I18/'TAB 190'!I18</f>
        <v>0.1319796954314721</v>
      </c>
      <c r="J18" s="35">
        <f>'TAB 192'!J18/'TAB 190'!J18</f>
        <v>0.13438735177865613</v>
      </c>
      <c r="K18" s="35">
        <f>'TAB 192'!K18/'TAB 190'!K18</f>
        <v>0</v>
      </c>
      <c r="L18" s="35">
        <f>'TAB 192'!L18/'TAB 190'!L18</f>
        <v>1</v>
      </c>
      <c r="M18" s="35">
        <f>'TAB 192'!M18/'TAB 190'!M18</f>
        <v>0.002688172043010753</v>
      </c>
      <c r="N18" s="140"/>
      <c r="O18" s="141"/>
      <c r="P18" s="26"/>
    </row>
    <row r="19" spans="1:16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40"/>
      <c r="O19" s="141"/>
      <c r="P19" s="26"/>
    </row>
    <row r="20" spans="1:16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140"/>
      <c r="O20" s="141"/>
      <c r="P20" s="26"/>
    </row>
    <row r="21" spans="1:15" s="26" customFormat="1" ht="18" customHeight="1">
      <c r="A21" s="144" t="s">
        <v>56</v>
      </c>
      <c r="B21" s="144"/>
      <c r="C21" s="35">
        <f>'TAB 192'!C21/'TAB 190'!C21</f>
        <v>2.7010159427237164</v>
      </c>
      <c r="D21" s="35">
        <f>'TAB 192'!D21/'TAB 190'!D21</f>
        <v>2.408555741507384</v>
      </c>
      <c r="E21" s="35">
        <f>'TAB 192'!E21/'TAB 190'!E21</f>
        <v>2.0469816098081024</v>
      </c>
      <c r="F21" s="35">
        <f>'TAB 192'!F21/'TAB 190'!F21</f>
        <v>1.9555012816538249</v>
      </c>
      <c r="G21" s="35">
        <f>'TAB 192'!G21/'TAB 190'!G21</f>
        <v>2.039443532768587</v>
      </c>
      <c r="H21" s="35">
        <f>'TAB 192'!H21/'TAB 190'!H21</f>
        <v>2.0309929428687012</v>
      </c>
      <c r="I21" s="35">
        <f>'TAB 192'!I21/'TAB 190'!I21</f>
        <v>1.834563090406488</v>
      </c>
      <c r="J21" s="35">
        <f>'TAB 192'!J21/'TAB 190'!J21</f>
        <v>1.632604935220814</v>
      </c>
      <c r="K21" s="35">
        <f>'TAB 192'!K21/'TAB 190'!K21</f>
        <v>1.630770417862078</v>
      </c>
      <c r="L21" s="35">
        <f>'TAB 192'!L21/'TAB 190'!L21</f>
        <v>1.6135535108281147</v>
      </c>
      <c r="M21" s="35">
        <f>'TAB 192'!M21/'TAB 190'!M21</f>
        <v>1.3296287729848502</v>
      </c>
      <c r="N21" s="140"/>
      <c r="O21" s="141"/>
    </row>
    <row r="22" spans="1:16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  <c r="P22" s="26"/>
    </row>
    <row r="23" spans="1:16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P23" s="26"/>
    </row>
    <row r="24" spans="1:13" ht="18" customHeight="1">
      <c r="A24" s="145" t="s">
        <v>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0">
    <mergeCell ref="N16:O21"/>
    <mergeCell ref="N6:O15"/>
    <mergeCell ref="A22:C22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28"/>
  <sheetViews>
    <sheetView zoomScalePageLayoutView="0" workbookViewId="0" topLeftCell="A8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spans="14:15" ht="19.5" customHeight="1">
      <c r="N1" s="82"/>
      <c r="O1" s="82"/>
    </row>
    <row r="2" spans="1:15" s="5" customFormat="1" ht="30" customHeight="1">
      <c r="A2" s="171" t="s">
        <v>94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82"/>
      <c r="O2" s="82"/>
    </row>
    <row r="3" spans="1:15" ht="19.5" customHeight="1">
      <c r="A3" s="6"/>
      <c r="B3" s="7"/>
      <c r="C3" s="7"/>
      <c r="D3" s="7"/>
      <c r="E3" s="7"/>
      <c r="F3" s="7"/>
      <c r="J3" s="8"/>
      <c r="K3" s="8"/>
      <c r="L3" s="147" t="s">
        <v>93</v>
      </c>
      <c r="M3" s="147"/>
      <c r="N3" s="82"/>
      <c r="O3" s="82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82"/>
      <c r="O4" s="82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82"/>
      <c r="O5" s="82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115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82"/>
      <c r="O6" s="82"/>
    </row>
    <row r="7" spans="1:16" ht="18" customHeight="1">
      <c r="A7" s="49">
        <v>1</v>
      </c>
      <c r="B7" s="50" t="s">
        <v>46</v>
      </c>
      <c r="C7" s="35">
        <f>'TAB 191'!C7/'TAB 193'!C7</f>
        <v>48.588235294117645</v>
      </c>
      <c r="D7" s="35">
        <f>'TAB 191'!D7/'TAB 193'!D7</f>
        <v>138.77220077220076</v>
      </c>
      <c r="E7" s="35">
        <f>'TAB 191'!E7/'TAB 193'!E7</f>
        <v>162.71713147410358</v>
      </c>
      <c r="F7" s="35">
        <f>'TAB 191'!F7/'TAB 193'!F7</f>
        <v>170.53386454183266</v>
      </c>
      <c r="G7" s="35">
        <f>'TAB 191'!G7/'TAB 193'!G7</f>
        <v>86.91532258064517</v>
      </c>
      <c r="H7" s="35">
        <f>'TAB 191'!H7/'TAB 193'!H7</f>
        <v>176.440329218107</v>
      </c>
      <c r="I7" s="47">
        <f>'TAB 191'!I7/'TAB 193'!I7</f>
        <v>184.0168776371308</v>
      </c>
      <c r="J7" s="47">
        <f>'TAB 191'!J7/'TAB 193'!J7</f>
        <v>199.5</v>
      </c>
      <c r="K7" s="47">
        <f>'TAB 191'!K7/'TAB 193'!K7</f>
        <v>192.0042194092827</v>
      </c>
      <c r="L7" s="47">
        <f>'TAB 191'!L7/'TAB 193'!L7</f>
        <v>191.15918367346939</v>
      </c>
      <c r="M7" s="47">
        <f>'TAB 191'!M7/'TAB 193'!M7</f>
        <v>190.96170212765958</v>
      </c>
      <c r="N7" s="160"/>
      <c r="O7" s="161"/>
      <c r="P7" s="26"/>
    </row>
    <row r="8" spans="1:16" ht="18" customHeight="1">
      <c r="A8" s="49">
        <v>2</v>
      </c>
      <c r="B8" s="50" t="s">
        <v>47</v>
      </c>
      <c r="C8" s="35">
        <f>'TAB 191'!C8/'TAB 193'!C8</f>
        <v>41.96551724137931</v>
      </c>
      <c r="D8" s="35">
        <f>'TAB 191'!D8/'TAB 193'!D8</f>
        <v>61.86206896551724</v>
      </c>
      <c r="E8" s="35">
        <f>'TAB 191'!E8/'TAB 193'!E8</f>
        <v>94.77049180327869</v>
      </c>
      <c r="F8" s="35">
        <f>'TAB 191'!F8/'TAB 193'!F8</f>
        <v>78.73076923076923</v>
      </c>
      <c r="G8" s="35">
        <f>'TAB 191'!G8/'TAB 193'!G8</f>
        <v>53.673469387755105</v>
      </c>
      <c r="H8" s="35">
        <f>'TAB 191'!H8/'TAB 193'!H8</f>
        <v>128.50980392156862</v>
      </c>
      <c r="I8" s="47">
        <f>'TAB 191'!I8/'TAB 193'!I8</f>
        <v>185.56</v>
      </c>
      <c r="J8" s="47">
        <f>'TAB 191'!J8/'TAB 193'!J8</f>
        <v>142.4255319148936</v>
      </c>
      <c r="K8" s="47">
        <f>'TAB 191'!K8/'TAB 193'!K8</f>
        <v>138.95555555555555</v>
      </c>
      <c r="L8" s="47">
        <f>'TAB 191'!L8/'TAB 193'!L8</f>
        <v>183.21052631578948</v>
      </c>
      <c r="M8" s="47">
        <f>'TAB 191'!M8/'TAB 193'!M8</f>
        <v>204</v>
      </c>
      <c r="N8" s="160"/>
      <c r="O8" s="161"/>
      <c r="P8" s="26"/>
    </row>
    <row r="9" spans="1:16" ht="18" customHeight="1">
      <c r="A9" s="49">
        <v>3</v>
      </c>
      <c r="B9" s="53" t="s">
        <v>48</v>
      </c>
      <c r="C9" s="35">
        <f>'TAB 191'!C9/'TAB 193'!C9</f>
        <v>47.60215053763441</v>
      </c>
      <c r="D9" s="35">
        <f>'TAB 191'!D9/'TAB 193'!D9</f>
        <v>122.70811380400421</v>
      </c>
      <c r="E9" s="35">
        <f>'TAB 191'!E9/'TAB 193'!E9</f>
        <v>123.25263157894737</v>
      </c>
      <c r="F9" s="35">
        <f>'TAB 191'!F9/'TAB 193'!F9</f>
        <v>103.6304347826087</v>
      </c>
      <c r="G9" s="35">
        <f>'TAB 191'!G9/'TAB 193'!G9</f>
        <v>45.80063626723224</v>
      </c>
      <c r="H9" s="35">
        <f>'TAB 191'!H9/'TAB 193'!H9</f>
        <v>95.79288025889967</v>
      </c>
      <c r="I9" s="47">
        <f>'TAB 191'!I9/'TAB 193'!I9</f>
        <v>87.64770240700219</v>
      </c>
      <c r="J9" s="47">
        <f>'TAB 191'!J9/'TAB 193'!J9</f>
        <v>101.93333333333334</v>
      </c>
      <c r="K9" s="47">
        <f>'TAB 191'!K9/'TAB 193'!K9</f>
        <v>99.1264367816092</v>
      </c>
      <c r="L9" s="47">
        <f>'TAB 191'!L9/'TAB 193'!L9</f>
        <v>98.51581508515815</v>
      </c>
      <c r="M9" s="47">
        <f>'TAB 191'!M9/'TAB 193'!M9</f>
        <v>95.79268292682927</v>
      </c>
      <c r="N9" s="160"/>
      <c r="O9" s="161"/>
      <c r="P9" s="26"/>
    </row>
    <row r="10" spans="1:16" ht="18" customHeight="1">
      <c r="A10" s="49">
        <v>4</v>
      </c>
      <c r="B10" s="53" t="s">
        <v>49</v>
      </c>
      <c r="C10" s="35">
        <f>'TAB 191'!C10/'TAB 193'!C10</f>
        <v>24.78976234003656</v>
      </c>
      <c r="D10" s="35">
        <f>'TAB 191'!D10/'TAB 193'!D10</f>
        <v>58.8421052631579</v>
      </c>
      <c r="E10" s="35">
        <f>'TAB 191'!E10/'TAB 193'!E10</f>
        <v>58.0655737704918</v>
      </c>
      <c r="F10" s="35">
        <f>'TAB 191'!F10/'TAB 193'!F10</f>
        <v>54.65040650406504</v>
      </c>
      <c r="G10" s="35">
        <f>'TAB 191'!G10/'TAB 193'!G10</f>
        <v>38.75757575757576</v>
      </c>
      <c r="H10" s="35">
        <f>'TAB 191'!H10/'TAB 193'!H10</f>
        <v>74.05714285714286</v>
      </c>
      <c r="I10" s="47">
        <f>'TAB 191'!I10/'TAB 193'!I10</f>
        <v>75.67123287671232</v>
      </c>
      <c r="J10" s="47">
        <f>'TAB 191'!J10/'TAB 193'!J10</f>
        <v>71.79710144927536</v>
      </c>
      <c r="K10" s="47">
        <f>'TAB 191'!K10/'TAB 193'!K10</f>
        <v>72.57142857142857</v>
      </c>
      <c r="L10" s="47">
        <f>'TAB 191'!L10/'TAB 193'!L10</f>
        <v>75.17808219178082</v>
      </c>
      <c r="M10" s="47">
        <f>'TAB 191'!M10/'TAB 193'!M10</f>
        <v>71.37974683544304</v>
      </c>
      <c r="N10" s="160"/>
      <c r="O10" s="161"/>
      <c r="P10" s="26"/>
    </row>
    <row r="11" spans="1:16" ht="18" customHeight="1">
      <c r="A11" s="49">
        <v>5</v>
      </c>
      <c r="B11" s="50" t="s">
        <v>50</v>
      </c>
      <c r="C11" s="35">
        <f>'TAB 191'!C11/'TAB 193'!C11</f>
        <v>40.791666666666664</v>
      </c>
      <c r="D11" s="35">
        <f>'TAB 191'!D11/'TAB 193'!D11</f>
        <v>98.04255319148936</v>
      </c>
      <c r="E11" s="35">
        <f>'TAB 191'!E11/'TAB 193'!E11</f>
        <v>97.25531914893617</v>
      </c>
      <c r="F11" s="35">
        <f>'TAB 191'!F11/'TAB 193'!F11</f>
        <v>138.26190476190476</v>
      </c>
      <c r="G11" s="35">
        <f>'TAB 191'!G11/'TAB 193'!G11</f>
        <v>65.30952380952381</v>
      </c>
      <c r="H11" s="35">
        <f>'TAB 191'!H11/'TAB 193'!H11</f>
        <v>174.16666666666666</v>
      </c>
      <c r="I11" s="47">
        <f>'TAB 191'!I11/'TAB 193'!I11</f>
        <v>142.15053763440858</v>
      </c>
      <c r="J11" s="47">
        <f>'TAB 191'!J11/'TAB 193'!J11</f>
        <v>97.72073921971251</v>
      </c>
      <c r="K11" s="47">
        <f>'TAB 191'!K11/'TAB 193'!K11</f>
        <v>106.53333333333333</v>
      </c>
      <c r="L11" s="47">
        <f>'TAB 191'!L11/'TAB 193'!L11</f>
        <v>140.1590909090909</v>
      </c>
      <c r="M11" s="47">
        <f>'TAB 191'!M11/'TAB 193'!M11</f>
        <v>111.09803921568627</v>
      </c>
      <c r="N11" s="160"/>
      <c r="O11" s="161"/>
      <c r="P11" s="26"/>
    </row>
    <row r="12" spans="1:16" ht="18" customHeight="1">
      <c r="A12" s="49">
        <v>6</v>
      </c>
      <c r="B12" s="50" t="s">
        <v>51</v>
      </c>
      <c r="C12" s="35">
        <f>'TAB 191'!C12/'TAB 193'!C12</f>
        <v>94.47619047619048</v>
      </c>
      <c r="D12" s="35">
        <f>'TAB 191'!D12/'TAB 193'!D12</f>
        <v>158.2</v>
      </c>
      <c r="E12" s="35">
        <f>'TAB 191'!E12/'TAB 193'!E12</f>
        <v>156.4</v>
      </c>
      <c r="F12" s="35">
        <f>'TAB 191'!F12/'TAB 193'!F12</f>
        <v>146.96</v>
      </c>
      <c r="G12" s="35">
        <f>'TAB 191'!G12/'TAB 193'!G12</f>
        <v>71.36</v>
      </c>
      <c r="H12" s="35">
        <f>'TAB 191'!H12/'TAB 193'!H12</f>
        <v>143.92</v>
      </c>
      <c r="I12" s="47">
        <f>'TAB 191'!I12/'TAB 193'!I12</f>
        <v>147.32</v>
      </c>
      <c r="J12" s="47">
        <f>'TAB 191'!J12/'TAB 193'!J12</f>
        <v>150.52</v>
      </c>
      <c r="K12" s="47">
        <f>'TAB 191'!K12/'TAB 193'!K12</f>
        <v>145.32</v>
      </c>
      <c r="L12" s="47">
        <f>'TAB 191'!L12/'TAB 193'!L12</f>
        <v>147.84</v>
      </c>
      <c r="M12" s="47">
        <f>'TAB 191'!M12/'TAB 193'!M12</f>
        <v>156.88</v>
      </c>
      <c r="N12" s="160"/>
      <c r="O12" s="161"/>
      <c r="P12" s="26"/>
    </row>
    <row r="13" spans="1:16" ht="18" customHeight="1">
      <c r="A13" s="49">
        <v>7</v>
      </c>
      <c r="B13" s="53" t="s">
        <v>60</v>
      </c>
      <c r="C13" s="35">
        <f>'TAB 191'!C13/'TAB 193'!C13</f>
        <v>177.2364217252396</v>
      </c>
      <c r="D13" s="35">
        <f>'TAB 191'!D13/'TAB 193'!D13</f>
        <v>332.3510971786834</v>
      </c>
      <c r="E13" s="35">
        <f>'TAB 191'!E13/'TAB 193'!E13</f>
        <v>209.5151515151515</v>
      </c>
      <c r="F13" s="35">
        <f>'TAB 191'!F13/'TAB 193'!F13</f>
        <v>144.37878787878788</v>
      </c>
      <c r="G13" s="35">
        <f>'TAB 191'!G13/'TAB 193'!G13</f>
        <v>26.404040404040405</v>
      </c>
      <c r="H13" s="35">
        <f>'TAB 191'!H13/'TAB 193'!H13</f>
        <v>67.07142857142857</v>
      </c>
      <c r="I13" s="47">
        <f>'TAB 191'!I13/'TAB 193'!I13</f>
        <v>56.54651162790697</v>
      </c>
      <c r="J13" s="47">
        <f>'TAB 191'!J13/'TAB 193'!J13</f>
        <v>60.27906976744186</v>
      </c>
      <c r="K13" s="47">
        <f>'TAB 191'!K13/'TAB 193'!K13</f>
        <v>108.66666666666667</v>
      </c>
      <c r="L13" s="47">
        <f>'TAB 191'!L13/'TAB 193'!L13</f>
        <v>116.27450980392157</v>
      </c>
      <c r="M13" s="47">
        <f>'TAB 191'!M13/'TAB 193'!M13</f>
        <v>109.54901960784314</v>
      </c>
      <c r="N13" s="160"/>
      <c r="O13" s="161"/>
      <c r="P13" s="26"/>
    </row>
    <row r="14" spans="1:16" ht="18" customHeight="1">
      <c r="A14" s="49">
        <v>8</v>
      </c>
      <c r="B14" s="50" t="s">
        <v>52</v>
      </c>
      <c r="C14" s="35">
        <f>'TAB 191'!C14/'TAB 193'!C14</f>
        <v>129.56521739130434</v>
      </c>
      <c r="D14" s="35">
        <f>'TAB 191'!D14/'TAB 193'!D14</f>
        <v>160.53571428571428</v>
      </c>
      <c r="E14" s="35">
        <f>'TAB 191'!E14/'TAB 193'!E14</f>
        <v>135.37142857142857</v>
      </c>
      <c r="F14" s="35">
        <f>'TAB 191'!F14/'TAB 193'!F14</f>
        <v>132.11428571428573</v>
      </c>
      <c r="G14" s="35">
        <f>'TAB 191'!G14/'TAB 193'!G14</f>
        <v>65.02857142857142</v>
      </c>
      <c r="H14" s="35">
        <f>'TAB 191'!H14/'TAB 193'!H14</f>
        <v>115.25714285714285</v>
      </c>
      <c r="I14" s="47">
        <f>'TAB 191'!I14/'TAB 193'!I14</f>
        <v>129.52941176470588</v>
      </c>
      <c r="J14" s="47">
        <f>'TAB 191'!J14/'TAB 193'!J14</f>
        <v>110.31914893617021</v>
      </c>
      <c r="K14" s="47">
        <f>'TAB 191'!K14/'TAB 193'!K14</f>
        <v>143.70967741935485</v>
      </c>
      <c r="L14" s="47">
        <f>'TAB 191'!L14/'TAB 193'!L14</f>
        <v>108.92857142857143</v>
      </c>
      <c r="M14" s="47">
        <f>'TAB 191'!M14/'TAB 193'!M14</f>
        <v>229.1851851851852</v>
      </c>
      <c r="N14" s="160"/>
      <c r="O14" s="161"/>
      <c r="P14" s="26"/>
    </row>
    <row r="15" spans="1:16" ht="24.75" customHeight="1">
      <c r="A15" s="49">
        <v>9</v>
      </c>
      <c r="B15" s="50" t="s">
        <v>53</v>
      </c>
      <c r="C15" s="35">
        <f>'TAB 191'!C15/'TAB 193'!C15</f>
        <v>53.625</v>
      </c>
      <c r="D15" s="35">
        <f>'TAB 191'!D15/'TAB 193'!D15</f>
        <v>81.87931034482759</v>
      </c>
      <c r="E15" s="35">
        <f>'TAB 191'!E15/'TAB 193'!E15</f>
        <v>99.16666666666667</v>
      </c>
      <c r="F15" s="35">
        <f>'TAB 191'!F15/'TAB 193'!F15</f>
        <v>98.875</v>
      </c>
      <c r="G15" s="35">
        <f>'TAB 191'!G15/'TAB 193'!G15</f>
        <v>43.6875</v>
      </c>
      <c r="H15" s="35">
        <f>'TAB 191'!H15/'TAB 193'!H15</f>
        <v>118.20408163265306</v>
      </c>
      <c r="I15" s="47">
        <f>'TAB 191'!I15/'TAB 193'!I15</f>
        <v>118.70833333333333</v>
      </c>
      <c r="J15" s="47">
        <f>'TAB 191'!J15/'TAB 193'!J15</f>
        <v>114.65957446808511</v>
      </c>
      <c r="K15" s="47">
        <f>'TAB 191'!K15/'TAB 193'!K15</f>
        <v>210.62790697674419</v>
      </c>
      <c r="L15" s="47">
        <f>'TAB 191'!L15/'TAB 193'!L15</f>
        <v>187.7906976744186</v>
      </c>
      <c r="M15" s="47">
        <f>'TAB 191'!M15/'TAB 193'!M15</f>
        <v>127.26190476190476</v>
      </c>
      <c r="N15" s="157"/>
      <c r="O15" s="158"/>
      <c r="P15" s="26"/>
    </row>
    <row r="16" spans="1:16" ht="18" customHeight="1">
      <c r="A16" s="49">
        <v>10</v>
      </c>
      <c r="B16" s="50" t="s">
        <v>54</v>
      </c>
      <c r="C16" s="35">
        <f>'TAB 191'!C16/'TAB 193'!C16</f>
        <v>70.26923076923077</v>
      </c>
      <c r="D16" s="35">
        <f>'TAB 191'!D16/'TAB 193'!D16</f>
        <v>216.8</v>
      </c>
      <c r="E16" s="35">
        <f>'TAB 191'!E16/'TAB 193'!E16</f>
        <v>200.91666666666666</v>
      </c>
      <c r="F16" s="35">
        <f>'TAB 191'!F16/'TAB 193'!F16</f>
        <v>122.65517241379311</v>
      </c>
      <c r="G16" s="35">
        <f>'TAB 191'!G16/'TAB 193'!G16</f>
        <v>76.4</v>
      </c>
      <c r="H16" s="35">
        <f>'TAB 191'!H16/'TAB 193'!H16</f>
        <v>179.72</v>
      </c>
      <c r="I16" s="47">
        <f>'TAB 191'!I16/'TAB 193'!I16</f>
        <v>117.48648648648648</v>
      </c>
      <c r="J16" s="47">
        <f>'TAB 191'!J16/'TAB 193'!J16</f>
        <v>162.21428571428572</v>
      </c>
      <c r="K16" s="47">
        <f>'TAB 191'!K16/'TAB 193'!K16</f>
        <v>152.70967741935485</v>
      </c>
      <c r="L16" s="47">
        <f>'TAB 191'!L16/'TAB 193'!L16</f>
        <v>246.31578947368422</v>
      </c>
      <c r="M16" s="47">
        <f>'TAB 191'!M16/'TAB 193'!M16</f>
        <v>219.65</v>
      </c>
      <c r="N16" s="157"/>
      <c r="O16" s="158"/>
      <c r="P16" s="26"/>
    </row>
    <row r="17" spans="1:16" ht="18" customHeight="1">
      <c r="A17" s="49">
        <v>11</v>
      </c>
      <c r="B17" s="50" t="s">
        <v>55</v>
      </c>
      <c r="C17" s="35">
        <f>'TAB 191'!C17/'TAB 193'!C17</f>
        <v>46.285714285714285</v>
      </c>
      <c r="D17" s="35">
        <f>'TAB 191'!D17/'TAB 193'!D17</f>
        <v>46.04950495049505</v>
      </c>
      <c r="E17" s="35">
        <f>'TAB 191'!E17/'TAB 193'!E17</f>
        <v>105.38666666666667</v>
      </c>
      <c r="F17" s="35">
        <f>'TAB 191'!F17/'TAB 193'!F17</f>
        <v>74.64197530864197</v>
      </c>
      <c r="G17" s="35">
        <f>'TAB 191'!G17/'TAB 193'!G17</f>
        <v>42.95061728395062</v>
      </c>
      <c r="H17" s="35">
        <f>'TAB 191'!H17/'TAB 193'!H17</f>
        <v>100.48780487804878</v>
      </c>
      <c r="I17" s="47">
        <f>'TAB 191'!I17/'TAB 193'!I17</f>
        <v>74.63529411764706</v>
      </c>
      <c r="J17" s="47">
        <f>'TAB 191'!J17/'TAB 193'!J17</f>
        <v>78</v>
      </c>
      <c r="K17" s="47">
        <f>'TAB 191'!K17/'TAB 193'!K17</f>
        <v>80.0952380952381</v>
      </c>
      <c r="L17" s="47">
        <f>'TAB 191'!L17/'TAB 193'!L17</f>
        <v>101.89024390243902</v>
      </c>
      <c r="M17" s="47">
        <f>'TAB 191'!M17/'TAB 193'!M17</f>
        <v>107.828125</v>
      </c>
      <c r="N17" s="157"/>
      <c r="O17" s="158"/>
      <c r="P17" s="26"/>
    </row>
    <row r="18" spans="1:16" ht="18" customHeight="1">
      <c r="A18" s="49">
        <v>12</v>
      </c>
      <c r="B18" s="53" t="s">
        <v>61</v>
      </c>
      <c r="C18" s="35" t="e">
        <f>'TAB 191'!C18/'TAB 193'!C18</f>
        <v>#DIV/0!</v>
      </c>
      <c r="D18" s="35" t="e">
        <f>'TAB 191'!D18/'TAB 193'!D18</f>
        <v>#DIV/0!</v>
      </c>
      <c r="E18" s="35">
        <f>'TAB 191'!E18/'TAB 193'!E18</f>
        <v>36.333333333333336</v>
      </c>
      <c r="F18" s="35">
        <f>'TAB 191'!F18/'TAB 193'!F18</f>
        <v>20.90909090909091</v>
      </c>
      <c r="G18" s="35">
        <f>'TAB 191'!G18/'TAB 193'!G18</f>
        <v>16.4</v>
      </c>
      <c r="H18" s="35" t="e">
        <f>'TAB 191'!H18/'TAB 193'!H18</f>
        <v>#DIV/0!</v>
      </c>
      <c r="I18" s="47">
        <f>'TAB 191'!I18/'TAB 193'!I18</f>
        <v>197</v>
      </c>
      <c r="J18" s="47">
        <f>'TAB 191'!J18/'TAB 193'!J18</f>
        <v>231</v>
      </c>
      <c r="K18" s="47">
        <f>'TAB 191'!K18/'TAB 193'!K18</f>
        <v>254</v>
      </c>
      <c r="L18" s="47">
        <f>'TAB 191'!L18/'TAB 193'!L18</f>
        <v>279</v>
      </c>
      <c r="M18" s="47">
        <f>'TAB 191'!M18/'TAB 193'!M18</f>
        <v>280</v>
      </c>
      <c r="N18" s="157"/>
      <c r="O18" s="158"/>
      <c r="P18" s="26"/>
    </row>
    <row r="19" spans="1:16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47"/>
      <c r="J19" s="47"/>
      <c r="K19" s="47"/>
      <c r="L19" s="47"/>
      <c r="M19" s="47"/>
      <c r="N19" s="157"/>
      <c r="O19" s="158"/>
      <c r="P19" s="26"/>
    </row>
    <row r="20" spans="1:16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47"/>
      <c r="J20" s="47"/>
      <c r="K20" s="47"/>
      <c r="L20" s="47"/>
      <c r="M20" s="47"/>
      <c r="N20" s="157"/>
      <c r="O20" s="158"/>
      <c r="P20" s="26"/>
    </row>
    <row r="21" spans="1:15" s="26" customFormat="1" ht="18" customHeight="1">
      <c r="A21" s="144" t="s">
        <v>56</v>
      </c>
      <c r="B21" s="144"/>
      <c r="C21" s="35">
        <f>'TAB 191'!C21/'TAB 193'!C21</f>
        <v>59.46940671078602</v>
      </c>
      <c r="D21" s="35">
        <f>'TAB 191'!D21/'TAB 193'!D21</f>
        <v>126.86543406391577</v>
      </c>
      <c r="E21" s="35">
        <f>'TAB 191'!E21/'TAB 193'!E21</f>
        <v>133.91969887076536</v>
      </c>
      <c r="F21" s="35">
        <f>'TAB 191'!F21/'TAB 193'!F21</f>
        <v>123.51102709514808</v>
      </c>
      <c r="G21" s="35">
        <f>'TAB 191'!G21/'TAB 193'!G21</f>
        <v>58.52973367384167</v>
      </c>
      <c r="H21" s="35">
        <f>'TAB 191'!H21/'TAB 193'!H21</f>
        <v>128.78937135450423</v>
      </c>
      <c r="I21" s="47">
        <f>'TAB 191'!I21/'TAB 193'!I21</f>
        <v>125.83768332090482</v>
      </c>
      <c r="J21" s="47">
        <f>'TAB 191'!J21/'TAB 193'!J21</f>
        <v>126.31958638932306</v>
      </c>
      <c r="K21" s="47">
        <f>'TAB 191'!K21/'TAB 193'!K21</f>
        <v>139.2184818481848</v>
      </c>
      <c r="L21" s="47">
        <f>'TAB 191'!L21/'TAB 193'!L21</f>
        <v>146.45598497047772</v>
      </c>
      <c r="M21" s="47">
        <f>'TAB 191'!M21/'TAB 193'!M21</f>
        <v>145.69338959212376</v>
      </c>
      <c r="N21" s="157"/>
      <c r="O21" s="158"/>
    </row>
    <row r="22" spans="1:15" ht="18" customHeight="1">
      <c r="A22" s="44" t="s">
        <v>85</v>
      </c>
      <c r="B22" s="81" t="s">
        <v>91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13"/>
      <c r="O22" s="113"/>
    </row>
    <row r="23" spans="1:15" ht="18" customHeight="1">
      <c r="A23" s="83" t="s">
        <v>92</v>
      </c>
      <c r="B23" s="8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N23" s="113"/>
      <c r="O23" s="113"/>
    </row>
    <row r="24" spans="1:15" ht="18" customHeight="1">
      <c r="A24" s="145" t="s">
        <v>10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13"/>
      <c r="O24" s="113"/>
    </row>
    <row r="25" spans="1:13" ht="18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ht="18" customHeight="1">
      <c r="C26" s="4">
        <f>'TAB 190'!C7/'TAB 193'!C7</f>
        <v>68.99159663865547</v>
      </c>
    </row>
    <row r="27" ht="18" customHeight="1"/>
    <row r="28" spans="1:13" ht="18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L4:L5"/>
    <mergeCell ref="M4:M5"/>
    <mergeCell ref="A21:B21"/>
    <mergeCell ref="F4:F5"/>
    <mergeCell ref="G4:G5"/>
    <mergeCell ref="H4:H5"/>
    <mergeCell ref="I4:I5"/>
    <mergeCell ref="J4:J5"/>
    <mergeCell ref="K4:K5"/>
    <mergeCell ref="N7:O14"/>
    <mergeCell ref="N15:O21"/>
    <mergeCell ref="A24:M24"/>
    <mergeCell ref="A2:M2"/>
    <mergeCell ref="L3:M3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R24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96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95</v>
      </c>
      <c r="M3" s="147"/>
    </row>
    <row r="4" spans="1:18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7" t="s">
        <v>43</v>
      </c>
      <c r="L4" s="177" t="s">
        <v>44</v>
      </c>
      <c r="M4" s="177" t="s">
        <v>45</v>
      </c>
      <c r="R4" s="172" t="s">
        <v>36</v>
      </c>
    </row>
    <row r="5" spans="1:18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8"/>
      <c r="L5" s="178"/>
      <c r="M5" s="178"/>
      <c r="R5" s="175"/>
    </row>
    <row r="6" spans="1:18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R6" s="10">
        <v>3</v>
      </c>
    </row>
    <row r="7" spans="1:18" ht="18" customHeight="1">
      <c r="A7" s="10">
        <v>1</v>
      </c>
      <c r="B7" s="12" t="s">
        <v>46</v>
      </c>
      <c r="C7" s="79">
        <v>23432</v>
      </c>
      <c r="D7" s="79">
        <v>46081</v>
      </c>
      <c r="E7" s="79">
        <v>45996</v>
      </c>
      <c r="F7" s="79">
        <v>44157</v>
      </c>
      <c r="G7" s="79">
        <v>22238</v>
      </c>
      <c r="H7" s="79">
        <v>44061</v>
      </c>
      <c r="I7" s="80">
        <v>45328</v>
      </c>
      <c r="J7" s="80">
        <v>44607</v>
      </c>
      <c r="K7" s="80">
        <v>44762</v>
      </c>
      <c r="L7" s="84">
        <v>45867</v>
      </c>
      <c r="M7" s="85">
        <v>45953</v>
      </c>
      <c r="R7" s="79">
        <v>46081</v>
      </c>
    </row>
    <row r="8" spans="1:18" ht="18" customHeight="1">
      <c r="A8" s="10">
        <v>2</v>
      </c>
      <c r="B8" s="12" t="s">
        <v>47</v>
      </c>
      <c r="C8" s="79">
        <v>4247</v>
      </c>
      <c r="D8" s="79">
        <v>5403</v>
      </c>
      <c r="E8" s="79">
        <v>4448</v>
      </c>
      <c r="F8" s="79">
        <v>4667</v>
      </c>
      <c r="G8" s="79">
        <v>2750</v>
      </c>
      <c r="H8" s="79">
        <v>5646</v>
      </c>
      <c r="I8" s="80">
        <v>6068</v>
      </c>
      <c r="J8" s="80">
        <v>5917</v>
      </c>
      <c r="K8" s="80">
        <v>5952</v>
      </c>
      <c r="L8" s="80">
        <v>5989</v>
      </c>
      <c r="M8" s="86">
        <v>6016</v>
      </c>
      <c r="R8" s="79">
        <v>5403</v>
      </c>
    </row>
    <row r="9" spans="1:18" ht="18" customHeight="1">
      <c r="A9" s="10">
        <v>3</v>
      </c>
      <c r="B9" s="19" t="s">
        <v>48</v>
      </c>
      <c r="C9" s="79">
        <v>3661</v>
      </c>
      <c r="D9" s="79">
        <v>10757</v>
      </c>
      <c r="E9" s="79">
        <v>10878</v>
      </c>
      <c r="F9" s="79">
        <v>10115</v>
      </c>
      <c r="G9" s="79">
        <v>4436</v>
      </c>
      <c r="H9" s="79">
        <v>9614</v>
      </c>
      <c r="I9" s="80">
        <v>10087</v>
      </c>
      <c r="J9" s="80">
        <v>11204</v>
      </c>
      <c r="K9" s="80">
        <v>9761</v>
      </c>
      <c r="L9" s="80">
        <v>9302</v>
      </c>
      <c r="M9" s="86">
        <v>9924</v>
      </c>
      <c r="R9" s="79">
        <v>10757</v>
      </c>
    </row>
    <row r="10" spans="1:18" ht="18" customHeight="1">
      <c r="A10" s="10">
        <v>4</v>
      </c>
      <c r="B10" s="19" t="s">
        <v>49</v>
      </c>
      <c r="C10" s="79">
        <v>2353</v>
      </c>
      <c r="D10" s="79">
        <v>5469</v>
      </c>
      <c r="E10" s="79">
        <v>5752</v>
      </c>
      <c r="F10" s="79">
        <v>5653</v>
      </c>
      <c r="G10" s="79">
        <v>3080</v>
      </c>
      <c r="H10" s="79">
        <v>5811</v>
      </c>
      <c r="I10" s="80">
        <v>6381</v>
      </c>
      <c r="J10" s="80">
        <v>6742</v>
      </c>
      <c r="K10" s="80">
        <v>6495</v>
      </c>
      <c r="L10" s="80">
        <v>6593</v>
      </c>
      <c r="M10" s="86">
        <v>6780</v>
      </c>
      <c r="R10" s="79">
        <v>5469</v>
      </c>
    </row>
    <row r="11" spans="1:18" ht="18" customHeight="1">
      <c r="A11" s="10">
        <v>5</v>
      </c>
      <c r="B11" s="12" t="s">
        <v>50</v>
      </c>
      <c r="C11" s="79">
        <v>3715</v>
      </c>
      <c r="D11" s="79">
        <v>6309</v>
      </c>
      <c r="E11" s="79">
        <v>7780</v>
      </c>
      <c r="F11" s="79">
        <v>7720</v>
      </c>
      <c r="G11" s="79">
        <v>3679</v>
      </c>
      <c r="H11" s="79">
        <v>6790</v>
      </c>
      <c r="I11" s="80">
        <v>4768</v>
      </c>
      <c r="J11" s="80">
        <v>5406</v>
      </c>
      <c r="K11" s="80">
        <v>5991</v>
      </c>
      <c r="L11" s="80">
        <v>6546</v>
      </c>
      <c r="M11" s="86">
        <v>6890</v>
      </c>
      <c r="R11" s="79">
        <v>6309</v>
      </c>
    </row>
    <row r="12" spans="1:18" ht="18" customHeight="1">
      <c r="A12" s="10">
        <v>6</v>
      </c>
      <c r="B12" s="12" t="s">
        <v>51</v>
      </c>
      <c r="C12" s="79">
        <v>1852</v>
      </c>
      <c r="D12" s="79">
        <v>4252</v>
      </c>
      <c r="E12" s="79">
        <v>4271</v>
      </c>
      <c r="F12" s="79">
        <v>4255</v>
      </c>
      <c r="G12" s="79">
        <v>2217</v>
      </c>
      <c r="H12" s="79">
        <v>4395</v>
      </c>
      <c r="I12" s="80">
        <v>4601</v>
      </c>
      <c r="J12" s="80">
        <v>4587</v>
      </c>
      <c r="K12" s="80">
        <v>4617</v>
      </c>
      <c r="L12" s="80">
        <v>4908</v>
      </c>
      <c r="M12" s="86">
        <v>4682</v>
      </c>
      <c r="R12" s="79">
        <v>4252</v>
      </c>
    </row>
    <row r="13" spans="1:18" ht="18" customHeight="1">
      <c r="A13" s="10">
        <v>7</v>
      </c>
      <c r="B13" s="19" t="s">
        <v>60</v>
      </c>
      <c r="C13" s="79"/>
      <c r="D13" s="79"/>
      <c r="E13" s="79"/>
      <c r="F13" s="79"/>
      <c r="G13" s="79"/>
      <c r="H13" s="79"/>
      <c r="I13" s="80"/>
      <c r="J13" s="80"/>
      <c r="K13" s="80"/>
      <c r="L13" s="80"/>
      <c r="M13" s="86"/>
      <c r="R13" s="79"/>
    </row>
    <row r="14" spans="1:18" ht="18" customHeight="1">
      <c r="A14" s="10">
        <v>8</v>
      </c>
      <c r="B14" s="12" t="s">
        <v>52</v>
      </c>
      <c r="C14" s="79">
        <v>2964</v>
      </c>
      <c r="D14" s="79">
        <v>6477</v>
      </c>
      <c r="E14" s="79">
        <v>7105</v>
      </c>
      <c r="F14" s="79">
        <v>6979</v>
      </c>
      <c r="G14" s="79">
        <v>3695</v>
      </c>
      <c r="H14" s="79">
        <v>6425</v>
      </c>
      <c r="I14" s="80">
        <v>6726</v>
      </c>
      <c r="J14" s="80">
        <v>6479</v>
      </c>
      <c r="K14" s="80">
        <v>5592</v>
      </c>
      <c r="L14" s="80">
        <v>6436</v>
      </c>
      <c r="M14" s="86">
        <v>6089</v>
      </c>
      <c r="R14" s="79">
        <v>6477</v>
      </c>
    </row>
    <row r="15" spans="1:18" ht="24.75" customHeight="1">
      <c r="A15" s="10">
        <v>9</v>
      </c>
      <c r="B15" s="12" t="s">
        <v>53</v>
      </c>
      <c r="C15" s="79">
        <v>2916</v>
      </c>
      <c r="D15" s="79">
        <v>5722</v>
      </c>
      <c r="E15" s="79">
        <v>5482</v>
      </c>
      <c r="F15" s="79">
        <v>5383</v>
      </c>
      <c r="G15" s="79">
        <v>3568</v>
      </c>
      <c r="H15" s="79">
        <v>6435</v>
      </c>
      <c r="I15" s="80">
        <v>6346</v>
      </c>
      <c r="J15" s="80">
        <v>6381</v>
      </c>
      <c r="K15" s="80">
        <v>6596</v>
      </c>
      <c r="L15" s="80">
        <v>6135</v>
      </c>
      <c r="M15" s="87">
        <v>8125</v>
      </c>
      <c r="R15" s="79">
        <v>5722</v>
      </c>
    </row>
    <row r="16" spans="1:18" ht="18" customHeight="1">
      <c r="A16" s="10">
        <v>10</v>
      </c>
      <c r="B16" s="12" t="s">
        <v>54</v>
      </c>
      <c r="C16" s="79">
        <v>1592</v>
      </c>
      <c r="D16" s="79">
        <v>3262</v>
      </c>
      <c r="E16" s="79">
        <v>3370</v>
      </c>
      <c r="F16" s="79">
        <v>3214</v>
      </c>
      <c r="G16" s="79">
        <v>1631</v>
      </c>
      <c r="H16" s="79">
        <v>3431</v>
      </c>
      <c r="I16" s="80">
        <v>3324</v>
      </c>
      <c r="J16" s="80">
        <v>3426</v>
      </c>
      <c r="K16" s="80">
        <v>3622</v>
      </c>
      <c r="L16" s="80">
        <v>3493</v>
      </c>
      <c r="M16" s="86">
        <v>3605</v>
      </c>
      <c r="R16" s="79">
        <v>3262</v>
      </c>
    </row>
    <row r="17" spans="1:18" ht="18" customHeight="1">
      <c r="A17" s="10">
        <v>11</v>
      </c>
      <c r="B17" s="12" t="s">
        <v>55</v>
      </c>
      <c r="C17" s="79">
        <v>4943</v>
      </c>
      <c r="D17" s="79">
        <v>9138</v>
      </c>
      <c r="E17" s="79">
        <v>9563</v>
      </c>
      <c r="F17" s="79">
        <v>9130</v>
      </c>
      <c r="G17" s="79">
        <v>4935</v>
      </c>
      <c r="H17" s="79">
        <v>8281</v>
      </c>
      <c r="I17" s="80">
        <v>9126</v>
      </c>
      <c r="J17" s="80">
        <v>9518</v>
      </c>
      <c r="K17" s="80">
        <v>9650</v>
      </c>
      <c r="L17" s="80">
        <v>9460</v>
      </c>
      <c r="M17" s="86">
        <v>9440</v>
      </c>
      <c r="R17" s="79">
        <v>9138</v>
      </c>
    </row>
    <row r="18" spans="1:18" ht="18" customHeight="1">
      <c r="A18" s="10">
        <v>12</v>
      </c>
      <c r="B18" s="28" t="s">
        <v>61</v>
      </c>
      <c r="C18" s="79"/>
      <c r="D18" s="79"/>
      <c r="E18" s="79"/>
      <c r="F18" s="79"/>
      <c r="G18" s="79"/>
      <c r="H18" s="79"/>
      <c r="I18" s="80">
        <v>197</v>
      </c>
      <c r="J18" s="80">
        <v>236</v>
      </c>
      <c r="K18" s="80">
        <v>254</v>
      </c>
      <c r="L18" s="80">
        <v>279</v>
      </c>
      <c r="M18" s="86">
        <v>280</v>
      </c>
      <c r="R18" s="79"/>
    </row>
    <row r="19" spans="1:18" ht="18" customHeight="1">
      <c r="A19" s="10">
        <v>13</v>
      </c>
      <c r="B19" s="28"/>
      <c r="C19" s="88"/>
      <c r="D19" s="88"/>
      <c r="E19" s="88"/>
      <c r="F19" s="88"/>
      <c r="G19" s="88"/>
      <c r="H19" s="88"/>
      <c r="I19" s="88"/>
      <c r="J19" s="88"/>
      <c r="K19" s="80"/>
      <c r="L19" s="80"/>
      <c r="M19" s="86"/>
      <c r="R19" s="88"/>
    </row>
    <row r="20" spans="1:18" ht="18" customHeight="1">
      <c r="A20" s="10">
        <v>14</v>
      </c>
      <c r="B20" s="24"/>
      <c r="C20" s="29"/>
      <c r="D20" s="29"/>
      <c r="E20" s="29"/>
      <c r="F20" s="76"/>
      <c r="G20" s="76"/>
      <c r="H20" s="76"/>
      <c r="I20" s="76"/>
      <c r="J20" s="76"/>
      <c r="K20" s="87"/>
      <c r="L20" s="87"/>
      <c r="M20" s="87"/>
      <c r="R20" s="29"/>
    </row>
    <row r="21" spans="1:18" s="26" customFormat="1" ht="18" customHeight="1">
      <c r="A21" s="144" t="s">
        <v>56</v>
      </c>
      <c r="B21" s="144"/>
      <c r="C21" s="25">
        <f aca="true" t="shared" si="0" ref="C21:M21">SUM(C7:C20)</f>
        <v>51675</v>
      </c>
      <c r="D21" s="25">
        <f t="shared" si="0"/>
        <v>102870</v>
      </c>
      <c r="E21" s="25">
        <f t="shared" si="0"/>
        <v>104645</v>
      </c>
      <c r="F21" s="25">
        <f t="shared" si="0"/>
        <v>101273</v>
      </c>
      <c r="G21" s="25">
        <f t="shared" si="0"/>
        <v>52229</v>
      </c>
      <c r="H21" s="25">
        <f t="shared" si="0"/>
        <v>100889</v>
      </c>
      <c r="I21" s="25">
        <f t="shared" si="0"/>
        <v>102952</v>
      </c>
      <c r="J21" s="25">
        <f t="shared" si="0"/>
        <v>104503</v>
      </c>
      <c r="K21" s="25">
        <f t="shared" si="0"/>
        <v>103292</v>
      </c>
      <c r="L21" s="25">
        <f t="shared" si="0"/>
        <v>105008</v>
      </c>
      <c r="M21" s="25">
        <f t="shared" si="0"/>
        <v>107784</v>
      </c>
      <c r="R21" s="25">
        <f>SUM(R7:R20)</f>
        <v>102870</v>
      </c>
    </row>
    <row r="22" spans="1:13" ht="18" customHeight="1">
      <c r="A22" s="46"/>
      <c r="B22" s="46"/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8">
    <mergeCell ref="R4:R5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98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100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42">
        <v>959</v>
      </c>
      <c r="D7" s="32">
        <v>1651</v>
      </c>
      <c r="E7" s="32">
        <v>1866</v>
      </c>
      <c r="F7" s="42">
        <v>1846</v>
      </c>
      <c r="G7" s="42">
        <v>937</v>
      </c>
      <c r="H7" s="42">
        <v>1829</v>
      </c>
      <c r="I7" s="29">
        <v>1762</v>
      </c>
      <c r="J7" s="29">
        <v>1841</v>
      </c>
      <c r="K7" s="78">
        <v>1702</v>
      </c>
      <c r="L7" s="14">
        <v>1437</v>
      </c>
      <c r="M7" s="15">
        <v>1507</v>
      </c>
    </row>
    <row r="8" spans="1:13" ht="18" customHeight="1">
      <c r="A8" s="10">
        <v>2</v>
      </c>
      <c r="B8" s="12" t="s">
        <v>47</v>
      </c>
      <c r="C8" s="42">
        <v>144</v>
      </c>
      <c r="D8" s="32">
        <v>212</v>
      </c>
      <c r="E8" s="32">
        <v>155</v>
      </c>
      <c r="F8" s="42">
        <v>9</v>
      </c>
      <c r="G8" s="42">
        <v>9</v>
      </c>
      <c r="H8" s="42">
        <v>20</v>
      </c>
      <c r="I8" s="29">
        <v>16</v>
      </c>
      <c r="J8" s="29">
        <v>7</v>
      </c>
      <c r="K8" s="78">
        <v>9</v>
      </c>
      <c r="L8" s="17">
        <v>18</v>
      </c>
      <c r="M8" s="18">
        <v>25</v>
      </c>
    </row>
    <row r="9" spans="1:13" ht="18" customHeight="1">
      <c r="A9" s="10">
        <v>3</v>
      </c>
      <c r="B9" s="19" t="s">
        <v>48</v>
      </c>
      <c r="C9" s="42">
        <v>30</v>
      </c>
      <c r="D9" s="32">
        <v>221</v>
      </c>
      <c r="E9" s="42">
        <v>194</v>
      </c>
      <c r="F9" s="42">
        <v>214</v>
      </c>
      <c r="G9" s="42">
        <v>109</v>
      </c>
      <c r="H9" s="42">
        <v>221</v>
      </c>
      <c r="I9" s="29">
        <v>234</v>
      </c>
      <c r="J9" s="29">
        <v>313</v>
      </c>
      <c r="K9" s="78">
        <v>298</v>
      </c>
      <c r="L9" s="17">
        <v>272</v>
      </c>
      <c r="M9" s="18">
        <v>237</v>
      </c>
    </row>
    <row r="10" spans="1:13" ht="18" customHeight="1">
      <c r="A10" s="10">
        <v>4</v>
      </c>
      <c r="B10" s="19" t="s">
        <v>49</v>
      </c>
      <c r="C10" s="32">
        <v>51</v>
      </c>
      <c r="D10" s="32">
        <v>106</v>
      </c>
      <c r="E10" s="32">
        <v>86</v>
      </c>
      <c r="F10" s="42">
        <v>128</v>
      </c>
      <c r="G10" s="42">
        <v>122</v>
      </c>
      <c r="H10" s="42">
        <v>211</v>
      </c>
      <c r="I10" s="29">
        <v>201</v>
      </c>
      <c r="J10" s="29">
        <v>184</v>
      </c>
      <c r="K10" s="78">
        <v>238</v>
      </c>
      <c r="L10" s="17">
        <v>303</v>
      </c>
      <c r="M10" s="18">
        <v>270</v>
      </c>
    </row>
    <row r="11" spans="1:13" ht="18" customHeight="1">
      <c r="A11" s="10">
        <v>5</v>
      </c>
      <c r="B11" s="12" t="s">
        <v>50</v>
      </c>
      <c r="C11" s="42">
        <v>122</v>
      </c>
      <c r="D11" s="42">
        <v>197</v>
      </c>
      <c r="E11" s="42">
        <v>200</v>
      </c>
      <c r="F11" s="42">
        <v>207</v>
      </c>
      <c r="G11" s="42">
        <v>81</v>
      </c>
      <c r="H11" s="42">
        <v>199</v>
      </c>
      <c r="I11" s="29">
        <v>174</v>
      </c>
      <c r="J11" s="29">
        <v>195</v>
      </c>
      <c r="K11" s="78">
        <v>200</v>
      </c>
      <c r="L11" s="17">
        <v>180</v>
      </c>
      <c r="M11" s="18">
        <v>211</v>
      </c>
    </row>
    <row r="12" spans="1:13" ht="18" customHeight="1">
      <c r="A12" s="10">
        <v>6</v>
      </c>
      <c r="B12" s="12" t="s">
        <v>51</v>
      </c>
      <c r="C12" s="42">
        <v>57</v>
      </c>
      <c r="D12" s="42">
        <v>84</v>
      </c>
      <c r="E12" s="42">
        <v>103</v>
      </c>
      <c r="F12" s="42">
        <v>129</v>
      </c>
      <c r="G12" s="42">
        <v>54</v>
      </c>
      <c r="H12" s="42">
        <v>103</v>
      </c>
      <c r="I12" s="29">
        <v>95</v>
      </c>
      <c r="J12" s="29">
        <v>104</v>
      </c>
      <c r="K12" s="78">
        <v>98</v>
      </c>
      <c r="L12" s="17">
        <v>98</v>
      </c>
      <c r="M12" s="18">
        <v>102</v>
      </c>
    </row>
    <row r="13" spans="1:13" ht="18" customHeight="1">
      <c r="A13" s="10">
        <v>7</v>
      </c>
      <c r="B13" s="19" t="s">
        <v>60</v>
      </c>
      <c r="C13" s="42"/>
      <c r="D13" s="42"/>
      <c r="E13" s="42"/>
      <c r="F13" s="42"/>
      <c r="G13" s="42"/>
      <c r="H13" s="42"/>
      <c r="I13" s="29"/>
      <c r="J13" s="29"/>
      <c r="K13" s="78"/>
      <c r="L13" s="17"/>
      <c r="M13" s="18"/>
    </row>
    <row r="14" spans="1:13" ht="18" customHeight="1">
      <c r="A14" s="10">
        <v>8</v>
      </c>
      <c r="B14" s="12" t="s">
        <v>52</v>
      </c>
      <c r="C14" s="42">
        <v>30</v>
      </c>
      <c r="D14" s="42">
        <v>35</v>
      </c>
      <c r="E14" s="42">
        <v>35</v>
      </c>
      <c r="F14" s="42">
        <v>28</v>
      </c>
      <c r="G14" s="42">
        <v>14</v>
      </c>
      <c r="H14" s="42">
        <v>24</v>
      </c>
      <c r="I14" s="29">
        <v>27</v>
      </c>
      <c r="J14" s="29">
        <v>29</v>
      </c>
      <c r="K14" s="78">
        <v>31</v>
      </c>
      <c r="L14" s="17">
        <v>30</v>
      </c>
      <c r="M14" s="18">
        <v>31</v>
      </c>
    </row>
    <row r="15" spans="1:13" ht="24.75" customHeight="1">
      <c r="A15" s="10">
        <v>9</v>
      </c>
      <c r="B15" s="12" t="s">
        <v>53</v>
      </c>
      <c r="C15" s="42">
        <v>12</v>
      </c>
      <c r="D15" s="42">
        <v>35</v>
      </c>
      <c r="E15" s="42">
        <v>34</v>
      </c>
      <c r="F15" s="42">
        <v>33</v>
      </c>
      <c r="G15" s="42">
        <v>22</v>
      </c>
      <c r="H15" s="42">
        <v>23</v>
      </c>
      <c r="I15" s="29">
        <v>36</v>
      </c>
      <c r="J15" s="29">
        <v>33</v>
      </c>
      <c r="K15" s="78">
        <v>16</v>
      </c>
      <c r="L15" s="21">
        <v>29</v>
      </c>
      <c r="M15" s="22">
        <v>33</v>
      </c>
    </row>
    <row r="16" spans="1:13" ht="18" customHeight="1">
      <c r="A16" s="10">
        <v>10</v>
      </c>
      <c r="B16" s="12" t="s">
        <v>54</v>
      </c>
      <c r="C16" s="42">
        <v>6</v>
      </c>
      <c r="D16" s="42">
        <v>17</v>
      </c>
      <c r="E16" s="42">
        <v>12</v>
      </c>
      <c r="F16" s="42">
        <v>11</v>
      </c>
      <c r="G16" s="42">
        <v>4</v>
      </c>
      <c r="H16" s="42">
        <v>20</v>
      </c>
      <c r="I16" s="29">
        <v>9</v>
      </c>
      <c r="J16" s="29">
        <v>8</v>
      </c>
      <c r="K16" s="78">
        <v>4</v>
      </c>
      <c r="L16" s="17">
        <v>6</v>
      </c>
      <c r="M16" s="18">
        <v>4</v>
      </c>
    </row>
    <row r="17" spans="1:13" ht="18" customHeight="1">
      <c r="A17" s="10">
        <v>11</v>
      </c>
      <c r="B17" s="12" t="s">
        <v>55</v>
      </c>
      <c r="C17" s="42">
        <v>31</v>
      </c>
      <c r="D17" s="42">
        <v>69</v>
      </c>
      <c r="E17" s="42">
        <v>52</v>
      </c>
      <c r="F17" s="42">
        <v>62</v>
      </c>
      <c r="G17" s="42">
        <v>29</v>
      </c>
      <c r="H17" s="42">
        <v>40</v>
      </c>
      <c r="I17" s="29">
        <v>56</v>
      </c>
      <c r="J17" s="29">
        <v>36</v>
      </c>
      <c r="K17" s="78">
        <v>38</v>
      </c>
      <c r="L17" s="17">
        <v>50</v>
      </c>
      <c r="M17" s="18">
        <v>56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1442</v>
      </c>
      <c r="D21" s="25">
        <f t="shared" si="0"/>
        <v>2627</v>
      </c>
      <c r="E21" s="25">
        <f t="shared" si="0"/>
        <v>2737</v>
      </c>
      <c r="F21" s="25">
        <f t="shared" si="0"/>
        <v>2667</v>
      </c>
      <c r="G21" s="25">
        <f t="shared" si="0"/>
        <v>1381</v>
      </c>
      <c r="H21" s="25">
        <f t="shared" si="0"/>
        <v>2690</v>
      </c>
      <c r="I21" s="25">
        <f t="shared" si="0"/>
        <v>2610</v>
      </c>
      <c r="J21" s="25">
        <f t="shared" si="0"/>
        <v>2750</v>
      </c>
      <c r="K21" s="25">
        <f t="shared" si="0"/>
        <v>2634</v>
      </c>
      <c r="L21" s="25">
        <f t="shared" si="0"/>
        <v>2423</v>
      </c>
      <c r="M21" s="25">
        <f t="shared" si="0"/>
        <v>2476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2:C2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9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102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101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42">
        <v>331</v>
      </c>
      <c r="D7" s="32">
        <v>542</v>
      </c>
      <c r="E7" s="32">
        <v>509</v>
      </c>
      <c r="F7" s="42">
        <v>560</v>
      </c>
      <c r="G7" s="42">
        <v>268</v>
      </c>
      <c r="H7" s="42">
        <v>484</v>
      </c>
      <c r="I7" s="29">
        <v>445</v>
      </c>
      <c r="J7" s="29">
        <v>395</v>
      </c>
      <c r="K7" s="78">
        <v>467</v>
      </c>
      <c r="L7" s="14">
        <v>384</v>
      </c>
      <c r="M7" s="15">
        <v>391</v>
      </c>
    </row>
    <row r="8" spans="1:13" ht="18" customHeight="1">
      <c r="A8" s="10">
        <v>2</v>
      </c>
      <c r="B8" s="12" t="s">
        <v>47</v>
      </c>
      <c r="C8" s="42">
        <v>6</v>
      </c>
      <c r="D8" s="32">
        <v>56</v>
      </c>
      <c r="E8" s="32">
        <v>23</v>
      </c>
      <c r="F8" s="42">
        <v>1</v>
      </c>
      <c r="G8" s="42">
        <v>1</v>
      </c>
      <c r="H8" s="42">
        <v>0</v>
      </c>
      <c r="I8" s="29">
        <v>1</v>
      </c>
      <c r="J8" s="29"/>
      <c r="K8" s="78">
        <v>1</v>
      </c>
      <c r="L8" s="17">
        <v>1</v>
      </c>
      <c r="M8" s="18"/>
    </row>
    <row r="9" spans="1:13" ht="18" customHeight="1">
      <c r="A9" s="10">
        <v>3</v>
      </c>
      <c r="B9" s="19" t="s">
        <v>48</v>
      </c>
      <c r="C9" s="42">
        <v>10</v>
      </c>
      <c r="D9" s="32">
        <v>68</v>
      </c>
      <c r="E9" s="42">
        <v>50</v>
      </c>
      <c r="F9" s="42">
        <v>35</v>
      </c>
      <c r="G9" s="42">
        <v>21</v>
      </c>
      <c r="H9" s="42">
        <v>60</v>
      </c>
      <c r="I9" s="29">
        <v>54</v>
      </c>
      <c r="J9" s="29">
        <v>71</v>
      </c>
      <c r="K9" s="78">
        <v>50</v>
      </c>
      <c r="L9" s="17">
        <v>51</v>
      </c>
      <c r="M9" s="18">
        <v>38</v>
      </c>
    </row>
    <row r="10" spans="1:13" ht="18" customHeight="1">
      <c r="A10" s="10">
        <v>4</v>
      </c>
      <c r="B10" s="19" t="s">
        <v>49</v>
      </c>
      <c r="C10" s="32">
        <v>13</v>
      </c>
      <c r="D10" s="32">
        <v>20</v>
      </c>
      <c r="E10" s="32">
        <v>17</v>
      </c>
      <c r="F10" s="42">
        <v>25</v>
      </c>
      <c r="G10" s="42">
        <v>24</v>
      </c>
      <c r="H10" s="42">
        <v>37</v>
      </c>
      <c r="I10" s="29">
        <v>32</v>
      </c>
      <c r="J10" s="29">
        <v>22</v>
      </c>
      <c r="K10" s="78">
        <v>28</v>
      </c>
      <c r="L10" s="17">
        <v>59</v>
      </c>
      <c r="M10" s="18">
        <v>37</v>
      </c>
    </row>
    <row r="11" spans="1:13" ht="18" customHeight="1">
      <c r="A11" s="10">
        <v>5</v>
      </c>
      <c r="B11" s="12" t="s">
        <v>50</v>
      </c>
      <c r="C11" s="42">
        <v>5</v>
      </c>
      <c r="D11" s="42">
        <v>29</v>
      </c>
      <c r="E11" s="42">
        <v>34</v>
      </c>
      <c r="F11" s="42">
        <v>32</v>
      </c>
      <c r="G11" s="42">
        <v>8</v>
      </c>
      <c r="H11" s="42">
        <v>42</v>
      </c>
      <c r="I11" s="29">
        <v>23</v>
      </c>
      <c r="J11" s="29">
        <v>14</v>
      </c>
      <c r="K11" s="78">
        <v>31</v>
      </c>
      <c r="L11" s="17">
        <v>31</v>
      </c>
      <c r="M11" s="18">
        <v>45</v>
      </c>
    </row>
    <row r="12" spans="1:13" ht="18" customHeight="1">
      <c r="A12" s="10">
        <v>6</v>
      </c>
      <c r="B12" s="12" t="s">
        <v>51</v>
      </c>
      <c r="C12" s="42">
        <v>7</v>
      </c>
      <c r="D12" s="42">
        <v>2</v>
      </c>
      <c r="E12" s="42">
        <v>7</v>
      </c>
      <c r="F12" s="42">
        <v>5</v>
      </c>
      <c r="G12" s="42">
        <v>4</v>
      </c>
      <c r="H12" s="42">
        <v>3</v>
      </c>
      <c r="I12" s="29">
        <v>5</v>
      </c>
      <c r="J12" s="29">
        <v>7</v>
      </c>
      <c r="K12" s="78">
        <v>6</v>
      </c>
      <c r="L12" s="17">
        <v>4</v>
      </c>
      <c r="M12" s="18">
        <v>9</v>
      </c>
    </row>
    <row r="13" spans="1:13" ht="18" customHeight="1">
      <c r="A13" s="10">
        <v>7</v>
      </c>
      <c r="B13" s="19" t="s">
        <v>60</v>
      </c>
      <c r="C13" s="42"/>
      <c r="D13" s="42"/>
      <c r="E13" s="42"/>
      <c r="F13" s="42"/>
      <c r="G13" s="42"/>
      <c r="H13" s="42"/>
      <c r="I13" s="29"/>
      <c r="J13" s="29"/>
      <c r="K13" s="78"/>
      <c r="L13" s="17"/>
      <c r="M13" s="18"/>
    </row>
    <row r="14" spans="1:13" ht="18" customHeight="1">
      <c r="A14" s="10">
        <v>8</v>
      </c>
      <c r="B14" s="12" t="s">
        <v>52</v>
      </c>
      <c r="C14" s="42">
        <v>8</v>
      </c>
      <c r="D14" s="42">
        <v>13</v>
      </c>
      <c r="E14" s="42">
        <v>3</v>
      </c>
      <c r="F14" s="42">
        <v>10</v>
      </c>
      <c r="G14" s="42">
        <v>7</v>
      </c>
      <c r="H14" s="42">
        <v>7</v>
      </c>
      <c r="I14" s="29">
        <v>7</v>
      </c>
      <c r="J14" s="29">
        <v>5</v>
      </c>
      <c r="K14" s="78">
        <v>2</v>
      </c>
      <c r="L14" s="17">
        <v>6</v>
      </c>
      <c r="M14" s="18">
        <v>6</v>
      </c>
    </row>
    <row r="15" spans="1:13" ht="24.75" customHeight="1">
      <c r="A15" s="10">
        <v>9</v>
      </c>
      <c r="B15" s="12" t="s">
        <v>53</v>
      </c>
      <c r="C15" s="42">
        <v>8</v>
      </c>
      <c r="D15" s="42">
        <v>14</v>
      </c>
      <c r="E15" s="42">
        <v>3</v>
      </c>
      <c r="F15" s="42">
        <v>11</v>
      </c>
      <c r="G15" s="42">
        <v>7</v>
      </c>
      <c r="H15" s="42">
        <v>4</v>
      </c>
      <c r="I15" s="29">
        <v>11</v>
      </c>
      <c r="J15" s="29">
        <v>6</v>
      </c>
      <c r="K15" s="78">
        <v>2</v>
      </c>
      <c r="L15" s="21">
        <v>6</v>
      </c>
      <c r="M15" s="22">
        <v>7</v>
      </c>
    </row>
    <row r="16" spans="1:13" ht="18" customHeight="1">
      <c r="A16" s="10">
        <v>10</v>
      </c>
      <c r="B16" s="12" t="s">
        <v>54</v>
      </c>
      <c r="C16" s="42"/>
      <c r="D16" s="42"/>
      <c r="E16" s="42"/>
      <c r="F16" s="42"/>
      <c r="G16" s="42"/>
      <c r="H16" s="42"/>
      <c r="I16" s="29"/>
      <c r="J16" s="29"/>
      <c r="K16" s="78"/>
      <c r="L16" s="17"/>
      <c r="M16" s="18">
        <v>2</v>
      </c>
    </row>
    <row r="17" spans="1:13" ht="18" customHeight="1">
      <c r="A17" s="10">
        <v>11</v>
      </c>
      <c r="B17" s="12" t="s">
        <v>55</v>
      </c>
      <c r="C17" s="42">
        <v>4</v>
      </c>
      <c r="D17" s="42">
        <v>5</v>
      </c>
      <c r="E17" s="42">
        <v>7</v>
      </c>
      <c r="F17" s="42">
        <v>7</v>
      </c>
      <c r="G17" s="42">
        <v>1</v>
      </c>
      <c r="H17" s="42">
        <v>1</v>
      </c>
      <c r="I17" s="29">
        <v>2</v>
      </c>
      <c r="J17" s="29">
        <v>4</v>
      </c>
      <c r="K17" s="78">
        <v>2</v>
      </c>
      <c r="L17" s="17">
        <v>2</v>
      </c>
      <c r="M17" s="18">
        <v>1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392</v>
      </c>
      <c r="D21" s="25">
        <f t="shared" si="0"/>
        <v>749</v>
      </c>
      <c r="E21" s="25">
        <f t="shared" si="0"/>
        <v>653</v>
      </c>
      <c r="F21" s="25">
        <f t="shared" si="0"/>
        <v>686</v>
      </c>
      <c r="G21" s="25">
        <f t="shared" si="0"/>
        <v>341</v>
      </c>
      <c r="H21" s="25">
        <f t="shared" si="0"/>
        <v>638</v>
      </c>
      <c r="I21" s="25">
        <f t="shared" si="0"/>
        <v>580</v>
      </c>
      <c r="J21" s="25">
        <f t="shared" si="0"/>
        <v>524</v>
      </c>
      <c r="K21" s="25">
        <f t="shared" si="0"/>
        <v>589</v>
      </c>
      <c r="L21" s="25">
        <f t="shared" si="0"/>
        <v>544</v>
      </c>
      <c r="M21" s="25">
        <f t="shared" si="0"/>
        <v>536</v>
      </c>
    </row>
    <row r="22" spans="1:13" ht="18" customHeight="1">
      <c r="A22" s="46"/>
      <c r="B22" s="3" t="s">
        <v>0</v>
      </c>
      <c r="C22" s="46"/>
      <c r="D22" s="31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>
      <c r="C29" s="100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8"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165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105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42">
        <v>83</v>
      </c>
      <c r="D7" s="32">
        <v>179</v>
      </c>
      <c r="E7" s="32">
        <v>192</v>
      </c>
      <c r="F7" s="42">
        <v>174</v>
      </c>
      <c r="G7" s="42">
        <v>88</v>
      </c>
      <c r="H7" s="42">
        <v>193</v>
      </c>
      <c r="I7" s="29">
        <v>177</v>
      </c>
      <c r="J7" s="29">
        <v>247</v>
      </c>
      <c r="K7" s="78">
        <v>232</v>
      </c>
      <c r="L7" s="14">
        <v>274</v>
      </c>
      <c r="M7" s="15">
        <v>253</v>
      </c>
    </row>
    <row r="8" spans="1:13" ht="18" customHeight="1">
      <c r="A8" s="10">
        <v>2</v>
      </c>
      <c r="B8" s="12" t="s">
        <v>47</v>
      </c>
      <c r="C8" s="42">
        <v>0</v>
      </c>
      <c r="D8" s="32">
        <v>1</v>
      </c>
      <c r="E8" s="32">
        <v>1</v>
      </c>
      <c r="F8" s="42">
        <v>0</v>
      </c>
      <c r="G8" s="42">
        <v>0</v>
      </c>
      <c r="H8" s="42">
        <v>0</v>
      </c>
      <c r="I8" s="29">
        <v>0</v>
      </c>
      <c r="J8" s="29">
        <v>0</v>
      </c>
      <c r="K8" s="78">
        <v>0</v>
      </c>
      <c r="L8" s="17">
        <v>2</v>
      </c>
      <c r="M8" s="18">
        <v>1</v>
      </c>
    </row>
    <row r="9" spans="1:13" ht="18" customHeight="1">
      <c r="A9" s="10">
        <v>3</v>
      </c>
      <c r="B9" s="19" t="s">
        <v>48</v>
      </c>
      <c r="C9" s="42">
        <v>5</v>
      </c>
      <c r="D9" s="32">
        <v>27</v>
      </c>
      <c r="E9" s="42">
        <v>18</v>
      </c>
      <c r="F9" s="42">
        <v>29</v>
      </c>
      <c r="G9" s="42">
        <v>6</v>
      </c>
      <c r="H9" s="42">
        <v>8</v>
      </c>
      <c r="I9" s="29">
        <v>11</v>
      </c>
      <c r="J9" s="29">
        <v>7</v>
      </c>
      <c r="K9" s="78">
        <v>8</v>
      </c>
      <c r="L9" s="17">
        <v>13</v>
      </c>
      <c r="M9" s="18">
        <v>10</v>
      </c>
    </row>
    <row r="10" spans="1:13" ht="18" customHeight="1">
      <c r="A10" s="10">
        <v>4</v>
      </c>
      <c r="B10" s="19" t="s">
        <v>49</v>
      </c>
      <c r="C10" s="32">
        <v>3</v>
      </c>
      <c r="D10" s="32">
        <v>6</v>
      </c>
      <c r="E10" s="32">
        <v>6</v>
      </c>
      <c r="F10" s="42">
        <v>9</v>
      </c>
      <c r="G10" s="42">
        <v>10</v>
      </c>
      <c r="H10" s="42">
        <v>18</v>
      </c>
      <c r="I10" s="29">
        <v>23</v>
      </c>
      <c r="J10" s="29">
        <v>23</v>
      </c>
      <c r="K10" s="78">
        <v>30</v>
      </c>
      <c r="L10" s="17">
        <v>51</v>
      </c>
      <c r="M10" s="18">
        <v>46</v>
      </c>
    </row>
    <row r="11" spans="1:13" ht="18" customHeight="1">
      <c r="A11" s="10">
        <v>5</v>
      </c>
      <c r="B11" s="12" t="s">
        <v>50</v>
      </c>
      <c r="C11" s="42">
        <v>22</v>
      </c>
      <c r="D11" s="42">
        <v>55</v>
      </c>
      <c r="E11" s="42">
        <v>10</v>
      </c>
      <c r="F11" s="42">
        <v>31</v>
      </c>
      <c r="G11" s="42">
        <v>18</v>
      </c>
      <c r="H11" s="42">
        <v>19</v>
      </c>
      <c r="I11" s="29">
        <v>9</v>
      </c>
      <c r="J11" s="29">
        <v>14</v>
      </c>
      <c r="K11" s="78">
        <v>31</v>
      </c>
      <c r="L11" s="17">
        <v>44</v>
      </c>
      <c r="M11" s="18">
        <v>76</v>
      </c>
    </row>
    <row r="12" spans="1:13" ht="18" customHeight="1">
      <c r="A12" s="10">
        <v>6</v>
      </c>
      <c r="B12" s="12" t="s">
        <v>51</v>
      </c>
      <c r="C12" s="42">
        <v>6</v>
      </c>
      <c r="D12" s="42">
        <v>1</v>
      </c>
      <c r="E12" s="42">
        <v>6</v>
      </c>
      <c r="F12" s="42">
        <v>6</v>
      </c>
      <c r="G12" s="42">
        <v>3</v>
      </c>
      <c r="H12" s="42">
        <v>7</v>
      </c>
      <c r="I12" s="29">
        <v>3</v>
      </c>
      <c r="J12" s="29">
        <v>8</v>
      </c>
      <c r="K12" s="78">
        <v>2</v>
      </c>
      <c r="L12" s="17">
        <v>8</v>
      </c>
      <c r="M12" s="18">
        <v>7</v>
      </c>
    </row>
    <row r="13" spans="1:13" ht="18" customHeight="1">
      <c r="A13" s="10">
        <v>7</v>
      </c>
      <c r="B13" s="19" t="s">
        <v>60</v>
      </c>
      <c r="C13" s="42"/>
      <c r="D13" s="42"/>
      <c r="E13" s="42"/>
      <c r="F13" s="42"/>
      <c r="G13" s="42"/>
      <c r="H13" s="42"/>
      <c r="I13" s="29"/>
      <c r="J13" s="29"/>
      <c r="K13" s="78"/>
      <c r="L13" s="17"/>
      <c r="M13" s="18"/>
    </row>
    <row r="14" spans="1:13" ht="18" customHeight="1">
      <c r="A14" s="10">
        <v>8</v>
      </c>
      <c r="B14" s="12" t="s">
        <v>52</v>
      </c>
      <c r="C14" s="42">
        <v>1</v>
      </c>
      <c r="D14" s="42">
        <v>13</v>
      </c>
      <c r="E14" s="42">
        <v>8</v>
      </c>
      <c r="F14" s="42">
        <v>8</v>
      </c>
      <c r="G14" s="42">
        <v>4</v>
      </c>
      <c r="H14" s="42">
        <v>7</v>
      </c>
      <c r="I14" s="29">
        <v>11</v>
      </c>
      <c r="J14" s="29">
        <v>6</v>
      </c>
      <c r="K14" s="78">
        <v>16</v>
      </c>
      <c r="L14" s="17">
        <v>10</v>
      </c>
      <c r="M14" s="18">
        <v>12</v>
      </c>
    </row>
    <row r="15" spans="1:13" ht="24.75" customHeight="1">
      <c r="A15" s="10">
        <v>9</v>
      </c>
      <c r="B15" s="12" t="s">
        <v>53</v>
      </c>
      <c r="C15" s="42">
        <v>5</v>
      </c>
      <c r="D15" s="42">
        <v>12</v>
      </c>
      <c r="E15" s="42">
        <v>15</v>
      </c>
      <c r="F15" s="42">
        <v>6</v>
      </c>
      <c r="G15" s="42">
        <v>11</v>
      </c>
      <c r="H15" s="42">
        <v>13</v>
      </c>
      <c r="I15" s="29">
        <v>20</v>
      </c>
      <c r="J15" s="29">
        <v>18</v>
      </c>
      <c r="K15" s="78">
        <v>6</v>
      </c>
      <c r="L15" s="21">
        <v>15</v>
      </c>
      <c r="M15" s="22">
        <v>20</v>
      </c>
    </row>
    <row r="16" spans="1:13" ht="18" customHeight="1">
      <c r="A16" s="10">
        <v>10</v>
      </c>
      <c r="B16" s="12" t="s">
        <v>54</v>
      </c>
      <c r="C16" s="42">
        <v>0</v>
      </c>
      <c r="D16" s="42">
        <v>0</v>
      </c>
      <c r="E16" s="42">
        <v>0</v>
      </c>
      <c r="F16" s="42">
        <v>1</v>
      </c>
      <c r="G16" s="42">
        <v>0</v>
      </c>
      <c r="H16" s="42">
        <v>0</v>
      </c>
      <c r="I16" s="29">
        <v>0</v>
      </c>
      <c r="J16" s="29">
        <v>0</v>
      </c>
      <c r="K16" s="78">
        <v>0</v>
      </c>
      <c r="L16" s="17"/>
      <c r="M16" s="18"/>
    </row>
    <row r="17" spans="1:13" ht="18" customHeight="1">
      <c r="A17" s="10">
        <v>11</v>
      </c>
      <c r="B17" s="12" t="s">
        <v>55</v>
      </c>
      <c r="C17" s="33"/>
      <c r="D17" s="33"/>
      <c r="E17" s="42">
        <v>9</v>
      </c>
      <c r="F17" s="42">
        <v>6</v>
      </c>
      <c r="G17" s="42">
        <v>2</v>
      </c>
      <c r="H17" s="42">
        <v>12</v>
      </c>
      <c r="I17" s="29">
        <v>6</v>
      </c>
      <c r="J17" s="29">
        <v>8</v>
      </c>
      <c r="K17" s="78">
        <v>4</v>
      </c>
      <c r="L17" s="17">
        <v>3</v>
      </c>
      <c r="M17" s="18">
        <v>2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125</v>
      </c>
      <c r="D21" s="25">
        <f t="shared" si="0"/>
        <v>294</v>
      </c>
      <c r="E21" s="25">
        <f t="shared" si="0"/>
        <v>265</v>
      </c>
      <c r="F21" s="25">
        <f t="shared" si="0"/>
        <v>270</v>
      </c>
      <c r="G21" s="25">
        <f t="shared" si="0"/>
        <v>142</v>
      </c>
      <c r="H21" s="25">
        <f t="shared" si="0"/>
        <v>277</v>
      </c>
      <c r="I21" s="25">
        <f t="shared" si="0"/>
        <v>260</v>
      </c>
      <c r="J21" s="25">
        <f t="shared" si="0"/>
        <v>331</v>
      </c>
      <c r="K21" s="25">
        <f t="shared" si="0"/>
        <v>329</v>
      </c>
      <c r="L21" s="25">
        <f t="shared" si="0"/>
        <v>420</v>
      </c>
      <c r="M21" s="25">
        <f t="shared" si="0"/>
        <v>427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2:C2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30" customHeight="1">
      <c r="A2" s="159" t="s">
        <v>106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107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42">
        <v>48</v>
      </c>
      <c r="D7" s="32">
        <v>97</v>
      </c>
      <c r="E7" s="32">
        <v>114</v>
      </c>
      <c r="F7" s="42">
        <v>108</v>
      </c>
      <c r="G7" s="42">
        <v>36</v>
      </c>
      <c r="H7" s="42">
        <v>93</v>
      </c>
      <c r="I7" s="29">
        <v>122</v>
      </c>
      <c r="J7" s="29">
        <v>126</v>
      </c>
      <c r="K7" s="78">
        <v>137</v>
      </c>
      <c r="L7" s="14">
        <v>100</v>
      </c>
      <c r="M7" s="15">
        <v>86</v>
      </c>
    </row>
    <row r="8" spans="1:13" ht="18" customHeight="1">
      <c r="A8" s="10">
        <v>2</v>
      </c>
      <c r="B8" s="12" t="s">
        <v>47</v>
      </c>
      <c r="C8" s="42">
        <v>0</v>
      </c>
      <c r="D8" s="32">
        <v>0</v>
      </c>
      <c r="E8" s="32">
        <v>0</v>
      </c>
      <c r="F8" s="42">
        <v>0</v>
      </c>
      <c r="G8" s="42">
        <v>0</v>
      </c>
      <c r="H8" s="42">
        <v>0</v>
      </c>
      <c r="I8" s="29">
        <v>0</v>
      </c>
      <c r="J8" s="29">
        <v>0</v>
      </c>
      <c r="K8" s="78">
        <v>0</v>
      </c>
      <c r="L8" s="17">
        <v>2</v>
      </c>
      <c r="M8" s="18"/>
    </row>
    <row r="9" spans="1:13" ht="18" customHeight="1">
      <c r="A9" s="10">
        <v>3</v>
      </c>
      <c r="B9" s="19" t="s">
        <v>48</v>
      </c>
      <c r="C9" s="42">
        <v>5</v>
      </c>
      <c r="D9" s="32">
        <v>27</v>
      </c>
      <c r="E9" s="42">
        <v>13</v>
      </c>
      <c r="F9" s="42">
        <v>20</v>
      </c>
      <c r="G9" s="42">
        <v>6</v>
      </c>
      <c r="H9" s="42">
        <v>8</v>
      </c>
      <c r="I9" s="29">
        <v>11</v>
      </c>
      <c r="J9" s="29">
        <v>7</v>
      </c>
      <c r="K9" s="78">
        <v>7</v>
      </c>
      <c r="L9" s="17">
        <v>13</v>
      </c>
      <c r="M9" s="18">
        <v>10</v>
      </c>
    </row>
    <row r="10" spans="1:13" ht="18" customHeight="1">
      <c r="A10" s="10">
        <v>4</v>
      </c>
      <c r="B10" s="19" t="s">
        <v>49</v>
      </c>
      <c r="C10" s="32">
        <v>2</v>
      </c>
      <c r="D10" s="32">
        <v>1</v>
      </c>
      <c r="E10" s="32">
        <v>6</v>
      </c>
      <c r="F10" s="42">
        <v>9</v>
      </c>
      <c r="G10" s="42">
        <v>3</v>
      </c>
      <c r="H10" s="42">
        <v>9</v>
      </c>
      <c r="I10" s="29">
        <v>10</v>
      </c>
      <c r="J10" s="29">
        <v>12</v>
      </c>
      <c r="K10" s="78">
        <v>6</v>
      </c>
      <c r="L10" s="17">
        <v>21</v>
      </c>
      <c r="M10" s="18">
        <v>22</v>
      </c>
    </row>
    <row r="11" spans="1:13" ht="18" customHeight="1">
      <c r="A11" s="10">
        <v>5</v>
      </c>
      <c r="B11" s="12" t="s">
        <v>50</v>
      </c>
      <c r="C11" s="42">
        <v>4</v>
      </c>
      <c r="D11" s="42">
        <v>46</v>
      </c>
      <c r="E11" s="42">
        <v>9</v>
      </c>
      <c r="F11" s="42">
        <v>21</v>
      </c>
      <c r="G11" s="42">
        <v>16</v>
      </c>
      <c r="H11" s="42">
        <v>9</v>
      </c>
      <c r="I11" s="29">
        <v>3</v>
      </c>
      <c r="J11" s="29">
        <v>6</v>
      </c>
      <c r="K11" s="78">
        <v>11</v>
      </c>
      <c r="L11" s="17">
        <v>28</v>
      </c>
      <c r="M11" s="18">
        <v>33</v>
      </c>
    </row>
    <row r="12" spans="1:13" ht="18" customHeight="1">
      <c r="A12" s="10">
        <v>6</v>
      </c>
      <c r="B12" s="12" t="s">
        <v>51</v>
      </c>
      <c r="C12" s="42">
        <v>6</v>
      </c>
      <c r="D12" s="42">
        <v>1</v>
      </c>
      <c r="E12" s="42">
        <v>5</v>
      </c>
      <c r="F12" s="42">
        <v>5</v>
      </c>
      <c r="G12" s="42">
        <v>3</v>
      </c>
      <c r="H12" s="42">
        <v>7</v>
      </c>
      <c r="I12" s="29">
        <v>3</v>
      </c>
      <c r="J12" s="29">
        <v>8</v>
      </c>
      <c r="K12" s="78">
        <v>2</v>
      </c>
      <c r="L12" s="17">
        <v>8</v>
      </c>
      <c r="M12" s="18">
        <v>7</v>
      </c>
    </row>
    <row r="13" spans="1:13" ht="18" customHeight="1">
      <c r="A13" s="10">
        <v>7</v>
      </c>
      <c r="B13" s="19" t="s">
        <v>60</v>
      </c>
      <c r="C13" s="42"/>
      <c r="D13" s="42"/>
      <c r="E13" s="42"/>
      <c r="F13" s="42"/>
      <c r="G13" s="42"/>
      <c r="H13" s="42"/>
      <c r="I13" s="29"/>
      <c r="J13" s="29"/>
      <c r="K13" s="78"/>
      <c r="L13" s="17"/>
      <c r="M13" s="18"/>
    </row>
    <row r="14" spans="1:13" ht="18" customHeight="1">
      <c r="A14" s="10">
        <v>8</v>
      </c>
      <c r="B14" s="12" t="s">
        <v>52</v>
      </c>
      <c r="C14" s="42">
        <v>1</v>
      </c>
      <c r="D14" s="42">
        <v>13</v>
      </c>
      <c r="E14" s="42">
        <v>8</v>
      </c>
      <c r="F14" s="42">
        <v>8</v>
      </c>
      <c r="G14" s="42">
        <v>4</v>
      </c>
      <c r="H14" s="42">
        <v>7</v>
      </c>
      <c r="I14" s="29">
        <v>11</v>
      </c>
      <c r="J14" s="29">
        <v>6</v>
      </c>
      <c r="K14" s="78">
        <v>16</v>
      </c>
      <c r="L14" s="17">
        <v>10</v>
      </c>
      <c r="M14" s="18">
        <v>12</v>
      </c>
    </row>
    <row r="15" spans="1:13" ht="24.75" customHeight="1">
      <c r="A15" s="10">
        <v>9</v>
      </c>
      <c r="B15" s="12" t="s">
        <v>53</v>
      </c>
      <c r="C15" s="42">
        <v>4</v>
      </c>
      <c r="D15" s="42">
        <v>11</v>
      </c>
      <c r="E15" s="42">
        <v>15</v>
      </c>
      <c r="F15" s="42">
        <v>6</v>
      </c>
      <c r="G15" s="42">
        <v>10</v>
      </c>
      <c r="H15" s="42">
        <v>13</v>
      </c>
      <c r="I15" s="29">
        <v>20</v>
      </c>
      <c r="J15" s="29">
        <v>18</v>
      </c>
      <c r="K15" s="78">
        <v>6</v>
      </c>
      <c r="L15" s="21">
        <v>15</v>
      </c>
      <c r="M15" s="22">
        <v>14</v>
      </c>
    </row>
    <row r="16" spans="1:13" ht="18" customHeight="1">
      <c r="A16" s="10">
        <v>10</v>
      </c>
      <c r="B16" s="12" t="s">
        <v>54</v>
      </c>
      <c r="C16" s="42">
        <v>0</v>
      </c>
      <c r="D16" s="42">
        <v>0</v>
      </c>
      <c r="E16" s="42">
        <v>0</v>
      </c>
      <c r="F16" s="42">
        <v>1</v>
      </c>
      <c r="G16" s="42">
        <v>0</v>
      </c>
      <c r="H16" s="42">
        <v>0</v>
      </c>
      <c r="I16" s="29">
        <v>0</v>
      </c>
      <c r="J16" s="29">
        <v>0</v>
      </c>
      <c r="K16" s="78">
        <v>0</v>
      </c>
      <c r="L16" s="17"/>
      <c r="M16" s="18"/>
    </row>
    <row r="17" spans="1:13" ht="18" customHeight="1">
      <c r="A17" s="10">
        <v>11</v>
      </c>
      <c r="B17" s="12" t="s">
        <v>55</v>
      </c>
      <c r="C17" s="33"/>
      <c r="D17" s="33"/>
      <c r="E17" s="42">
        <v>8</v>
      </c>
      <c r="F17" s="33"/>
      <c r="G17" s="42">
        <v>2</v>
      </c>
      <c r="H17" s="42">
        <v>12</v>
      </c>
      <c r="I17" s="29">
        <v>1</v>
      </c>
      <c r="J17" s="29">
        <v>2</v>
      </c>
      <c r="K17" s="78">
        <v>2</v>
      </c>
      <c r="L17" s="17">
        <v>2</v>
      </c>
      <c r="M17" s="18">
        <v>2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70</v>
      </c>
      <c r="D21" s="25">
        <f t="shared" si="0"/>
        <v>196</v>
      </c>
      <c r="E21" s="25">
        <f t="shared" si="0"/>
        <v>178</v>
      </c>
      <c r="F21" s="25">
        <f t="shared" si="0"/>
        <v>178</v>
      </c>
      <c r="G21" s="25">
        <f t="shared" si="0"/>
        <v>80</v>
      </c>
      <c r="H21" s="25">
        <f t="shared" si="0"/>
        <v>158</v>
      </c>
      <c r="I21" s="25">
        <f t="shared" si="0"/>
        <v>181</v>
      </c>
      <c r="J21" s="25">
        <f t="shared" si="0"/>
        <v>185</v>
      </c>
      <c r="K21" s="25">
        <f t="shared" si="0"/>
        <v>187</v>
      </c>
      <c r="L21" s="25">
        <f t="shared" si="0"/>
        <v>199</v>
      </c>
      <c r="M21" s="25">
        <f t="shared" si="0"/>
        <v>186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2:C2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O36"/>
  <sheetViews>
    <sheetView zoomScalePageLayoutView="0" workbookViewId="0" topLeftCell="A5">
      <selection activeCell="C19" sqref="C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62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38"/>
      <c r="O4" s="139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38"/>
      <c r="O5" s="139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38"/>
      <c r="O6" s="139"/>
    </row>
    <row r="7" spans="1:15" ht="18" customHeight="1">
      <c r="A7" s="49">
        <v>1</v>
      </c>
      <c r="B7" s="50" t="s">
        <v>46</v>
      </c>
      <c r="C7" s="36">
        <f>'TAB 181'!C7/'TAB 180'!C7*100</f>
        <v>4.092693752133834</v>
      </c>
      <c r="D7" s="36">
        <f>'TAB 181'!D7/'TAB 180'!D7*100</f>
        <v>3.5828215533517067</v>
      </c>
      <c r="E7" s="36">
        <f>'TAB 181'!E7/'TAB 180'!E7*100</f>
        <v>4.056874510827028</v>
      </c>
      <c r="F7" s="36">
        <f>'TAB 181'!F7/'TAB 180'!F7*100</f>
        <v>4.18053762710329</v>
      </c>
      <c r="G7" s="36">
        <f>'TAB 181'!G7/'TAB 180'!G7*100</f>
        <v>4.213508409029589</v>
      </c>
      <c r="H7" s="36">
        <f>'TAB 181'!H7/'TAB 180'!H7*100</f>
        <v>4.151063298608746</v>
      </c>
      <c r="I7" s="36">
        <f>'TAB 181'!I7/'TAB 180'!I7*100</f>
        <v>3.88722202612072</v>
      </c>
      <c r="J7" s="36">
        <f>'TAB 181'!J7/'TAB 180'!J7*100</f>
        <v>4.127154930840451</v>
      </c>
      <c r="K7" s="36">
        <f>'TAB 181'!K7/'TAB 180'!K7*100</f>
        <v>3.802332335463116</v>
      </c>
      <c r="L7" s="36">
        <f>'TAB 181'!L7/'TAB 180'!L7*100</f>
        <v>3.132971417358885</v>
      </c>
      <c r="M7" s="36">
        <f>'TAB 181'!M7/'TAB 180'!M7*100</f>
        <v>3.2794376863316868</v>
      </c>
      <c r="N7" s="138"/>
      <c r="O7" s="139"/>
    </row>
    <row r="8" spans="1:15" ht="18" customHeight="1">
      <c r="A8" s="49">
        <v>2</v>
      </c>
      <c r="B8" s="50" t="s">
        <v>47</v>
      </c>
      <c r="C8" s="36">
        <f>'TAB 181'!C8/'TAB 180'!C8*100</f>
        <v>3.390628679067577</v>
      </c>
      <c r="D8" s="36">
        <f>'TAB 181'!D8/'TAB 180'!D8*100</f>
        <v>3.923746066999815</v>
      </c>
      <c r="E8" s="36">
        <f>'TAB 181'!E8/'TAB 180'!E8*100</f>
        <v>3.4847122302158273</v>
      </c>
      <c r="F8" s="36">
        <f>'TAB 181'!F8/'TAB 180'!F8*100</f>
        <v>0.19284336833083351</v>
      </c>
      <c r="G8" s="36">
        <f>'TAB 181'!G8/'TAB 180'!G8*100</f>
        <v>0.32727272727272727</v>
      </c>
      <c r="H8" s="36">
        <f>'TAB 181'!H8/'TAB 180'!H8*100</f>
        <v>0.35423308537017356</v>
      </c>
      <c r="I8" s="36">
        <f>'TAB 181'!I8/'TAB 180'!I8*100</f>
        <v>0.26367831245880025</v>
      </c>
      <c r="J8" s="36">
        <f>'TAB 181'!J8/'TAB 180'!J8*100</f>
        <v>0.11830319418624302</v>
      </c>
      <c r="K8" s="36">
        <f>'TAB 181'!K8/'TAB 180'!K8*100</f>
        <v>0.15120967741935484</v>
      </c>
      <c r="L8" s="36">
        <f>'TAB 181'!L8/'TAB 180'!L8*100</f>
        <v>0.3005510101853398</v>
      </c>
      <c r="M8" s="36">
        <f>'TAB 181'!M8/'TAB 180'!M8*100</f>
        <v>0.41555851063829785</v>
      </c>
      <c r="N8" s="138"/>
      <c r="O8" s="139"/>
    </row>
    <row r="9" spans="1:15" ht="18" customHeight="1">
      <c r="A9" s="49">
        <v>3</v>
      </c>
      <c r="B9" s="53" t="s">
        <v>48</v>
      </c>
      <c r="C9" s="36">
        <f>'TAB 181'!C9/'TAB 180'!C9*100</f>
        <v>0.819448238186288</v>
      </c>
      <c r="D9" s="36">
        <f>'TAB 181'!D9/'TAB 180'!D9*100</f>
        <v>2.05447615506182</v>
      </c>
      <c r="E9" s="36">
        <f>'TAB 181'!E9/'TAB 180'!E9*100</f>
        <v>1.7834160691303547</v>
      </c>
      <c r="F9" s="36">
        <f>'TAB 181'!F9/'TAB 180'!F9*100</f>
        <v>2.115669797330697</v>
      </c>
      <c r="G9" s="36">
        <f>'TAB 181'!G9/'TAB 180'!G9*100</f>
        <v>2.4571686203787193</v>
      </c>
      <c r="H9" s="36">
        <f>'TAB 181'!H9/'TAB 180'!H9*100</f>
        <v>2.2987310172664865</v>
      </c>
      <c r="I9" s="36">
        <f>'TAB 181'!I9/'TAB 180'!I9*100</f>
        <v>2.3198175869931594</v>
      </c>
      <c r="J9" s="36">
        <f>'TAB 181'!J9/'TAB 180'!J9*100</f>
        <v>2.79364512674045</v>
      </c>
      <c r="K9" s="36">
        <f>'TAB 181'!K9/'TAB 180'!K9*100</f>
        <v>3.0529658846429673</v>
      </c>
      <c r="L9" s="36">
        <f>'TAB 181'!L9/'TAB 180'!L9*100</f>
        <v>2.9241023435820255</v>
      </c>
      <c r="M9" s="36">
        <f>'TAB 181'!M9/'TAB 180'!M9*100</f>
        <v>2.388149939540508</v>
      </c>
      <c r="N9" s="138"/>
      <c r="O9" s="139"/>
    </row>
    <row r="10" spans="1:15" ht="18" customHeight="1">
      <c r="A10" s="49">
        <v>4</v>
      </c>
      <c r="B10" s="53" t="s">
        <v>49</v>
      </c>
      <c r="C10" s="36">
        <f>'TAB 181'!C10/'TAB 180'!C10*100</f>
        <v>2.1674458138546537</v>
      </c>
      <c r="D10" s="36">
        <f>'TAB 181'!D10/'TAB 180'!D10*100</f>
        <v>1.9381971109892118</v>
      </c>
      <c r="E10" s="36">
        <f>'TAB 181'!E10/'TAB 180'!E10*100</f>
        <v>1.4951321279554937</v>
      </c>
      <c r="F10" s="36">
        <f>'TAB 181'!F10/'TAB 180'!F10*100</f>
        <v>2.2642844507341233</v>
      </c>
      <c r="G10" s="36">
        <f>'TAB 181'!G10/'TAB 180'!G10*100</f>
        <v>3.961038961038961</v>
      </c>
      <c r="H10" s="36">
        <f>'TAB 181'!H10/'TAB 180'!H10*100</f>
        <v>3.631044570641886</v>
      </c>
      <c r="I10" s="36">
        <f>'TAB 181'!I10/'TAB 180'!I10*100</f>
        <v>3.149976492712741</v>
      </c>
      <c r="J10" s="36">
        <f>'TAB 181'!J10/'TAB 180'!J10*100</f>
        <v>2.7291604865025216</v>
      </c>
      <c r="K10" s="36">
        <f>'TAB 181'!K10/'TAB 180'!K10*100</f>
        <v>3.6643571978444958</v>
      </c>
      <c r="L10" s="36">
        <f>'TAB 181'!L10/'TAB 180'!L10*100</f>
        <v>4.59578340664341</v>
      </c>
      <c r="M10" s="36">
        <f>'TAB 181'!M10/'TAB 180'!M10*100</f>
        <v>3.982300884955752</v>
      </c>
      <c r="N10" s="140"/>
      <c r="O10" s="141"/>
    </row>
    <row r="11" spans="1:15" ht="18" customHeight="1">
      <c r="A11" s="49">
        <v>5</v>
      </c>
      <c r="B11" s="50" t="s">
        <v>50</v>
      </c>
      <c r="C11" s="36">
        <f>'TAB 181'!C11/'TAB 180'!C11*100</f>
        <v>3.2839838492597577</v>
      </c>
      <c r="D11" s="36">
        <f>'TAB 181'!D11/'TAB 180'!D11*100</f>
        <v>3.1225233792994134</v>
      </c>
      <c r="E11" s="36">
        <f>'TAB 181'!E11/'TAB 180'!E11*100</f>
        <v>2.570694087403599</v>
      </c>
      <c r="F11" s="36">
        <f>'TAB 181'!F11/'TAB 180'!F11*100</f>
        <v>2.681347150259067</v>
      </c>
      <c r="G11" s="36">
        <f>'TAB 181'!G11/'TAB 180'!G11*100</f>
        <v>2.2016852405544984</v>
      </c>
      <c r="H11" s="36">
        <f>'TAB 181'!H11/'TAB 180'!H11*100</f>
        <v>2.930780559646539</v>
      </c>
      <c r="I11" s="36">
        <f>'TAB 181'!I11/'TAB 180'!I11*100</f>
        <v>3.649328859060403</v>
      </c>
      <c r="J11" s="36">
        <f>'TAB 181'!J11/'TAB 180'!J11*100</f>
        <v>3.607103218645949</v>
      </c>
      <c r="K11" s="36">
        <f>'TAB 181'!K11/'TAB 180'!K11*100</f>
        <v>3.3383408446002334</v>
      </c>
      <c r="L11" s="36">
        <f>'TAB 181'!L11/'TAB 180'!L11*100</f>
        <v>2.749770852428964</v>
      </c>
      <c r="M11" s="36">
        <f>'TAB 181'!M11/'TAB 180'!M11*100</f>
        <v>3.0624092888243832</v>
      </c>
      <c r="N11" s="140"/>
      <c r="O11" s="141"/>
    </row>
    <row r="12" spans="1:15" ht="18" customHeight="1">
      <c r="A12" s="49">
        <v>6</v>
      </c>
      <c r="B12" s="50" t="s">
        <v>51</v>
      </c>
      <c r="C12" s="36">
        <f>'TAB 181'!C12/'TAB 180'!C12*100</f>
        <v>3.077753779697624</v>
      </c>
      <c r="D12" s="36">
        <f>'TAB 181'!D12/'TAB 180'!D12*100</f>
        <v>1.975540921919097</v>
      </c>
      <c r="E12" s="36">
        <f>'TAB 181'!E12/'TAB 180'!E12*100</f>
        <v>2.411613205338328</v>
      </c>
      <c r="F12" s="36">
        <f>'TAB 181'!F12/'TAB 180'!F12*100</f>
        <v>3.0317273795534665</v>
      </c>
      <c r="G12" s="36">
        <f>'TAB 181'!G12/'TAB 180'!G12*100</f>
        <v>2.435723951285521</v>
      </c>
      <c r="H12" s="36">
        <f>'TAB 181'!H12/'TAB 180'!H12*100</f>
        <v>2.3435722411831628</v>
      </c>
      <c r="I12" s="36">
        <f>'TAB 181'!I12/'TAB 180'!I12*100</f>
        <v>2.064768528580743</v>
      </c>
      <c r="J12" s="36">
        <f>'TAB 181'!J12/'TAB 180'!J12*100</f>
        <v>2.2672770874209722</v>
      </c>
      <c r="K12" s="36">
        <f>'TAB 181'!K12/'TAB 180'!K12*100</f>
        <v>2.122590426683994</v>
      </c>
      <c r="L12" s="36">
        <f>'TAB 181'!L12/'TAB 180'!L12*100</f>
        <v>1.9967400162999183</v>
      </c>
      <c r="M12" s="36">
        <f>'TAB 181'!M12/'TAB 180'!M12*100</f>
        <v>2.1785561725758225</v>
      </c>
      <c r="N12" s="140"/>
      <c r="O12" s="141"/>
    </row>
    <row r="13" spans="1:13" ht="18" customHeight="1">
      <c r="A13" s="49">
        <v>7</v>
      </c>
      <c r="B13" s="53" t="s">
        <v>60</v>
      </c>
      <c r="C13" s="36" t="e">
        <f>'TAB 181'!C13/'TAB 180'!C13*100</f>
        <v>#DIV/0!</v>
      </c>
      <c r="D13" s="36" t="e">
        <f>'TAB 181'!D13/'TAB 180'!D13*100</f>
        <v>#DIV/0!</v>
      </c>
      <c r="E13" s="36" t="e">
        <f>'TAB 181'!E13/'TAB 180'!E13*100</f>
        <v>#DIV/0!</v>
      </c>
      <c r="F13" s="36" t="e">
        <f>'TAB 181'!F13/'TAB 180'!F13*100</f>
        <v>#DIV/0!</v>
      </c>
      <c r="G13" s="36" t="e">
        <f>'TAB 181'!G13/'TAB 180'!G13*100</f>
        <v>#DIV/0!</v>
      </c>
      <c r="H13" s="36" t="e">
        <f>'TAB 181'!H13/'TAB 180'!H13*100</f>
        <v>#DIV/0!</v>
      </c>
      <c r="I13" s="36" t="e">
        <f>'TAB 181'!I13/'TAB 180'!I13*100</f>
        <v>#DIV/0!</v>
      </c>
      <c r="J13" s="36" t="e">
        <f>'TAB 181'!J13/'TAB 180'!J13*100</f>
        <v>#DIV/0!</v>
      </c>
      <c r="K13" s="36" t="e">
        <f>'TAB 181'!K13/'TAB 180'!K13*100</f>
        <v>#DIV/0!</v>
      </c>
      <c r="L13" s="36" t="e">
        <f>'TAB 181'!L13/'TAB 180'!L13*100</f>
        <v>#DIV/0!</v>
      </c>
      <c r="M13" s="36" t="e">
        <f>'TAB 181'!M13/'TAB 180'!M13*100</f>
        <v>#DIV/0!</v>
      </c>
    </row>
    <row r="14" spans="1:13" ht="18" customHeight="1">
      <c r="A14" s="49">
        <v>8</v>
      </c>
      <c r="B14" s="50" t="s">
        <v>52</v>
      </c>
      <c r="C14" s="36">
        <f>'TAB 181'!C14/'TAB 180'!C14*100</f>
        <v>1.0121457489878543</v>
      </c>
      <c r="D14" s="36">
        <f>'TAB 181'!D14/'TAB 180'!D14*100</f>
        <v>0.5403736297668673</v>
      </c>
      <c r="E14" s="36">
        <f>'TAB 181'!E14/'TAB 180'!E14*100</f>
        <v>0.49261083743842365</v>
      </c>
      <c r="F14" s="36">
        <f>'TAB 181'!F14/'TAB 180'!F14*100</f>
        <v>0.4012036108324975</v>
      </c>
      <c r="G14" s="36">
        <f>'TAB 181'!G14/'TAB 180'!G14*100</f>
        <v>0.37889039242219213</v>
      </c>
      <c r="H14" s="36">
        <f>'TAB 181'!H14/'TAB 180'!H14*100</f>
        <v>0.3735408560311284</v>
      </c>
      <c r="I14" s="36">
        <f>'TAB 181'!I14/'TAB 180'!I14*100</f>
        <v>0.40142729705619984</v>
      </c>
      <c r="J14" s="36">
        <f>'TAB 181'!J14/'TAB 180'!J14*100</f>
        <v>0.4475999382620775</v>
      </c>
      <c r="K14" s="36">
        <f>'TAB 181'!K14/'TAB 180'!K14*100</f>
        <v>0.5543633762517883</v>
      </c>
      <c r="L14" s="36">
        <f>'TAB 181'!L14/'TAB 180'!L14*100</f>
        <v>0.4661280298321939</v>
      </c>
      <c r="M14" s="36">
        <f>'TAB 181'!M14/'TAB 180'!M14*100</f>
        <v>0.509114797175234</v>
      </c>
    </row>
    <row r="15" spans="1:13" ht="24.75" customHeight="1">
      <c r="A15" s="49">
        <v>9</v>
      </c>
      <c r="B15" s="50" t="s">
        <v>53</v>
      </c>
      <c r="C15" s="36">
        <f>'TAB 181'!C15/'TAB 180'!C15*100</f>
        <v>0.411522633744856</v>
      </c>
      <c r="D15" s="36">
        <f>'TAB 181'!D15/'TAB 180'!D15*100</f>
        <v>0.611674239776302</v>
      </c>
      <c r="E15" s="36">
        <f>'TAB 181'!E15/'TAB 180'!E15*100</f>
        <v>0.6202116016052536</v>
      </c>
      <c r="F15" s="36">
        <f>'TAB 181'!F15/'TAB 180'!F15*100</f>
        <v>0.613041055173695</v>
      </c>
      <c r="G15" s="36">
        <f>'TAB 181'!G15/'TAB 180'!G15*100</f>
        <v>0.6165919282511211</v>
      </c>
      <c r="H15" s="36">
        <f>'TAB 181'!H15/'TAB 180'!H15*100</f>
        <v>0.35742035742035744</v>
      </c>
      <c r="I15" s="36">
        <f>'TAB 181'!I15/'TAB 180'!I15*100</f>
        <v>0.5672864796722344</v>
      </c>
      <c r="J15" s="36">
        <f>'TAB 181'!J15/'TAB 180'!J15*100</f>
        <v>0.5171603196991067</v>
      </c>
      <c r="K15" s="36">
        <f>'TAB 181'!K15/'TAB 180'!K15*100</f>
        <v>0.2425712553062462</v>
      </c>
      <c r="L15" s="36">
        <f>'TAB 181'!L15/'TAB 180'!L15*100</f>
        <v>0.47269763651181745</v>
      </c>
      <c r="M15" s="36">
        <f>'TAB 181'!M15/'TAB 180'!M15*100</f>
        <v>0.4061538461538462</v>
      </c>
    </row>
    <row r="16" spans="1:13" ht="18" customHeight="1">
      <c r="A16" s="49">
        <v>10</v>
      </c>
      <c r="B16" s="50" t="s">
        <v>54</v>
      </c>
      <c r="C16" s="36">
        <f>'TAB 181'!C16/'TAB 180'!C16*100</f>
        <v>0.37688442211055273</v>
      </c>
      <c r="D16" s="36">
        <f>'TAB 181'!D16/'TAB 180'!D16*100</f>
        <v>0.5211526670754139</v>
      </c>
      <c r="E16" s="36">
        <f>'TAB 181'!E16/'TAB 180'!E16*100</f>
        <v>0.35608308605341243</v>
      </c>
      <c r="F16" s="36">
        <f>'TAB 181'!F16/'TAB 180'!F16*100</f>
        <v>0.3422526446795271</v>
      </c>
      <c r="G16" s="36">
        <f>'TAB 181'!G16/'TAB 180'!G16*100</f>
        <v>0.2452483139178418</v>
      </c>
      <c r="H16" s="36">
        <f>'TAB 181'!H16/'TAB 180'!H16*100</f>
        <v>0.5829204313611192</v>
      </c>
      <c r="I16" s="36">
        <f>'TAB 181'!I16/'TAB 180'!I16*100</f>
        <v>0.2707581227436823</v>
      </c>
      <c r="J16" s="36">
        <f>'TAB 181'!J16/'TAB 180'!J16*100</f>
        <v>0.23350846468184472</v>
      </c>
      <c r="K16" s="36">
        <f>'TAB 181'!K16/'TAB 180'!K16*100</f>
        <v>0.11043622308117064</v>
      </c>
      <c r="L16" s="36">
        <f>'TAB 181'!L16/'TAB 180'!L16*100</f>
        <v>0.17177211565989123</v>
      </c>
      <c r="M16" s="36">
        <f>'TAB 181'!M16/'TAB 180'!M16*100</f>
        <v>0.11095700416088765</v>
      </c>
    </row>
    <row r="17" spans="1:13" ht="18" customHeight="1">
      <c r="A17" s="49">
        <v>11</v>
      </c>
      <c r="B17" s="50" t="s">
        <v>55</v>
      </c>
      <c r="C17" s="36">
        <f>'TAB 181'!C17/'TAB 180'!C17*100</f>
        <v>0.6271495043495853</v>
      </c>
      <c r="D17" s="36">
        <f>'TAB 181'!D17/'TAB 180'!D17*100</f>
        <v>0.7550886408404465</v>
      </c>
      <c r="E17" s="36">
        <f>'TAB 181'!E17/'TAB 180'!E17*100</f>
        <v>0.5437624176513646</v>
      </c>
      <c r="F17" s="36">
        <f>'TAB 181'!F17/'TAB 180'!F17*100</f>
        <v>0.6790799561883899</v>
      </c>
      <c r="G17" s="36">
        <f>'TAB 181'!G17/'TAB 180'!G17*100</f>
        <v>0.5876393110435664</v>
      </c>
      <c r="H17" s="36">
        <f>'TAB 181'!H17/'TAB 180'!H17*100</f>
        <v>0.4830334500664171</v>
      </c>
      <c r="I17" s="36">
        <f>'TAB 181'!I17/'TAB 180'!I17*100</f>
        <v>0.6136313828621521</v>
      </c>
      <c r="J17" s="36">
        <f>'TAB 181'!J17/'TAB 180'!J17*100</f>
        <v>0.3782307207396512</v>
      </c>
      <c r="K17" s="36">
        <f>'TAB 181'!K17/'TAB 180'!K17*100</f>
        <v>0.39378238341968913</v>
      </c>
      <c r="L17" s="36">
        <f>'TAB 181'!L17/'TAB 180'!L17*100</f>
        <v>0.5285412262156448</v>
      </c>
      <c r="M17" s="36">
        <f>'TAB 181'!M17/'TAB 180'!M17*100</f>
        <v>0.5932203389830508</v>
      </c>
    </row>
    <row r="18" spans="1:13" ht="18" customHeight="1">
      <c r="A18" s="49">
        <v>12</v>
      </c>
      <c r="B18" s="53" t="s">
        <v>61</v>
      </c>
      <c r="C18" s="36" t="e">
        <f>'TAB 181'!C18/'TAB 180'!C18*100</f>
        <v>#DIV/0!</v>
      </c>
      <c r="D18" s="36" t="e">
        <f>'TAB 181'!D18/'TAB 180'!D18*100</f>
        <v>#DIV/0!</v>
      </c>
      <c r="E18" s="36" t="e">
        <f>'TAB 181'!E18/'TAB 180'!E18*100</f>
        <v>#DIV/0!</v>
      </c>
      <c r="F18" s="36" t="e">
        <f>'TAB 181'!F18/'TAB 180'!F18*100</f>
        <v>#DIV/0!</v>
      </c>
      <c r="G18" s="36" t="e">
        <f>'TAB 181'!G18/'TAB 180'!G18*100</f>
        <v>#DIV/0!</v>
      </c>
      <c r="H18" s="36" t="e">
        <f>'TAB 181'!H18/'TAB 180'!H18*100</f>
        <v>#DIV/0!</v>
      </c>
      <c r="I18" s="36">
        <f>'TAB 181'!I18/'TAB 180'!I18*100</f>
        <v>0</v>
      </c>
      <c r="J18" s="36">
        <f>'TAB 181'!J18/'TAB 180'!J18*100</f>
        <v>0</v>
      </c>
      <c r="K18" s="36">
        <f>'TAB 181'!K18/'TAB 180'!K18*100</f>
        <v>0</v>
      </c>
      <c r="L18" s="36">
        <f>'TAB 181'!L18/'TAB 180'!L18*100</f>
        <v>0</v>
      </c>
      <c r="M18" s="36">
        <f>'TAB 181'!M18/'TAB 180'!M18*100</f>
        <v>0</v>
      </c>
    </row>
    <row r="19" spans="1:13" ht="18" customHeight="1">
      <c r="A19" s="49">
        <v>13</v>
      </c>
      <c r="B19" s="5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8" customHeight="1">
      <c r="A20" s="49">
        <v>14</v>
      </c>
      <c r="B20" s="57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s="26" customFormat="1" ht="18" customHeight="1">
      <c r="A21" s="144" t="s">
        <v>56</v>
      </c>
      <c r="B21" s="144"/>
      <c r="C21" s="36">
        <f>'TAB 181'!C21/'TAB 180'!C21*100</f>
        <v>2.790517658442187</v>
      </c>
      <c r="D21" s="36">
        <f>'TAB 181'!D21/'TAB 180'!D21*100</f>
        <v>2.553708564207252</v>
      </c>
      <c r="E21" s="36">
        <f>'TAB 181'!E21/'TAB 180'!E21*100</f>
        <v>2.6155095800086006</v>
      </c>
      <c r="F21" s="36">
        <f>'TAB 181'!F21/'TAB 180'!F21*100</f>
        <v>2.633475852398961</v>
      </c>
      <c r="G21" s="36">
        <f>'TAB 181'!G21/'TAB 180'!G21*100</f>
        <v>2.6441249114476633</v>
      </c>
      <c r="H21" s="36">
        <f>'TAB 181'!H21/'TAB 180'!H21*100</f>
        <v>2.6662966230213403</v>
      </c>
      <c r="I21" s="36">
        <f>'TAB 181'!I21/'TAB 180'!I21*100</f>
        <v>2.5351620172507574</v>
      </c>
      <c r="J21" s="36">
        <f>'TAB 181'!J21/'TAB 180'!J21*100</f>
        <v>2.631503401816216</v>
      </c>
      <c r="K21" s="36">
        <f>'TAB 181'!K21/'TAB 180'!K21*100</f>
        <v>2.5500522789761066</v>
      </c>
      <c r="L21" s="36">
        <f>'TAB 181'!L21/'TAB 180'!L21*100</f>
        <v>2.3074432424196254</v>
      </c>
      <c r="M21" s="36">
        <f>'TAB 181'!M21/'TAB 180'!M21*100</f>
        <v>2.297186966525644</v>
      </c>
    </row>
    <row r="22" spans="1:13" ht="18" customHeight="1">
      <c r="A22" s="46"/>
      <c r="B22" s="46"/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>
      <c r="H34" s="4">
        <v>45953</v>
      </c>
    </row>
    <row r="35" ht="18" customHeight="1">
      <c r="H35" s="4">
        <v>44876</v>
      </c>
    </row>
    <row r="36" ht="18" customHeight="1">
      <c r="H36" s="4">
        <f>H34-H35</f>
        <v>1077</v>
      </c>
    </row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:M2"/>
    <mergeCell ref="L3:M3"/>
    <mergeCell ref="A4:A5"/>
    <mergeCell ref="B4:B5"/>
    <mergeCell ref="C4:C5"/>
    <mergeCell ref="H4:H5"/>
    <mergeCell ref="A24:M24"/>
    <mergeCell ref="I4:I5"/>
    <mergeCell ref="J4:J5"/>
    <mergeCell ref="K4:K5"/>
    <mergeCell ref="L4:L5"/>
    <mergeCell ref="F4:F5"/>
    <mergeCell ref="M4:M5"/>
    <mergeCell ref="N4:O9"/>
    <mergeCell ref="N10:O12"/>
    <mergeCell ref="E4:E5"/>
    <mergeCell ref="A21:B21"/>
    <mergeCell ref="G4:G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8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169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232028</v>
      </c>
      <c r="D7" s="79">
        <v>433727</v>
      </c>
      <c r="E7" s="79">
        <v>434764</v>
      </c>
      <c r="F7" s="80">
        <v>399256</v>
      </c>
      <c r="G7" s="80">
        <v>201609</v>
      </c>
      <c r="H7" s="80">
        <v>391697</v>
      </c>
      <c r="I7" s="80">
        <v>388172</v>
      </c>
      <c r="J7" s="89">
        <v>393674</v>
      </c>
      <c r="K7" s="80">
        <v>389874</v>
      </c>
      <c r="L7" s="14">
        <v>365685</v>
      </c>
      <c r="M7" s="15">
        <v>379099</v>
      </c>
    </row>
    <row r="8" spans="1:13" ht="18" customHeight="1">
      <c r="A8" s="10">
        <v>2</v>
      </c>
      <c r="B8" s="12" t="s">
        <v>47</v>
      </c>
      <c r="C8" s="79">
        <v>24629</v>
      </c>
      <c r="D8" s="79">
        <v>32361</v>
      </c>
      <c r="E8" s="79">
        <v>27395</v>
      </c>
      <c r="F8" s="80">
        <v>15324</v>
      </c>
      <c r="G8" s="80">
        <v>9341</v>
      </c>
      <c r="H8" s="80">
        <v>20813</v>
      </c>
      <c r="I8" s="80">
        <v>20638</v>
      </c>
      <c r="J8" s="80">
        <v>22042</v>
      </c>
      <c r="K8" s="80">
        <v>20214</v>
      </c>
      <c r="L8" s="17">
        <v>18805</v>
      </c>
      <c r="M8" s="18">
        <v>20162</v>
      </c>
    </row>
    <row r="9" spans="1:13" ht="18" customHeight="1">
      <c r="A9" s="10">
        <v>3</v>
      </c>
      <c r="B9" s="19" t="s">
        <v>48</v>
      </c>
      <c r="C9" s="79">
        <v>18612</v>
      </c>
      <c r="D9" s="79">
        <v>65172</v>
      </c>
      <c r="E9" s="79">
        <v>63554</v>
      </c>
      <c r="F9" s="80">
        <v>61197</v>
      </c>
      <c r="G9" s="80">
        <v>28814</v>
      </c>
      <c r="H9" s="80">
        <v>58623</v>
      </c>
      <c r="I9" s="80">
        <v>63263</v>
      </c>
      <c r="J9" s="80">
        <v>58532</v>
      </c>
      <c r="K9" s="80">
        <v>56143</v>
      </c>
      <c r="L9" s="17">
        <v>55898</v>
      </c>
      <c r="M9" s="18">
        <v>54214</v>
      </c>
    </row>
    <row r="10" spans="1:13" ht="18" customHeight="1">
      <c r="A10" s="10">
        <v>4</v>
      </c>
      <c r="B10" s="19" t="s">
        <v>49</v>
      </c>
      <c r="C10" s="79">
        <v>18911</v>
      </c>
      <c r="D10" s="79">
        <v>42025</v>
      </c>
      <c r="E10" s="79">
        <v>42216</v>
      </c>
      <c r="F10" s="80">
        <v>39351</v>
      </c>
      <c r="G10" s="80">
        <v>25845</v>
      </c>
      <c r="H10" s="80">
        <v>46061</v>
      </c>
      <c r="I10" s="80">
        <v>42226</v>
      </c>
      <c r="J10" s="80">
        <v>41224</v>
      </c>
      <c r="K10" s="80">
        <v>45457</v>
      </c>
      <c r="L10" s="17">
        <v>52630</v>
      </c>
      <c r="M10" s="18">
        <v>51777</v>
      </c>
    </row>
    <row r="11" spans="1:13" ht="18" customHeight="1">
      <c r="A11" s="10">
        <v>5</v>
      </c>
      <c r="B11" s="12" t="s">
        <v>50</v>
      </c>
      <c r="C11" s="79">
        <v>30968</v>
      </c>
      <c r="D11" s="79">
        <v>49103</v>
      </c>
      <c r="E11" s="79">
        <v>47309</v>
      </c>
      <c r="F11" s="90">
        <v>47381</v>
      </c>
      <c r="G11" s="90">
        <v>23448</v>
      </c>
      <c r="H11" s="90">
        <v>44195</v>
      </c>
      <c r="I11" s="80">
        <v>38042</v>
      </c>
      <c r="J11" s="80">
        <v>36567</v>
      </c>
      <c r="K11" s="80">
        <v>35226</v>
      </c>
      <c r="L11" s="17">
        <v>37884</v>
      </c>
      <c r="M11" s="18">
        <v>41164</v>
      </c>
    </row>
    <row r="12" spans="1:13" ht="18" customHeight="1">
      <c r="A12" s="10">
        <v>6</v>
      </c>
      <c r="B12" s="12" t="s">
        <v>51</v>
      </c>
      <c r="C12" s="79">
        <v>24807</v>
      </c>
      <c r="D12" s="79">
        <v>49069</v>
      </c>
      <c r="E12" s="79">
        <v>47638</v>
      </c>
      <c r="F12" s="80">
        <v>50494</v>
      </c>
      <c r="G12" s="80">
        <v>26485</v>
      </c>
      <c r="H12" s="80">
        <v>50201</v>
      </c>
      <c r="I12" s="80">
        <v>52168</v>
      </c>
      <c r="J12" s="80">
        <v>51743</v>
      </c>
      <c r="K12" s="80">
        <v>52497</v>
      </c>
      <c r="L12" s="17">
        <v>52414</v>
      </c>
      <c r="M12" s="18">
        <v>51450</v>
      </c>
    </row>
    <row r="13" spans="1:13" ht="18" customHeight="1">
      <c r="A13" s="10">
        <v>7</v>
      </c>
      <c r="B13" s="19" t="s">
        <v>60</v>
      </c>
      <c r="C13" s="79"/>
      <c r="D13" s="79"/>
      <c r="E13" s="79"/>
      <c r="F13" s="80"/>
      <c r="G13" s="80"/>
      <c r="H13" s="80"/>
      <c r="I13" s="80"/>
      <c r="J13" s="80"/>
      <c r="K13" s="80"/>
      <c r="L13" s="17"/>
      <c r="M13" s="18"/>
    </row>
    <row r="14" spans="1:13" ht="18" customHeight="1">
      <c r="A14" s="10">
        <v>8</v>
      </c>
      <c r="B14" s="12" t="s">
        <v>52</v>
      </c>
      <c r="C14" s="79">
        <v>23414</v>
      </c>
      <c r="D14" s="79">
        <v>49021</v>
      </c>
      <c r="E14" s="79">
        <v>46908</v>
      </c>
      <c r="F14" s="80">
        <v>47804</v>
      </c>
      <c r="G14" s="80">
        <v>26605</v>
      </c>
      <c r="H14" s="80">
        <v>43457</v>
      </c>
      <c r="I14" s="80">
        <v>43427</v>
      </c>
      <c r="J14" s="80">
        <v>34742</v>
      </c>
      <c r="K14" s="80">
        <v>35022</v>
      </c>
      <c r="L14" s="17">
        <v>34958</v>
      </c>
      <c r="M14" s="18">
        <v>34517</v>
      </c>
    </row>
    <row r="15" spans="1:13" ht="24.75" customHeight="1">
      <c r="A15" s="10">
        <v>9</v>
      </c>
      <c r="B15" s="12" t="s">
        <v>53</v>
      </c>
      <c r="C15" s="79">
        <v>17852</v>
      </c>
      <c r="D15" s="79">
        <v>38474</v>
      </c>
      <c r="E15" s="79">
        <v>36325</v>
      </c>
      <c r="F15" s="80">
        <v>38809</v>
      </c>
      <c r="G15" s="80">
        <v>20976</v>
      </c>
      <c r="H15" s="80">
        <v>37654</v>
      </c>
      <c r="I15" s="80">
        <v>39808</v>
      </c>
      <c r="J15" s="80">
        <v>38031</v>
      </c>
      <c r="K15" s="80">
        <v>35660</v>
      </c>
      <c r="L15" s="21">
        <v>35837</v>
      </c>
      <c r="M15" s="22">
        <v>42132</v>
      </c>
    </row>
    <row r="16" spans="1:13" ht="18" customHeight="1">
      <c r="A16" s="10">
        <v>10</v>
      </c>
      <c r="B16" s="12" t="s">
        <v>54</v>
      </c>
      <c r="C16" s="79">
        <v>14876</v>
      </c>
      <c r="D16" s="79">
        <v>29767</v>
      </c>
      <c r="E16" s="79">
        <v>29961</v>
      </c>
      <c r="F16" s="80">
        <v>26577</v>
      </c>
      <c r="G16" s="80">
        <v>12100</v>
      </c>
      <c r="H16" s="80">
        <v>24730</v>
      </c>
      <c r="I16" s="80">
        <v>26188</v>
      </c>
      <c r="J16" s="80">
        <v>28188</v>
      </c>
      <c r="K16" s="80">
        <v>24480</v>
      </c>
      <c r="L16" s="17">
        <v>24647</v>
      </c>
      <c r="M16" s="18">
        <v>27889</v>
      </c>
    </row>
    <row r="17" spans="1:13" ht="18" customHeight="1">
      <c r="A17" s="10">
        <v>11</v>
      </c>
      <c r="B17" s="12" t="s">
        <v>55</v>
      </c>
      <c r="C17" s="79">
        <v>96369</v>
      </c>
      <c r="D17" s="79">
        <v>184615</v>
      </c>
      <c r="E17" s="79">
        <v>179354</v>
      </c>
      <c r="F17" s="80">
        <v>178861</v>
      </c>
      <c r="G17" s="80">
        <v>84776</v>
      </c>
      <c r="H17" s="80">
        <v>152838</v>
      </c>
      <c r="I17" s="80">
        <v>196200</v>
      </c>
      <c r="J17" s="80">
        <v>142493</v>
      </c>
      <c r="K17" s="80">
        <v>154039</v>
      </c>
      <c r="L17" s="17">
        <v>141893</v>
      </c>
      <c r="M17" s="18">
        <v>138895</v>
      </c>
    </row>
    <row r="18" spans="1:13" ht="18" customHeight="1">
      <c r="A18" s="10">
        <v>12</v>
      </c>
      <c r="B18" s="28" t="s">
        <v>61</v>
      </c>
      <c r="C18" s="79"/>
      <c r="D18" s="79"/>
      <c r="E18" s="79"/>
      <c r="F18" s="79"/>
      <c r="G18" s="79"/>
      <c r="H18" s="79"/>
      <c r="I18" s="79">
        <v>361</v>
      </c>
      <c r="J18" s="79">
        <v>236</v>
      </c>
      <c r="K18" s="80">
        <v>254</v>
      </c>
      <c r="L18" s="17">
        <v>279</v>
      </c>
      <c r="M18" s="18">
        <v>280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502466</v>
      </c>
      <c r="D21" s="25">
        <f t="shared" si="0"/>
        <v>973334</v>
      </c>
      <c r="E21" s="25">
        <f t="shared" si="0"/>
        <v>955424</v>
      </c>
      <c r="F21" s="25">
        <f t="shared" si="0"/>
        <v>905054</v>
      </c>
      <c r="G21" s="25">
        <f t="shared" si="0"/>
        <v>459999</v>
      </c>
      <c r="H21" s="25">
        <f t="shared" si="0"/>
        <v>870269</v>
      </c>
      <c r="I21" s="25">
        <f t="shared" si="0"/>
        <v>910493</v>
      </c>
      <c r="J21" s="25">
        <f t="shared" si="0"/>
        <v>847472</v>
      </c>
      <c r="K21" s="25">
        <f t="shared" si="0"/>
        <v>848866</v>
      </c>
      <c r="L21" s="25">
        <f t="shared" si="0"/>
        <v>820930</v>
      </c>
      <c r="M21" s="25">
        <f t="shared" si="0"/>
        <v>841579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2:C2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4"/>
  <sheetViews>
    <sheetView zoomScalePageLayoutView="0" workbookViewId="0" topLeftCell="A4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O1" s="91"/>
    </row>
    <row r="2" spans="1:15" s="5" customFormat="1" ht="19.5" customHeight="1">
      <c r="A2" s="146" t="s">
        <v>110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O2" s="45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58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42">
        <v>55</v>
      </c>
      <c r="H7" s="32">
        <v>157</v>
      </c>
      <c r="I7" s="32">
        <v>165</v>
      </c>
      <c r="J7" s="42">
        <v>141</v>
      </c>
      <c r="K7" s="42">
        <v>157</v>
      </c>
      <c r="L7" s="14">
        <v>121</v>
      </c>
      <c r="M7" s="15">
        <v>107</v>
      </c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42"/>
      <c r="H8" s="32"/>
      <c r="I8" s="32"/>
      <c r="J8" s="42"/>
      <c r="K8" s="42"/>
      <c r="L8" s="17">
        <v>2</v>
      </c>
      <c r="M8" s="18"/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42">
        <v>6</v>
      </c>
      <c r="H9" s="32">
        <v>8</v>
      </c>
      <c r="I9" s="32">
        <v>11</v>
      </c>
      <c r="J9" s="42">
        <v>7</v>
      </c>
      <c r="K9" s="42">
        <v>8</v>
      </c>
      <c r="L9" s="17">
        <v>13</v>
      </c>
      <c r="M9" s="18">
        <v>10</v>
      </c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32">
        <v>3</v>
      </c>
      <c r="H10" s="32">
        <v>9</v>
      </c>
      <c r="I10" s="32">
        <v>10</v>
      </c>
      <c r="J10" s="42">
        <v>13</v>
      </c>
      <c r="K10" s="42">
        <v>17</v>
      </c>
      <c r="L10" s="17">
        <v>24</v>
      </c>
      <c r="M10" s="18">
        <v>29</v>
      </c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42">
        <v>16</v>
      </c>
      <c r="H11" s="42">
        <v>17</v>
      </c>
      <c r="I11" s="32">
        <v>4</v>
      </c>
      <c r="J11" s="42">
        <v>12</v>
      </c>
      <c r="K11" s="42">
        <v>25</v>
      </c>
      <c r="L11" s="17">
        <v>35</v>
      </c>
      <c r="M11" s="18">
        <v>33</v>
      </c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42">
        <v>3</v>
      </c>
      <c r="H12" s="42">
        <v>7</v>
      </c>
      <c r="I12" s="32">
        <v>3</v>
      </c>
      <c r="J12" s="42">
        <v>8</v>
      </c>
      <c r="K12" s="42">
        <v>2</v>
      </c>
      <c r="L12" s="17">
        <v>8</v>
      </c>
      <c r="M12" s="18">
        <v>7</v>
      </c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42"/>
      <c r="H13" s="42"/>
      <c r="I13" s="32"/>
      <c r="J13" s="42"/>
      <c r="K13" s="42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42">
        <v>4</v>
      </c>
      <c r="H14" s="42">
        <v>7</v>
      </c>
      <c r="I14" s="32">
        <v>11</v>
      </c>
      <c r="J14" s="42">
        <v>6</v>
      </c>
      <c r="K14" s="42">
        <v>16</v>
      </c>
      <c r="L14" s="17">
        <v>10</v>
      </c>
      <c r="M14" s="18">
        <v>12</v>
      </c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42">
        <v>10</v>
      </c>
      <c r="H15" s="42">
        <v>13</v>
      </c>
      <c r="I15" s="32">
        <v>20</v>
      </c>
      <c r="J15" s="42">
        <v>18</v>
      </c>
      <c r="K15" s="42">
        <v>6</v>
      </c>
      <c r="L15" s="21">
        <v>15</v>
      </c>
      <c r="M15" s="22">
        <v>14</v>
      </c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42"/>
      <c r="H16" s="42"/>
      <c r="I16" s="32"/>
      <c r="J16" s="42"/>
      <c r="K16" s="42"/>
      <c r="L16" s="17"/>
      <c r="M16" s="18"/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42">
        <v>2</v>
      </c>
      <c r="H17" s="42">
        <v>12</v>
      </c>
      <c r="I17" s="32">
        <v>3</v>
      </c>
      <c r="J17" s="42">
        <v>2</v>
      </c>
      <c r="K17" s="42">
        <v>2</v>
      </c>
      <c r="L17" s="17">
        <v>2</v>
      </c>
      <c r="M17" s="18">
        <v>2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99</v>
      </c>
      <c r="H21" s="25">
        <f t="shared" si="0"/>
        <v>230</v>
      </c>
      <c r="I21" s="25">
        <f t="shared" si="0"/>
        <v>227</v>
      </c>
      <c r="J21" s="25">
        <f t="shared" si="0"/>
        <v>207</v>
      </c>
      <c r="K21" s="25">
        <f t="shared" si="0"/>
        <v>233</v>
      </c>
      <c r="L21" s="25">
        <f t="shared" si="0"/>
        <v>230</v>
      </c>
      <c r="M21" s="25">
        <f t="shared" si="0"/>
        <v>214</v>
      </c>
    </row>
    <row r="22" spans="1:13" ht="18" customHeight="1">
      <c r="A22" s="74"/>
      <c r="B22" s="73" t="s">
        <v>0</v>
      </c>
      <c r="C22" s="7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34" t="s">
        <v>70</v>
      </c>
      <c r="B23" s="75" t="s">
        <v>71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57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114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113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1535</v>
      </c>
      <c r="D7" s="79">
        <v>1517</v>
      </c>
      <c r="E7" s="79">
        <v>1508</v>
      </c>
      <c r="F7" s="79">
        <v>1455</v>
      </c>
      <c r="G7" s="13"/>
      <c r="H7" s="13"/>
      <c r="I7" s="13"/>
      <c r="J7" s="13"/>
      <c r="K7" s="14"/>
      <c r="L7" s="14"/>
      <c r="M7" s="15"/>
    </row>
    <row r="8" spans="1:13" ht="18" customHeight="1">
      <c r="A8" s="10">
        <v>2</v>
      </c>
      <c r="B8" s="12" t="s">
        <v>47</v>
      </c>
      <c r="C8" s="79">
        <v>196</v>
      </c>
      <c r="D8" s="79">
        <v>196</v>
      </c>
      <c r="E8" s="79">
        <v>196</v>
      </c>
      <c r="F8" s="79">
        <v>77</v>
      </c>
      <c r="G8" s="16"/>
      <c r="H8" s="16"/>
      <c r="I8" s="16"/>
      <c r="J8" s="16"/>
      <c r="K8" s="17"/>
      <c r="L8" s="17"/>
      <c r="M8" s="18"/>
    </row>
    <row r="9" spans="1:13" ht="18" customHeight="1">
      <c r="A9" s="10">
        <v>3</v>
      </c>
      <c r="B9" s="19" t="s">
        <v>48</v>
      </c>
      <c r="C9" s="79">
        <v>282</v>
      </c>
      <c r="D9" s="79">
        <v>282</v>
      </c>
      <c r="E9" s="79">
        <v>282</v>
      </c>
      <c r="F9" s="79">
        <v>252</v>
      </c>
      <c r="G9" s="16"/>
      <c r="H9" s="16"/>
      <c r="I9" s="16"/>
      <c r="J9" s="16"/>
      <c r="K9" s="17"/>
      <c r="L9" s="17"/>
      <c r="M9" s="18"/>
    </row>
    <row r="10" spans="1:13" ht="18" customHeight="1">
      <c r="A10" s="10">
        <v>4</v>
      </c>
      <c r="B10" s="19" t="s">
        <v>49</v>
      </c>
      <c r="C10" s="79">
        <v>206</v>
      </c>
      <c r="D10" s="79">
        <v>206</v>
      </c>
      <c r="E10" s="79">
        <v>206</v>
      </c>
      <c r="F10" s="79">
        <v>206</v>
      </c>
      <c r="G10" s="17"/>
      <c r="H10" s="17"/>
      <c r="I10" s="17"/>
      <c r="J10" s="17"/>
      <c r="K10" s="17"/>
      <c r="L10" s="17"/>
      <c r="M10" s="18"/>
    </row>
    <row r="11" spans="1:13" ht="18" customHeight="1">
      <c r="A11" s="10">
        <v>5</v>
      </c>
      <c r="B11" s="12" t="s">
        <v>50</v>
      </c>
      <c r="C11" s="79">
        <v>159</v>
      </c>
      <c r="D11" s="79">
        <v>160</v>
      </c>
      <c r="E11" s="79">
        <v>160</v>
      </c>
      <c r="F11" s="79">
        <v>160</v>
      </c>
      <c r="G11" s="20"/>
      <c r="H11" s="20"/>
      <c r="I11" s="20"/>
      <c r="J11" s="20"/>
      <c r="K11" s="17"/>
      <c r="L11" s="17"/>
      <c r="M11" s="18"/>
    </row>
    <row r="12" spans="1:13" ht="18" customHeight="1">
      <c r="A12" s="10">
        <v>6</v>
      </c>
      <c r="B12" s="12" t="s">
        <v>51</v>
      </c>
      <c r="C12" s="79">
        <v>158</v>
      </c>
      <c r="D12" s="79">
        <v>158</v>
      </c>
      <c r="E12" s="79">
        <v>158</v>
      </c>
      <c r="F12" s="79">
        <v>158</v>
      </c>
      <c r="G12" s="16"/>
      <c r="H12" s="16"/>
      <c r="I12" s="16"/>
      <c r="J12" s="16"/>
      <c r="K12" s="17"/>
      <c r="L12" s="17"/>
      <c r="M12" s="18"/>
    </row>
    <row r="13" spans="1:13" ht="18" customHeight="1">
      <c r="A13" s="10">
        <v>7</v>
      </c>
      <c r="B13" s="19" t="s">
        <v>60</v>
      </c>
      <c r="C13" s="79"/>
      <c r="D13" s="79"/>
      <c r="E13" s="79"/>
      <c r="F13" s="79"/>
      <c r="G13" s="16"/>
      <c r="H13" s="16"/>
      <c r="I13" s="16"/>
      <c r="J13" s="16"/>
      <c r="K13" s="17"/>
      <c r="L13" s="17"/>
      <c r="M13" s="18"/>
    </row>
    <row r="14" spans="1:13" ht="18" customHeight="1">
      <c r="A14" s="10">
        <v>8</v>
      </c>
      <c r="B14" s="12" t="s">
        <v>52</v>
      </c>
      <c r="C14" s="79">
        <v>179</v>
      </c>
      <c r="D14" s="79">
        <v>179</v>
      </c>
      <c r="E14" s="79">
        <v>164</v>
      </c>
      <c r="F14" s="79">
        <v>164</v>
      </c>
      <c r="G14" s="17"/>
      <c r="H14" s="17"/>
      <c r="I14" s="17"/>
      <c r="J14" s="17"/>
      <c r="K14" s="17"/>
      <c r="L14" s="17"/>
      <c r="M14" s="18"/>
    </row>
    <row r="15" spans="1:13" ht="24.75" customHeight="1">
      <c r="A15" s="10">
        <v>9</v>
      </c>
      <c r="B15" s="12" t="s">
        <v>53</v>
      </c>
      <c r="C15" s="79">
        <v>148</v>
      </c>
      <c r="D15" s="79">
        <v>148</v>
      </c>
      <c r="E15" s="79">
        <v>148</v>
      </c>
      <c r="F15" s="79">
        <v>148</v>
      </c>
      <c r="G15" s="21"/>
      <c r="H15" s="21"/>
      <c r="I15" s="21"/>
      <c r="J15" s="21"/>
      <c r="K15" s="21"/>
      <c r="L15" s="21"/>
      <c r="M15" s="22"/>
    </row>
    <row r="16" spans="1:13" ht="18" customHeight="1">
      <c r="A16" s="10">
        <v>10</v>
      </c>
      <c r="B16" s="12" t="s">
        <v>54</v>
      </c>
      <c r="C16" s="79">
        <v>87</v>
      </c>
      <c r="D16" s="79">
        <v>86</v>
      </c>
      <c r="E16" s="79">
        <v>89</v>
      </c>
      <c r="F16" s="79">
        <v>86</v>
      </c>
      <c r="G16" s="16"/>
      <c r="H16" s="16"/>
      <c r="I16" s="16"/>
      <c r="J16" s="16"/>
      <c r="K16" s="17"/>
      <c r="L16" s="17"/>
      <c r="M16" s="18"/>
    </row>
    <row r="17" spans="1:13" ht="18" customHeight="1">
      <c r="A17" s="10">
        <v>11</v>
      </c>
      <c r="B17" s="12" t="s">
        <v>55</v>
      </c>
      <c r="C17" s="79">
        <v>520</v>
      </c>
      <c r="D17" s="79">
        <v>520</v>
      </c>
      <c r="E17" s="79">
        <v>520</v>
      </c>
      <c r="F17" s="79">
        <v>520</v>
      </c>
      <c r="G17" s="16"/>
      <c r="H17" s="16"/>
      <c r="I17" s="16"/>
      <c r="J17" s="16"/>
      <c r="K17" s="17"/>
      <c r="L17" s="17"/>
      <c r="M17" s="18"/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3470</v>
      </c>
      <c r="D21" s="25">
        <f t="shared" si="0"/>
        <v>3452</v>
      </c>
      <c r="E21" s="25">
        <f t="shared" si="0"/>
        <v>3431</v>
      </c>
      <c r="F21" s="25">
        <f t="shared" si="0"/>
        <v>3226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03"/>
      <c r="B22" s="103" t="s">
        <v>0</v>
      </c>
      <c r="C22" s="7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04" t="s">
        <v>85</v>
      </c>
      <c r="B23" s="105" t="s">
        <v>112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3" ht="18" customHeight="1">
      <c r="A24" s="145" t="s">
        <v>17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117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116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957</v>
      </c>
      <c r="D7" s="79">
        <v>590</v>
      </c>
      <c r="E7" s="79">
        <v>605</v>
      </c>
      <c r="F7" s="79">
        <v>553</v>
      </c>
      <c r="G7" s="79">
        <v>626</v>
      </c>
      <c r="H7" s="79">
        <v>626</v>
      </c>
      <c r="I7" s="80">
        <v>676</v>
      </c>
      <c r="J7" s="80">
        <v>659</v>
      </c>
      <c r="K7" s="80">
        <v>612</v>
      </c>
      <c r="L7" s="14">
        <v>599.9</v>
      </c>
      <c r="M7" s="15">
        <v>597</v>
      </c>
    </row>
    <row r="8" spans="1:13" ht="18" customHeight="1">
      <c r="A8" s="10">
        <v>2</v>
      </c>
      <c r="B8" s="12" t="s">
        <v>47</v>
      </c>
      <c r="C8" s="79">
        <v>58</v>
      </c>
      <c r="D8" s="79">
        <v>66</v>
      </c>
      <c r="E8" s="79">
        <v>88</v>
      </c>
      <c r="F8" s="79">
        <v>50</v>
      </c>
      <c r="G8" s="79">
        <v>76</v>
      </c>
      <c r="H8" s="79">
        <v>43</v>
      </c>
      <c r="I8" s="80">
        <v>46</v>
      </c>
      <c r="J8" s="80">
        <v>40</v>
      </c>
      <c r="K8" s="80">
        <v>35</v>
      </c>
      <c r="L8" s="17">
        <v>32</v>
      </c>
      <c r="M8" s="18">
        <v>61</v>
      </c>
    </row>
    <row r="9" spans="1:13" ht="18" customHeight="1">
      <c r="A9" s="10">
        <v>3</v>
      </c>
      <c r="B9" s="19" t="s">
        <v>48</v>
      </c>
      <c r="C9" s="79">
        <v>196</v>
      </c>
      <c r="D9" s="79">
        <v>212</v>
      </c>
      <c r="E9" s="79">
        <v>203.8</v>
      </c>
      <c r="F9" s="79">
        <v>209</v>
      </c>
      <c r="G9" s="79">
        <v>166.3</v>
      </c>
      <c r="H9" s="79">
        <v>153</v>
      </c>
      <c r="I9" s="80">
        <v>150</v>
      </c>
      <c r="J9" s="80">
        <v>146</v>
      </c>
      <c r="K9" s="80">
        <v>135</v>
      </c>
      <c r="L9" s="17">
        <v>134.4</v>
      </c>
      <c r="M9" s="18">
        <v>135</v>
      </c>
    </row>
    <row r="10" spans="1:13" ht="18" customHeight="1">
      <c r="A10" s="10">
        <v>4</v>
      </c>
      <c r="B10" s="19" t="s">
        <v>49</v>
      </c>
      <c r="C10" s="79">
        <v>57</v>
      </c>
      <c r="D10" s="79">
        <v>67.2</v>
      </c>
      <c r="E10" s="79">
        <v>68.5</v>
      </c>
      <c r="F10" s="79">
        <v>72.4</v>
      </c>
      <c r="G10" s="79">
        <v>79</v>
      </c>
      <c r="H10" s="79">
        <v>84</v>
      </c>
      <c r="I10" s="80">
        <v>81</v>
      </c>
      <c r="J10" s="80">
        <v>72</v>
      </c>
      <c r="K10" s="80">
        <v>70</v>
      </c>
      <c r="L10" s="17">
        <v>71</v>
      </c>
      <c r="M10" s="18">
        <v>69</v>
      </c>
    </row>
    <row r="11" spans="1:13" ht="18" customHeight="1">
      <c r="A11" s="10">
        <v>5</v>
      </c>
      <c r="B11" s="12" t="s">
        <v>50</v>
      </c>
      <c r="C11" s="79">
        <v>270</v>
      </c>
      <c r="D11" s="79">
        <v>126</v>
      </c>
      <c r="E11" s="79">
        <v>128</v>
      </c>
      <c r="F11" s="79">
        <v>128</v>
      </c>
      <c r="G11" s="79">
        <v>128</v>
      </c>
      <c r="H11" s="79">
        <v>72.3</v>
      </c>
      <c r="I11" s="80">
        <v>59.4</v>
      </c>
      <c r="J11" s="80">
        <v>50.6</v>
      </c>
      <c r="K11" s="80">
        <v>64</v>
      </c>
      <c r="L11" s="17">
        <v>63</v>
      </c>
      <c r="M11" s="18">
        <v>61</v>
      </c>
    </row>
    <row r="12" spans="1:13" ht="18" customHeight="1">
      <c r="A12" s="10">
        <v>6</v>
      </c>
      <c r="B12" s="12" t="s">
        <v>51</v>
      </c>
      <c r="C12" s="79">
        <v>141</v>
      </c>
      <c r="D12" s="79">
        <v>155</v>
      </c>
      <c r="E12" s="79">
        <v>155</v>
      </c>
      <c r="F12" s="79">
        <v>155</v>
      </c>
      <c r="G12" s="79">
        <v>155</v>
      </c>
      <c r="H12" s="79">
        <v>155</v>
      </c>
      <c r="I12" s="80">
        <v>155</v>
      </c>
      <c r="J12" s="80">
        <v>155</v>
      </c>
      <c r="K12" s="80">
        <v>155</v>
      </c>
      <c r="L12" s="17">
        <v>155</v>
      </c>
      <c r="M12" s="18">
        <v>155</v>
      </c>
    </row>
    <row r="13" spans="1:13" ht="18" customHeight="1">
      <c r="A13" s="10">
        <v>7</v>
      </c>
      <c r="B13" s="19" t="s">
        <v>60</v>
      </c>
      <c r="C13" s="79"/>
      <c r="D13" s="79"/>
      <c r="E13" s="79"/>
      <c r="F13" s="79"/>
      <c r="G13" s="79"/>
      <c r="H13" s="79"/>
      <c r="I13" s="80"/>
      <c r="J13" s="80"/>
      <c r="K13" s="80"/>
      <c r="L13" s="17"/>
      <c r="M13" s="18"/>
    </row>
    <row r="14" spans="1:13" ht="18" customHeight="1">
      <c r="A14" s="10">
        <v>8</v>
      </c>
      <c r="B14" s="12" t="s">
        <v>52</v>
      </c>
      <c r="C14" s="79">
        <v>99</v>
      </c>
      <c r="D14" s="79">
        <v>98</v>
      </c>
      <c r="E14" s="79">
        <v>98</v>
      </c>
      <c r="F14" s="79">
        <v>110</v>
      </c>
      <c r="G14" s="79">
        <v>118</v>
      </c>
      <c r="H14" s="79">
        <v>147</v>
      </c>
      <c r="I14" s="80">
        <v>116</v>
      </c>
      <c r="J14" s="80">
        <v>101</v>
      </c>
      <c r="K14" s="80">
        <v>117</v>
      </c>
      <c r="L14" s="17">
        <v>113</v>
      </c>
      <c r="M14" s="18">
        <v>125</v>
      </c>
    </row>
    <row r="15" spans="1:13" ht="24.75" customHeight="1">
      <c r="A15" s="10">
        <v>9</v>
      </c>
      <c r="B15" s="12" t="s">
        <v>53</v>
      </c>
      <c r="C15" s="79">
        <v>171</v>
      </c>
      <c r="D15" s="79">
        <v>128</v>
      </c>
      <c r="E15" s="79">
        <v>122</v>
      </c>
      <c r="F15" s="79">
        <v>129</v>
      </c>
      <c r="G15" s="79">
        <v>113</v>
      </c>
      <c r="H15" s="79">
        <v>116</v>
      </c>
      <c r="I15" s="80">
        <v>117</v>
      </c>
      <c r="J15" s="80">
        <v>117</v>
      </c>
      <c r="K15" s="80">
        <v>113</v>
      </c>
      <c r="L15" s="21">
        <v>101</v>
      </c>
      <c r="M15" s="22">
        <v>111</v>
      </c>
    </row>
    <row r="16" spans="1:13" ht="18" customHeight="1">
      <c r="A16" s="10">
        <v>10</v>
      </c>
      <c r="B16" s="12" t="s">
        <v>54</v>
      </c>
      <c r="C16" s="79">
        <v>43</v>
      </c>
      <c r="D16" s="79">
        <v>46</v>
      </c>
      <c r="E16" s="79">
        <v>46</v>
      </c>
      <c r="F16" s="79">
        <v>46</v>
      </c>
      <c r="G16" s="79">
        <v>46</v>
      </c>
      <c r="H16" s="79">
        <v>55</v>
      </c>
      <c r="I16" s="80">
        <v>54</v>
      </c>
      <c r="J16" s="80">
        <v>51</v>
      </c>
      <c r="K16" s="80">
        <v>41</v>
      </c>
      <c r="L16" s="17">
        <v>40</v>
      </c>
      <c r="M16" s="18">
        <v>64</v>
      </c>
    </row>
    <row r="17" spans="1:13" ht="18" customHeight="1">
      <c r="A17" s="10">
        <v>11</v>
      </c>
      <c r="B17" s="12" t="s">
        <v>55</v>
      </c>
      <c r="C17" s="79">
        <v>296</v>
      </c>
      <c r="D17" s="79">
        <v>181</v>
      </c>
      <c r="E17" s="79">
        <v>340</v>
      </c>
      <c r="F17" s="79">
        <v>330</v>
      </c>
      <c r="G17" s="79">
        <v>280</v>
      </c>
      <c r="H17" s="79">
        <v>367</v>
      </c>
      <c r="I17" s="80">
        <v>381</v>
      </c>
      <c r="J17" s="80">
        <v>383</v>
      </c>
      <c r="K17" s="80">
        <v>381</v>
      </c>
      <c r="L17" s="17">
        <v>376</v>
      </c>
      <c r="M17" s="18">
        <v>400</v>
      </c>
    </row>
    <row r="18" spans="1:13" ht="18" customHeight="1">
      <c r="A18" s="10">
        <v>12</v>
      </c>
      <c r="B18" s="28" t="s">
        <v>61</v>
      </c>
      <c r="C18" s="79"/>
      <c r="D18" s="79"/>
      <c r="E18" s="79"/>
      <c r="F18" s="79"/>
      <c r="G18" s="79"/>
      <c r="H18" s="79"/>
      <c r="I18" s="80">
        <v>4</v>
      </c>
      <c r="J18" s="80">
        <v>2</v>
      </c>
      <c r="K18" s="80">
        <v>2</v>
      </c>
      <c r="L18" s="17">
        <v>2</v>
      </c>
      <c r="M18" s="18">
        <v>2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2288</v>
      </c>
      <c r="D21" s="25">
        <f t="shared" si="0"/>
        <v>1669.2</v>
      </c>
      <c r="E21" s="25">
        <f t="shared" si="0"/>
        <v>1854.3</v>
      </c>
      <c r="F21" s="25">
        <f t="shared" si="0"/>
        <v>1782.4</v>
      </c>
      <c r="G21" s="25">
        <f t="shared" si="0"/>
        <v>1787.3</v>
      </c>
      <c r="H21" s="25">
        <f t="shared" si="0"/>
        <v>1818.3</v>
      </c>
      <c r="I21" s="25">
        <f t="shared" si="0"/>
        <v>1839.4</v>
      </c>
      <c r="J21" s="25">
        <f t="shared" si="0"/>
        <v>1776.6</v>
      </c>
      <c r="K21" s="25">
        <f t="shared" si="0"/>
        <v>1725</v>
      </c>
      <c r="L21" s="25">
        <f t="shared" si="0"/>
        <v>1687.3</v>
      </c>
      <c r="M21" s="25">
        <f t="shared" si="0"/>
        <v>1780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8"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zoomScalePageLayoutView="0" workbookViewId="0" topLeftCell="A11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N1" s="30"/>
    </row>
    <row r="2" spans="1:13" s="5" customFormat="1" ht="19.5" customHeight="1">
      <c r="A2" s="146" t="s">
        <v>119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168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3" ht="18" customHeight="1">
      <c r="A7" s="49">
        <v>1</v>
      </c>
      <c r="B7" s="50" t="s">
        <v>46</v>
      </c>
      <c r="C7" s="106">
        <v>110</v>
      </c>
      <c r="D7" s="99">
        <v>453</v>
      </c>
      <c r="E7" s="99">
        <v>100</v>
      </c>
      <c r="F7" s="106">
        <v>70</v>
      </c>
      <c r="G7" s="60"/>
      <c r="H7" s="60"/>
      <c r="I7" s="60"/>
      <c r="J7" s="60"/>
      <c r="K7" s="68"/>
      <c r="L7" s="68"/>
      <c r="M7" s="51"/>
    </row>
    <row r="8" spans="1:13" ht="18" customHeight="1">
      <c r="A8" s="49">
        <v>2</v>
      </c>
      <c r="B8" s="50" t="s">
        <v>47</v>
      </c>
      <c r="C8" s="106"/>
      <c r="D8" s="99"/>
      <c r="E8" s="99">
        <v>72</v>
      </c>
      <c r="F8" s="106"/>
      <c r="G8" s="55"/>
      <c r="H8" s="55"/>
      <c r="I8" s="55"/>
      <c r="J8" s="55"/>
      <c r="K8" s="56"/>
      <c r="L8" s="56"/>
      <c r="M8" s="52"/>
    </row>
    <row r="9" spans="1:13" ht="18" customHeight="1">
      <c r="A9" s="49">
        <v>3</v>
      </c>
      <c r="B9" s="53" t="s">
        <v>48</v>
      </c>
      <c r="C9" s="106">
        <v>4</v>
      </c>
      <c r="D9" s="99">
        <v>13</v>
      </c>
      <c r="E9" s="106">
        <v>15</v>
      </c>
      <c r="F9" s="106">
        <v>10</v>
      </c>
      <c r="G9" s="55"/>
      <c r="H9" s="55"/>
      <c r="I9" s="55"/>
      <c r="J9" s="55"/>
      <c r="K9" s="56"/>
      <c r="L9" s="56"/>
      <c r="M9" s="52"/>
    </row>
    <row r="10" spans="1:13" ht="18" customHeight="1">
      <c r="A10" s="49">
        <v>4</v>
      </c>
      <c r="B10" s="53" t="s">
        <v>49</v>
      </c>
      <c r="C10" s="99">
        <v>0</v>
      </c>
      <c r="D10" s="99">
        <v>3</v>
      </c>
      <c r="E10" s="99">
        <v>12</v>
      </c>
      <c r="F10" s="106">
        <v>5</v>
      </c>
      <c r="G10" s="56"/>
      <c r="H10" s="56"/>
      <c r="I10" s="56"/>
      <c r="J10" s="56"/>
      <c r="K10" s="56"/>
      <c r="L10" s="56"/>
      <c r="M10" s="52"/>
    </row>
    <row r="11" spans="1:13" ht="18" customHeight="1">
      <c r="A11" s="49">
        <v>5</v>
      </c>
      <c r="B11" s="50" t="s">
        <v>50</v>
      </c>
      <c r="C11" s="106">
        <v>12</v>
      </c>
      <c r="D11" s="106">
        <v>18</v>
      </c>
      <c r="E11" s="106">
        <v>25</v>
      </c>
      <c r="F11" s="106">
        <v>23</v>
      </c>
      <c r="G11" s="61"/>
      <c r="H11" s="61"/>
      <c r="I11" s="61"/>
      <c r="J11" s="61"/>
      <c r="K11" s="56"/>
      <c r="L11" s="56"/>
      <c r="M11" s="52"/>
    </row>
    <row r="12" spans="1:13" ht="18" customHeight="1">
      <c r="A12" s="49">
        <v>6</v>
      </c>
      <c r="B12" s="50" t="s">
        <v>51</v>
      </c>
      <c r="C12" s="106"/>
      <c r="D12" s="106"/>
      <c r="E12" s="106"/>
      <c r="F12" s="106"/>
      <c r="G12" s="55"/>
      <c r="H12" s="55"/>
      <c r="I12" s="55"/>
      <c r="J12" s="55"/>
      <c r="K12" s="56"/>
      <c r="L12" s="56"/>
      <c r="M12" s="52"/>
    </row>
    <row r="13" spans="1:13" ht="18" customHeight="1">
      <c r="A13" s="49">
        <v>7</v>
      </c>
      <c r="B13" s="53" t="s">
        <v>60</v>
      </c>
      <c r="C13" s="106"/>
      <c r="D13" s="106"/>
      <c r="E13" s="106"/>
      <c r="F13" s="106"/>
      <c r="G13" s="55"/>
      <c r="H13" s="55"/>
      <c r="I13" s="55"/>
      <c r="J13" s="55"/>
      <c r="K13" s="56"/>
      <c r="L13" s="56"/>
      <c r="M13" s="52"/>
    </row>
    <row r="14" spans="1:13" ht="18" customHeight="1">
      <c r="A14" s="49">
        <v>8</v>
      </c>
      <c r="B14" s="50" t="s">
        <v>52</v>
      </c>
      <c r="C14" s="106">
        <v>1</v>
      </c>
      <c r="D14" s="106">
        <v>3</v>
      </c>
      <c r="E14" s="106">
        <v>3</v>
      </c>
      <c r="F14" s="106"/>
      <c r="G14" s="56"/>
      <c r="H14" s="56"/>
      <c r="I14" s="56"/>
      <c r="J14" s="56"/>
      <c r="K14" s="56"/>
      <c r="L14" s="56"/>
      <c r="M14" s="52"/>
    </row>
    <row r="15" spans="1:13" ht="24.75" customHeight="1">
      <c r="A15" s="49">
        <v>9</v>
      </c>
      <c r="B15" s="50" t="s">
        <v>53</v>
      </c>
      <c r="C15" s="106"/>
      <c r="D15" s="106"/>
      <c r="E15" s="106"/>
      <c r="F15" s="106"/>
      <c r="G15" s="69"/>
      <c r="H15" s="69"/>
      <c r="I15" s="69"/>
      <c r="J15" s="69"/>
      <c r="K15" s="69"/>
      <c r="L15" s="69"/>
      <c r="M15" s="54"/>
    </row>
    <row r="16" spans="1:13" ht="18" customHeight="1">
      <c r="A16" s="49">
        <v>10</v>
      </c>
      <c r="B16" s="50" t="s">
        <v>54</v>
      </c>
      <c r="C16" s="106"/>
      <c r="D16" s="106"/>
      <c r="E16" s="106"/>
      <c r="F16" s="106"/>
      <c r="G16" s="55"/>
      <c r="H16" s="55"/>
      <c r="I16" s="55"/>
      <c r="J16" s="55"/>
      <c r="K16" s="56"/>
      <c r="L16" s="56"/>
      <c r="M16" s="52"/>
    </row>
    <row r="17" spans="1:13" ht="18" customHeight="1">
      <c r="A17" s="49">
        <v>11</v>
      </c>
      <c r="B17" s="50" t="s">
        <v>55</v>
      </c>
      <c r="C17" s="106"/>
      <c r="D17" s="106"/>
      <c r="E17" s="106"/>
      <c r="F17" s="106">
        <v>36</v>
      </c>
      <c r="G17" s="55"/>
      <c r="H17" s="55"/>
      <c r="I17" s="55"/>
      <c r="J17" s="55"/>
      <c r="K17" s="56"/>
      <c r="L17" s="56"/>
      <c r="M17" s="52"/>
    </row>
    <row r="18" spans="1:13" ht="18" customHeight="1">
      <c r="A18" s="49">
        <v>12</v>
      </c>
      <c r="B18" s="53" t="s">
        <v>61</v>
      </c>
      <c r="C18" s="55"/>
      <c r="D18" s="55"/>
      <c r="E18" s="55"/>
      <c r="F18" s="55"/>
      <c r="G18" s="55"/>
      <c r="H18" s="55"/>
      <c r="I18" s="55"/>
      <c r="J18" s="55"/>
      <c r="K18" s="56"/>
      <c r="L18" s="56"/>
      <c r="M18" s="52"/>
    </row>
    <row r="19" spans="1:13" ht="18" customHeight="1">
      <c r="A19" s="49">
        <v>13</v>
      </c>
      <c r="B19" s="53"/>
      <c r="C19" s="55"/>
      <c r="D19" s="55"/>
      <c r="E19" s="55"/>
      <c r="F19" s="55"/>
      <c r="G19" s="55"/>
      <c r="H19" s="55"/>
      <c r="I19" s="55"/>
      <c r="J19" s="55"/>
      <c r="K19" s="56"/>
      <c r="L19" s="56"/>
      <c r="M19" s="52"/>
    </row>
    <row r="20" spans="1:13" ht="18" customHeight="1">
      <c r="A20" s="49">
        <v>14</v>
      </c>
      <c r="B20" s="57"/>
      <c r="C20" s="49"/>
      <c r="D20" s="49"/>
      <c r="E20" s="49"/>
      <c r="F20" s="98"/>
      <c r="G20" s="59"/>
      <c r="H20" s="59"/>
      <c r="I20" s="59"/>
      <c r="J20" s="59"/>
      <c r="K20" s="54"/>
      <c r="L20" s="54"/>
      <c r="M20" s="54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127</v>
      </c>
      <c r="D21" s="25">
        <f t="shared" si="0"/>
        <v>490</v>
      </c>
      <c r="E21" s="25">
        <f t="shared" si="0"/>
        <v>227</v>
      </c>
      <c r="F21" s="25">
        <f t="shared" si="0"/>
        <v>144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03"/>
      <c r="B22" s="103" t="s">
        <v>0</v>
      </c>
      <c r="C22" s="74"/>
      <c r="D22" s="73"/>
      <c r="E22" s="74"/>
      <c r="F22" s="73"/>
      <c r="G22" s="74"/>
      <c r="H22" s="73"/>
      <c r="I22" s="74"/>
      <c r="J22" s="73"/>
      <c r="K22" s="74"/>
      <c r="L22" s="73"/>
      <c r="M22" s="27"/>
    </row>
    <row r="23" spans="1:12" ht="18" customHeight="1">
      <c r="A23" s="104" t="s">
        <v>85</v>
      </c>
      <c r="B23" s="105" t="s">
        <v>112</v>
      </c>
      <c r="C23" s="83"/>
      <c r="D23" s="94"/>
      <c r="E23" s="83"/>
      <c r="F23" s="94"/>
      <c r="G23" s="83"/>
      <c r="H23" s="94"/>
      <c r="I23" s="83"/>
      <c r="J23" s="94"/>
      <c r="K23" s="83"/>
      <c r="L23" s="94"/>
    </row>
    <row r="24" spans="1:13" ht="18" customHeight="1">
      <c r="A24" s="145" t="s">
        <v>19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zoomScalePageLayoutView="0" workbookViewId="0" topLeftCell="A8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6384" width="9.140625" style="4" customWidth="1"/>
  </cols>
  <sheetData>
    <row r="1" ht="19.5" customHeight="1">
      <c r="N1" s="3"/>
    </row>
    <row r="2" spans="1:13" s="5" customFormat="1" ht="19.5" customHeight="1">
      <c r="A2" s="37" t="s">
        <v>124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121</v>
      </c>
      <c r="M3" s="147"/>
    </row>
    <row r="4" spans="1:13" ht="19.5" customHeight="1">
      <c r="A4" s="172" t="s">
        <v>33</v>
      </c>
      <c r="B4" s="173" t="s">
        <v>34</v>
      </c>
      <c r="C4" s="177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7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24630</v>
      </c>
      <c r="D7" s="79">
        <v>48432</v>
      </c>
      <c r="E7" s="79">
        <v>54562</v>
      </c>
      <c r="F7" s="80">
        <v>55731</v>
      </c>
      <c r="G7" s="80">
        <v>28311</v>
      </c>
      <c r="H7" s="80">
        <v>55736</v>
      </c>
      <c r="I7" s="80">
        <v>58168</v>
      </c>
      <c r="J7" s="80">
        <v>63276</v>
      </c>
      <c r="K7" s="80">
        <v>60228</v>
      </c>
      <c r="L7" s="84">
        <v>63280</v>
      </c>
      <c r="M7" s="85">
        <v>94659</v>
      </c>
    </row>
    <row r="8" spans="1:13" ht="18" customHeight="1">
      <c r="A8" s="10">
        <v>2</v>
      </c>
      <c r="B8" s="12" t="s">
        <v>47</v>
      </c>
      <c r="C8" s="79">
        <v>3152</v>
      </c>
      <c r="D8" s="79">
        <v>4246</v>
      </c>
      <c r="E8" s="79">
        <v>5911</v>
      </c>
      <c r="F8" s="80">
        <v>4094</v>
      </c>
      <c r="G8" s="80">
        <v>2630</v>
      </c>
      <c r="H8" s="80">
        <v>8024</v>
      </c>
      <c r="I8" s="80">
        <v>9278</v>
      </c>
      <c r="J8" s="80">
        <v>10307</v>
      </c>
      <c r="K8" s="80">
        <v>7569</v>
      </c>
      <c r="L8" s="80">
        <v>8684</v>
      </c>
      <c r="M8" s="86">
        <v>8522</v>
      </c>
    </row>
    <row r="9" spans="1:13" ht="18" customHeight="1">
      <c r="A9" s="10">
        <v>3</v>
      </c>
      <c r="B9" s="19" t="s">
        <v>48</v>
      </c>
      <c r="C9" s="79">
        <v>6304</v>
      </c>
      <c r="D9" s="79">
        <v>15242</v>
      </c>
      <c r="E9" s="79">
        <v>15238</v>
      </c>
      <c r="F9" s="80">
        <v>14013</v>
      </c>
      <c r="G9" s="80">
        <v>7377</v>
      </c>
      <c r="H9" s="80">
        <v>15594</v>
      </c>
      <c r="I9" s="80">
        <v>15420</v>
      </c>
      <c r="J9" s="80">
        <v>13819</v>
      </c>
      <c r="K9" s="80">
        <v>15025</v>
      </c>
      <c r="L9" s="80">
        <v>12775</v>
      </c>
      <c r="M9" s="86">
        <v>15271</v>
      </c>
    </row>
    <row r="10" spans="1:13" ht="18" customHeight="1">
      <c r="A10" s="10">
        <v>4</v>
      </c>
      <c r="B10" s="19" t="s">
        <v>49</v>
      </c>
      <c r="C10" s="79">
        <v>2157</v>
      </c>
      <c r="D10" s="79">
        <v>4848</v>
      </c>
      <c r="E10" s="79">
        <v>5252</v>
      </c>
      <c r="F10" s="80">
        <v>5850</v>
      </c>
      <c r="G10" s="80">
        <v>2982</v>
      </c>
      <c r="H10" s="80">
        <v>6149</v>
      </c>
      <c r="I10" s="80">
        <v>6367</v>
      </c>
      <c r="J10" s="80">
        <v>6186</v>
      </c>
      <c r="K10" s="80">
        <v>6350</v>
      </c>
      <c r="L10" s="80">
        <v>6731</v>
      </c>
      <c r="M10" s="86">
        <v>6559</v>
      </c>
    </row>
    <row r="11" spans="1:13" ht="18" customHeight="1">
      <c r="A11" s="10">
        <v>5</v>
      </c>
      <c r="B11" s="12" t="s">
        <v>50</v>
      </c>
      <c r="C11" s="79">
        <v>1985</v>
      </c>
      <c r="D11" s="79">
        <v>7659</v>
      </c>
      <c r="E11" s="79">
        <v>8914</v>
      </c>
      <c r="F11" s="80">
        <v>8863</v>
      </c>
      <c r="G11" s="80">
        <v>4286</v>
      </c>
      <c r="H11" s="80">
        <v>5188</v>
      </c>
      <c r="I11" s="80">
        <v>8345</v>
      </c>
      <c r="J11" s="80">
        <v>4852</v>
      </c>
      <c r="K11" s="80">
        <v>5693</v>
      </c>
      <c r="L11" s="80">
        <v>7611</v>
      </c>
      <c r="M11" s="86">
        <v>5712</v>
      </c>
    </row>
    <row r="12" spans="1:13" ht="18" customHeight="1">
      <c r="A12" s="10">
        <v>6</v>
      </c>
      <c r="B12" s="12" t="s">
        <v>51</v>
      </c>
      <c r="C12" s="79">
        <v>1984</v>
      </c>
      <c r="D12" s="79">
        <v>3955</v>
      </c>
      <c r="E12" s="79">
        <v>3995</v>
      </c>
      <c r="F12" s="80">
        <v>3874</v>
      </c>
      <c r="G12" s="80">
        <v>1784</v>
      </c>
      <c r="H12" s="80">
        <v>3598</v>
      </c>
      <c r="I12" s="80">
        <v>3683</v>
      </c>
      <c r="J12" s="80">
        <v>3763</v>
      </c>
      <c r="K12" s="80">
        <v>3633</v>
      </c>
      <c r="L12" s="80">
        <v>3696</v>
      </c>
      <c r="M12" s="86">
        <v>3922</v>
      </c>
    </row>
    <row r="13" spans="1:13" ht="18" customHeight="1">
      <c r="A13" s="10">
        <v>7</v>
      </c>
      <c r="B13" s="19" t="s">
        <v>60</v>
      </c>
      <c r="C13" s="79">
        <v>11515</v>
      </c>
      <c r="D13" s="79">
        <v>21904</v>
      </c>
      <c r="E13" s="79">
        <v>22663</v>
      </c>
      <c r="F13" s="80">
        <v>13475</v>
      </c>
      <c r="G13" s="80">
        <v>4769</v>
      </c>
      <c r="H13" s="80">
        <v>9004</v>
      </c>
      <c r="I13" s="80">
        <v>9008</v>
      </c>
      <c r="J13" s="80">
        <v>8065</v>
      </c>
      <c r="K13" s="80">
        <v>7356</v>
      </c>
      <c r="L13" s="80">
        <v>7196</v>
      </c>
      <c r="M13" s="86">
        <v>8115</v>
      </c>
    </row>
    <row r="14" spans="1:13" ht="18" customHeight="1">
      <c r="A14" s="10">
        <v>8</v>
      </c>
      <c r="B14" s="12" t="s">
        <v>52</v>
      </c>
      <c r="C14" s="79">
        <v>4244</v>
      </c>
      <c r="D14" s="79">
        <v>10686</v>
      </c>
      <c r="E14" s="79">
        <v>9288</v>
      </c>
      <c r="F14" s="80">
        <v>7748</v>
      </c>
      <c r="G14" s="80">
        <v>3826</v>
      </c>
      <c r="H14" s="80">
        <v>6206</v>
      </c>
      <c r="I14" s="80">
        <v>6722</v>
      </c>
      <c r="J14" s="80">
        <v>5913</v>
      </c>
      <c r="K14" s="80">
        <v>5752</v>
      </c>
      <c r="L14" s="80">
        <v>5806</v>
      </c>
      <c r="M14" s="86">
        <v>7349</v>
      </c>
    </row>
    <row r="15" spans="1:13" ht="24.75" customHeight="1">
      <c r="A15" s="10">
        <v>9</v>
      </c>
      <c r="B15" s="12" t="s">
        <v>53</v>
      </c>
      <c r="C15" s="79">
        <v>3220</v>
      </c>
      <c r="D15" s="79">
        <v>6714</v>
      </c>
      <c r="E15" s="79">
        <v>7027</v>
      </c>
      <c r="F15" s="80">
        <v>7333</v>
      </c>
      <c r="G15" s="80">
        <v>3382</v>
      </c>
      <c r="H15" s="80">
        <v>8203</v>
      </c>
      <c r="I15" s="80">
        <v>7961</v>
      </c>
      <c r="J15" s="80">
        <v>9708</v>
      </c>
      <c r="K15" s="80">
        <v>9639</v>
      </c>
      <c r="L15" s="80">
        <v>8935</v>
      </c>
      <c r="M15" s="87">
        <v>6235</v>
      </c>
    </row>
    <row r="16" spans="1:13" ht="18" customHeight="1">
      <c r="A16" s="10">
        <v>10</v>
      </c>
      <c r="B16" s="12" t="s">
        <v>54</v>
      </c>
      <c r="C16" s="79">
        <v>2238</v>
      </c>
      <c r="D16" s="79">
        <v>6320</v>
      </c>
      <c r="E16" s="79">
        <v>7281</v>
      </c>
      <c r="F16" s="80">
        <v>4242</v>
      </c>
      <c r="G16" s="80">
        <v>3138</v>
      </c>
      <c r="H16" s="80">
        <v>7540</v>
      </c>
      <c r="I16" s="80">
        <v>7922</v>
      </c>
      <c r="J16" s="80">
        <v>6991</v>
      </c>
      <c r="K16" s="80">
        <v>7301</v>
      </c>
      <c r="L16" s="80">
        <v>7830</v>
      </c>
      <c r="M16" s="86">
        <v>7342</v>
      </c>
    </row>
    <row r="17" spans="1:13" ht="18" customHeight="1">
      <c r="A17" s="10">
        <v>11</v>
      </c>
      <c r="B17" s="12" t="s">
        <v>55</v>
      </c>
      <c r="C17" s="79">
        <v>3240</v>
      </c>
      <c r="D17" s="79">
        <v>6230</v>
      </c>
      <c r="E17" s="79">
        <v>9329</v>
      </c>
      <c r="F17" s="80">
        <v>6440</v>
      </c>
      <c r="G17" s="80">
        <v>4970</v>
      </c>
      <c r="H17" s="80">
        <v>8240</v>
      </c>
      <c r="I17" s="80">
        <v>9098</v>
      </c>
      <c r="J17" s="80">
        <v>8502</v>
      </c>
      <c r="K17" s="80">
        <v>13759</v>
      </c>
      <c r="L17" s="80">
        <v>10092</v>
      </c>
      <c r="M17" s="86">
        <v>8882</v>
      </c>
    </row>
    <row r="18" spans="1:13" ht="18" customHeight="1">
      <c r="A18" s="10">
        <v>12</v>
      </c>
      <c r="B18" s="28" t="s">
        <v>61</v>
      </c>
      <c r="C18" s="79"/>
      <c r="D18" s="79"/>
      <c r="E18" s="79">
        <v>620</v>
      </c>
      <c r="F18" s="80">
        <v>588</v>
      </c>
      <c r="G18" s="80">
        <v>186</v>
      </c>
      <c r="H18" s="80"/>
      <c r="I18" s="79">
        <v>197</v>
      </c>
      <c r="J18" s="79">
        <v>253</v>
      </c>
      <c r="K18" s="80">
        <v>254</v>
      </c>
      <c r="L18" s="80">
        <v>279</v>
      </c>
      <c r="M18" s="86">
        <v>372</v>
      </c>
    </row>
    <row r="19" spans="1:13" ht="18" customHeight="1">
      <c r="A19" s="10">
        <v>13</v>
      </c>
      <c r="B19" s="28"/>
      <c r="C19" s="88"/>
      <c r="D19" s="88"/>
      <c r="E19" s="88"/>
      <c r="F19" s="88"/>
      <c r="G19" s="88"/>
      <c r="H19" s="88"/>
      <c r="I19" s="88"/>
      <c r="J19" s="88"/>
      <c r="K19" s="80"/>
      <c r="L19" s="80"/>
      <c r="M19" s="86"/>
    </row>
    <row r="20" spans="1:13" ht="18" customHeight="1">
      <c r="A20" s="10">
        <v>14</v>
      </c>
      <c r="B20" s="24"/>
      <c r="C20" s="29"/>
      <c r="D20" s="29"/>
      <c r="E20" s="29"/>
      <c r="F20" s="76"/>
      <c r="G20" s="76"/>
      <c r="H20" s="76"/>
      <c r="I20" s="76"/>
      <c r="J20" s="76"/>
      <c r="K20" s="87"/>
      <c r="L20" s="87"/>
      <c r="M20" s="87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64669</v>
      </c>
      <c r="D21" s="25">
        <f t="shared" si="0"/>
        <v>136236</v>
      </c>
      <c r="E21" s="25">
        <f t="shared" si="0"/>
        <v>150080</v>
      </c>
      <c r="F21" s="25">
        <f t="shared" si="0"/>
        <v>132251</v>
      </c>
      <c r="G21" s="25">
        <f t="shared" si="0"/>
        <v>67641</v>
      </c>
      <c r="H21" s="25">
        <f t="shared" si="0"/>
        <v>133482</v>
      </c>
      <c r="I21" s="25">
        <f t="shared" si="0"/>
        <v>142169</v>
      </c>
      <c r="J21" s="25">
        <f t="shared" si="0"/>
        <v>141635</v>
      </c>
      <c r="K21" s="25">
        <f t="shared" si="0"/>
        <v>142559</v>
      </c>
      <c r="L21" s="25">
        <f t="shared" si="0"/>
        <v>142915</v>
      </c>
      <c r="M21" s="25">
        <f t="shared" si="0"/>
        <v>172940</v>
      </c>
    </row>
    <row r="22" spans="1:13" ht="18" customHeight="1">
      <c r="A22" s="46"/>
      <c r="B22" s="73" t="s">
        <v>0</v>
      </c>
      <c r="C22" s="46"/>
      <c r="D22" s="73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A24:M24"/>
    <mergeCell ref="I4:I5"/>
    <mergeCell ref="J4:J5"/>
    <mergeCell ref="K4:K5"/>
    <mergeCell ref="L4:L5"/>
    <mergeCell ref="M4:M5"/>
    <mergeCell ref="A21:B21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30" customHeight="1">
      <c r="A2" s="159" t="s">
        <v>122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164</v>
      </c>
      <c r="M3" s="147"/>
    </row>
    <row r="4" spans="1:13" ht="19.5" customHeight="1">
      <c r="A4" s="172" t="s">
        <v>33</v>
      </c>
      <c r="B4" s="173" t="s">
        <v>34</v>
      </c>
      <c r="C4" s="177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7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17346</v>
      </c>
      <c r="D7" s="79">
        <v>35942</v>
      </c>
      <c r="E7" s="79">
        <v>40842</v>
      </c>
      <c r="F7" s="80">
        <v>42804</v>
      </c>
      <c r="G7" s="80">
        <v>21555</v>
      </c>
      <c r="H7" s="80">
        <v>42875</v>
      </c>
      <c r="I7" s="80">
        <v>43612</v>
      </c>
      <c r="J7" s="80">
        <v>46683</v>
      </c>
      <c r="K7" s="80">
        <v>45505</v>
      </c>
      <c r="L7" s="14">
        <v>46834</v>
      </c>
      <c r="M7" s="15">
        <v>44876</v>
      </c>
    </row>
    <row r="8" spans="1:13" ht="18" customHeight="1">
      <c r="A8" s="10">
        <v>2</v>
      </c>
      <c r="B8" s="12" t="s">
        <v>47</v>
      </c>
      <c r="C8" s="79">
        <v>2434</v>
      </c>
      <c r="D8" s="79">
        <v>3588</v>
      </c>
      <c r="E8" s="79">
        <v>5781</v>
      </c>
      <c r="F8" s="80">
        <v>4094</v>
      </c>
      <c r="G8" s="80">
        <v>2630</v>
      </c>
      <c r="H8" s="80">
        <v>6554</v>
      </c>
      <c r="I8" s="80">
        <v>9278</v>
      </c>
      <c r="J8" s="80">
        <v>6694</v>
      </c>
      <c r="K8" s="80">
        <v>6253</v>
      </c>
      <c r="L8" s="17">
        <v>6962</v>
      </c>
      <c r="M8" s="18">
        <v>6936</v>
      </c>
    </row>
    <row r="9" spans="1:13" ht="18" customHeight="1">
      <c r="A9" s="10">
        <v>3</v>
      </c>
      <c r="B9" s="19" t="s">
        <v>48</v>
      </c>
      <c r="C9" s="79">
        <v>4427</v>
      </c>
      <c r="D9" s="79">
        <v>11645</v>
      </c>
      <c r="E9" s="79">
        <v>11709</v>
      </c>
      <c r="F9" s="80">
        <v>9534</v>
      </c>
      <c r="G9" s="80">
        <v>4319</v>
      </c>
      <c r="H9" s="80">
        <v>8880</v>
      </c>
      <c r="I9" s="80">
        <v>8011</v>
      </c>
      <c r="J9" s="80">
        <v>9174</v>
      </c>
      <c r="K9" s="80">
        <v>8624</v>
      </c>
      <c r="L9" s="17">
        <v>8098</v>
      </c>
      <c r="M9" s="18">
        <v>7855</v>
      </c>
    </row>
    <row r="10" spans="1:13" ht="18" customHeight="1">
      <c r="A10" s="10">
        <v>4</v>
      </c>
      <c r="B10" s="19" t="s">
        <v>49</v>
      </c>
      <c r="C10" s="79">
        <v>1356</v>
      </c>
      <c r="D10" s="79">
        <v>3354</v>
      </c>
      <c r="E10" s="79">
        <v>3542</v>
      </c>
      <c r="F10" s="80">
        <v>3361</v>
      </c>
      <c r="G10" s="80">
        <v>2558</v>
      </c>
      <c r="H10" s="80">
        <v>5184</v>
      </c>
      <c r="I10" s="80">
        <v>5524</v>
      </c>
      <c r="J10" s="80">
        <v>4954</v>
      </c>
      <c r="K10" s="80">
        <v>5080</v>
      </c>
      <c r="L10" s="17">
        <v>5488</v>
      </c>
      <c r="M10" s="18">
        <v>5639</v>
      </c>
    </row>
    <row r="11" spans="1:13" ht="18" customHeight="1">
      <c r="A11" s="10">
        <v>5</v>
      </c>
      <c r="B11" s="12" t="s">
        <v>50</v>
      </c>
      <c r="C11" s="79">
        <v>1958</v>
      </c>
      <c r="D11" s="79">
        <v>4608</v>
      </c>
      <c r="E11" s="79">
        <v>4571</v>
      </c>
      <c r="F11" s="80">
        <v>5807</v>
      </c>
      <c r="G11" s="80">
        <v>2743</v>
      </c>
      <c r="H11" s="80">
        <v>5016</v>
      </c>
      <c r="I11" s="80">
        <v>5288</v>
      </c>
      <c r="J11" s="80">
        <v>4759</v>
      </c>
      <c r="K11" s="80">
        <v>5593</v>
      </c>
      <c r="L11" s="17">
        <v>6167</v>
      </c>
      <c r="M11" s="18">
        <v>5666</v>
      </c>
    </row>
    <row r="12" spans="1:13" ht="18" customHeight="1">
      <c r="A12" s="10">
        <v>6</v>
      </c>
      <c r="B12" s="12" t="s">
        <v>51</v>
      </c>
      <c r="C12" s="79">
        <v>1984</v>
      </c>
      <c r="D12" s="79">
        <v>3955</v>
      </c>
      <c r="E12" s="79">
        <v>3910</v>
      </c>
      <c r="F12" s="80">
        <v>3674</v>
      </c>
      <c r="G12" s="80">
        <v>1784</v>
      </c>
      <c r="H12" s="80">
        <v>3598</v>
      </c>
      <c r="I12" s="80">
        <v>3683</v>
      </c>
      <c r="J12" s="80">
        <v>3763</v>
      </c>
      <c r="K12" s="80">
        <v>3633</v>
      </c>
      <c r="L12" s="17">
        <v>3696</v>
      </c>
      <c r="M12" s="18">
        <v>3922</v>
      </c>
    </row>
    <row r="13" spans="1:13" ht="18" customHeight="1">
      <c r="A13" s="10">
        <v>7</v>
      </c>
      <c r="B13" s="19" t="s">
        <v>60</v>
      </c>
      <c r="C13" s="79">
        <v>11095</v>
      </c>
      <c r="D13" s="79">
        <v>21204</v>
      </c>
      <c r="E13" s="79">
        <v>13828</v>
      </c>
      <c r="F13" s="80">
        <v>9529</v>
      </c>
      <c r="G13" s="80">
        <v>2614</v>
      </c>
      <c r="H13" s="80">
        <v>4695</v>
      </c>
      <c r="I13" s="80">
        <v>4863</v>
      </c>
      <c r="J13" s="80">
        <v>5184</v>
      </c>
      <c r="K13" s="80">
        <v>5542</v>
      </c>
      <c r="L13" s="17">
        <v>5930</v>
      </c>
      <c r="M13" s="18">
        <v>5587</v>
      </c>
    </row>
    <row r="14" spans="1:13" ht="18" customHeight="1">
      <c r="A14" s="10">
        <v>8</v>
      </c>
      <c r="B14" s="12" t="s">
        <v>52</v>
      </c>
      <c r="C14" s="79">
        <v>2980</v>
      </c>
      <c r="D14" s="79">
        <v>4495</v>
      </c>
      <c r="E14" s="79">
        <v>4738</v>
      </c>
      <c r="F14" s="80">
        <v>4624</v>
      </c>
      <c r="G14" s="80">
        <v>2276</v>
      </c>
      <c r="H14" s="80">
        <v>4034</v>
      </c>
      <c r="I14" s="80">
        <v>4404</v>
      </c>
      <c r="J14" s="80">
        <v>5185</v>
      </c>
      <c r="K14" s="80">
        <v>4455</v>
      </c>
      <c r="L14" s="17">
        <v>4575</v>
      </c>
      <c r="M14" s="18">
        <v>6188</v>
      </c>
    </row>
    <row r="15" spans="1:13" ht="24.75" customHeight="1">
      <c r="A15" s="10">
        <v>9</v>
      </c>
      <c r="B15" s="12" t="s">
        <v>53</v>
      </c>
      <c r="C15" s="79">
        <v>2574</v>
      </c>
      <c r="D15" s="79">
        <v>4749</v>
      </c>
      <c r="E15" s="79">
        <v>4760</v>
      </c>
      <c r="F15" s="80">
        <v>4746</v>
      </c>
      <c r="G15" s="80">
        <v>2097</v>
      </c>
      <c r="H15" s="80">
        <v>5792</v>
      </c>
      <c r="I15" s="80">
        <v>5698</v>
      </c>
      <c r="J15" s="80">
        <v>5389</v>
      </c>
      <c r="K15" s="80">
        <v>9057</v>
      </c>
      <c r="L15" s="21">
        <v>8075</v>
      </c>
      <c r="M15" s="22">
        <v>5345</v>
      </c>
    </row>
    <row r="16" spans="1:13" ht="18" customHeight="1">
      <c r="A16" s="10">
        <v>10</v>
      </c>
      <c r="B16" s="12" t="s">
        <v>54</v>
      </c>
      <c r="C16" s="79">
        <v>1827</v>
      </c>
      <c r="D16" s="79">
        <v>5420</v>
      </c>
      <c r="E16" s="79">
        <v>4822</v>
      </c>
      <c r="F16" s="80">
        <v>3557</v>
      </c>
      <c r="G16" s="80">
        <v>1910</v>
      </c>
      <c r="H16" s="80">
        <v>4493</v>
      </c>
      <c r="I16" s="80">
        <v>4347</v>
      </c>
      <c r="J16" s="80">
        <v>4542</v>
      </c>
      <c r="K16" s="80">
        <v>4734</v>
      </c>
      <c r="L16" s="17">
        <v>4680</v>
      </c>
      <c r="M16" s="18">
        <v>4393</v>
      </c>
    </row>
    <row r="17" spans="1:13" ht="18" customHeight="1">
      <c r="A17" s="10">
        <v>11</v>
      </c>
      <c r="B17" s="12" t="s">
        <v>55</v>
      </c>
      <c r="C17" s="79">
        <v>3240</v>
      </c>
      <c r="D17" s="79">
        <v>4651</v>
      </c>
      <c r="E17" s="79">
        <v>7904</v>
      </c>
      <c r="F17" s="80">
        <v>6046</v>
      </c>
      <c r="G17" s="80">
        <v>3479</v>
      </c>
      <c r="H17" s="80">
        <v>8240</v>
      </c>
      <c r="I17" s="80">
        <v>6344</v>
      </c>
      <c r="J17" s="80">
        <v>8502</v>
      </c>
      <c r="K17" s="80">
        <v>6728</v>
      </c>
      <c r="L17" s="17">
        <v>8355</v>
      </c>
      <c r="M17" s="18">
        <v>6901</v>
      </c>
    </row>
    <row r="18" spans="1:13" ht="18" customHeight="1">
      <c r="A18" s="10">
        <v>12</v>
      </c>
      <c r="B18" s="28" t="s">
        <v>61</v>
      </c>
      <c r="C18" s="79"/>
      <c r="D18" s="79"/>
      <c r="E18" s="79">
        <v>327</v>
      </c>
      <c r="F18" s="80">
        <v>230</v>
      </c>
      <c r="G18" s="80">
        <v>164</v>
      </c>
      <c r="H18" s="80"/>
      <c r="I18" s="79">
        <v>197</v>
      </c>
      <c r="J18" s="79">
        <v>231</v>
      </c>
      <c r="K18" s="80">
        <v>254</v>
      </c>
      <c r="L18" s="17">
        <v>279</v>
      </c>
      <c r="M18" s="18">
        <v>280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118"/>
      <c r="H20" s="118"/>
      <c r="I20" s="118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51221</v>
      </c>
      <c r="D21" s="25">
        <f t="shared" si="0"/>
        <v>103611</v>
      </c>
      <c r="E21" s="25">
        <f t="shared" si="0"/>
        <v>106734</v>
      </c>
      <c r="F21" s="25">
        <f t="shared" si="0"/>
        <v>98006</v>
      </c>
      <c r="G21" s="25">
        <f t="shared" si="0"/>
        <v>48129</v>
      </c>
      <c r="H21" s="25">
        <f t="shared" si="0"/>
        <v>99361</v>
      </c>
      <c r="I21" s="25">
        <f t="shared" si="0"/>
        <v>101249</v>
      </c>
      <c r="J21" s="25">
        <f t="shared" si="0"/>
        <v>105060</v>
      </c>
      <c r="K21" s="25">
        <f t="shared" si="0"/>
        <v>105458</v>
      </c>
      <c r="L21" s="25">
        <f t="shared" si="0"/>
        <v>109139</v>
      </c>
      <c r="M21" s="25">
        <f t="shared" si="0"/>
        <v>103588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3" t="s">
        <v>30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163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6384" width="9.140625" style="4" customWidth="1"/>
  </cols>
  <sheetData>
    <row r="1" ht="19.5" customHeight="1"/>
    <row r="2" spans="1:13" s="5" customFormat="1" ht="30" customHeight="1">
      <c r="A2" s="159" t="s">
        <v>126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167</v>
      </c>
      <c r="M3" s="147"/>
    </row>
    <row r="4" spans="1:13" ht="19.5" customHeight="1">
      <c r="A4" s="172" t="s">
        <v>33</v>
      </c>
      <c r="B4" s="173" t="s">
        <v>34</v>
      </c>
      <c r="C4" s="177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7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81642</v>
      </c>
      <c r="D7" s="79">
        <v>149515</v>
      </c>
      <c r="E7" s="79">
        <v>142243</v>
      </c>
      <c r="F7" s="80">
        <v>126952</v>
      </c>
      <c r="G7" s="80">
        <v>62249</v>
      </c>
      <c r="H7" s="80">
        <v>123786</v>
      </c>
      <c r="I7" s="80">
        <v>112361</v>
      </c>
      <c r="J7" s="80">
        <v>112952</v>
      </c>
      <c r="K7" s="80">
        <v>114393</v>
      </c>
      <c r="L7" s="14">
        <v>105347</v>
      </c>
      <c r="M7" s="15">
        <v>107983</v>
      </c>
    </row>
    <row r="8" spans="1:13" ht="18" customHeight="1">
      <c r="A8" s="10">
        <v>2</v>
      </c>
      <c r="B8" s="12" t="s">
        <v>47</v>
      </c>
      <c r="C8" s="79">
        <v>4438</v>
      </c>
      <c r="D8" s="79">
        <v>5921</v>
      </c>
      <c r="E8" s="79">
        <v>6439</v>
      </c>
      <c r="F8" s="80">
        <v>2403</v>
      </c>
      <c r="G8" s="80">
        <v>1555</v>
      </c>
      <c r="H8" s="80">
        <v>3241</v>
      </c>
      <c r="I8" s="80">
        <v>3394</v>
      </c>
      <c r="J8" s="80">
        <v>3295</v>
      </c>
      <c r="K8" s="80">
        <v>3016</v>
      </c>
      <c r="L8" s="17">
        <v>2956</v>
      </c>
      <c r="M8" s="18">
        <v>2966</v>
      </c>
    </row>
    <row r="9" spans="1:13" ht="18" customHeight="1">
      <c r="A9" s="10">
        <v>3</v>
      </c>
      <c r="B9" s="19" t="s">
        <v>48</v>
      </c>
      <c r="C9" s="79">
        <v>12647</v>
      </c>
      <c r="D9" s="79">
        <v>29568</v>
      </c>
      <c r="E9" s="79">
        <v>31374</v>
      </c>
      <c r="F9" s="80">
        <v>30498</v>
      </c>
      <c r="G9" s="80">
        <v>14696</v>
      </c>
      <c r="H9" s="80">
        <v>31036</v>
      </c>
      <c r="I9" s="80">
        <v>33836</v>
      </c>
      <c r="J9" s="80">
        <v>30157</v>
      </c>
      <c r="K9" s="80">
        <v>20776</v>
      </c>
      <c r="L9" s="17">
        <v>21572</v>
      </c>
      <c r="M9" s="18">
        <v>25911</v>
      </c>
    </row>
    <row r="10" spans="1:13" ht="18" customHeight="1">
      <c r="A10" s="10">
        <v>4</v>
      </c>
      <c r="B10" s="19" t="s">
        <v>49</v>
      </c>
      <c r="C10" s="79">
        <v>3989</v>
      </c>
      <c r="D10" s="79">
        <v>9457</v>
      </c>
      <c r="E10" s="79">
        <v>9969</v>
      </c>
      <c r="F10" s="80">
        <v>8294</v>
      </c>
      <c r="G10" s="80">
        <v>5485</v>
      </c>
      <c r="H10" s="80">
        <v>12358</v>
      </c>
      <c r="I10" s="80">
        <v>11446</v>
      </c>
      <c r="J10" s="80">
        <v>9981</v>
      </c>
      <c r="K10" s="80">
        <v>11537</v>
      </c>
      <c r="L10" s="17">
        <v>12298</v>
      </c>
      <c r="M10" s="18">
        <v>12655</v>
      </c>
    </row>
    <row r="11" spans="1:13" ht="18" customHeight="1">
      <c r="A11" s="10">
        <v>5</v>
      </c>
      <c r="B11" s="12" t="s">
        <v>50</v>
      </c>
      <c r="C11" s="79">
        <v>5954</v>
      </c>
      <c r="D11" s="79">
        <v>15035</v>
      </c>
      <c r="E11" s="79">
        <v>14573</v>
      </c>
      <c r="F11" s="90">
        <v>13715</v>
      </c>
      <c r="G11" s="90">
        <v>11300</v>
      </c>
      <c r="H11" s="90">
        <v>16326</v>
      </c>
      <c r="I11" s="80">
        <v>17144</v>
      </c>
      <c r="J11" s="80">
        <v>17023</v>
      </c>
      <c r="K11" s="80">
        <v>17946</v>
      </c>
      <c r="L11" s="17">
        <v>22046</v>
      </c>
      <c r="M11" s="18">
        <v>20680</v>
      </c>
    </row>
    <row r="12" spans="1:13" ht="18" customHeight="1">
      <c r="A12" s="10">
        <v>6</v>
      </c>
      <c r="B12" s="12" t="s">
        <v>51</v>
      </c>
      <c r="C12" s="79">
        <v>8255</v>
      </c>
      <c r="D12" s="79">
        <v>14979</v>
      </c>
      <c r="E12" s="79">
        <v>15389</v>
      </c>
      <c r="F12" s="80">
        <v>15421</v>
      </c>
      <c r="G12" s="80">
        <v>7426</v>
      </c>
      <c r="H12" s="80">
        <v>14436</v>
      </c>
      <c r="I12" s="80">
        <v>15847</v>
      </c>
      <c r="J12" s="80">
        <v>16496</v>
      </c>
      <c r="K12" s="80">
        <v>16384</v>
      </c>
      <c r="L12" s="17">
        <v>16484</v>
      </c>
      <c r="M12" s="18">
        <v>14700</v>
      </c>
    </row>
    <row r="13" spans="1:13" ht="18" customHeight="1">
      <c r="A13" s="10">
        <v>7</v>
      </c>
      <c r="B13" s="19" t="s">
        <v>60</v>
      </c>
      <c r="C13" s="79">
        <v>22903</v>
      </c>
      <c r="D13" s="79">
        <v>29380</v>
      </c>
      <c r="E13" s="79">
        <v>16475</v>
      </c>
      <c r="F13" s="80">
        <v>5520</v>
      </c>
      <c r="G13" s="80">
        <v>7403</v>
      </c>
      <c r="H13" s="80">
        <v>6238</v>
      </c>
      <c r="I13" s="80">
        <v>6306</v>
      </c>
      <c r="J13" s="80"/>
      <c r="K13" s="80"/>
      <c r="L13" s="17">
        <v>3713</v>
      </c>
      <c r="M13" s="18">
        <v>3341</v>
      </c>
    </row>
    <row r="14" spans="1:13" ht="18" customHeight="1">
      <c r="A14" s="10">
        <v>8</v>
      </c>
      <c r="B14" s="12" t="s">
        <v>52</v>
      </c>
      <c r="C14" s="79">
        <v>6366</v>
      </c>
      <c r="D14" s="79">
        <v>16029</v>
      </c>
      <c r="E14" s="79">
        <v>13932</v>
      </c>
      <c r="F14" s="80">
        <v>11622</v>
      </c>
      <c r="G14" s="80">
        <v>524</v>
      </c>
      <c r="H14" s="80">
        <v>8777</v>
      </c>
      <c r="I14" s="80">
        <v>13444</v>
      </c>
      <c r="J14" s="80">
        <v>11826</v>
      </c>
      <c r="K14" s="80">
        <v>11504</v>
      </c>
      <c r="L14" s="17">
        <v>5806</v>
      </c>
      <c r="M14" s="18">
        <v>7349</v>
      </c>
    </row>
    <row r="15" spans="1:13" ht="24.75" customHeight="1">
      <c r="A15" s="10">
        <v>9</v>
      </c>
      <c r="B15" s="12" t="s">
        <v>53</v>
      </c>
      <c r="C15" s="79">
        <v>3346</v>
      </c>
      <c r="D15" s="79">
        <v>8732</v>
      </c>
      <c r="E15" s="79">
        <v>9136</v>
      </c>
      <c r="F15" s="80">
        <v>9826</v>
      </c>
      <c r="G15" s="80">
        <v>4400</v>
      </c>
      <c r="H15" s="80">
        <v>10680</v>
      </c>
      <c r="I15" s="80">
        <v>10350</v>
      </c>
      <c r="J15" s="80">
        <v>6995</v>
      </c>
      <c r="K15" s="80">
        <v>10980</v>
      </c>
      <c r="L15" s="21">
        <v>9950</v>
      </c>
      <c r="M15" s="22">
        <v>7075</v>
      </c>
    </row>
    <row r="16" spans="1:13" ht="18" customHeight="1">
      <c r="A16" s="10">
        <v>10</v>
      </c>
      <c r="B16" s="12" t="s">
        <v>54</v>
      </c>
      <c r="C16" s="79">
        <v>3042</v>
      </c>
      <c r="D16" s="79">
        <v>6092</v>
      </c>
      <c r="E16" s="79">
        <v>5378</v>
      </c>
      <c r="F16" s="80">
        <v>4131</v>
      </c>
      <c r="G16" s="80">
        <v>4602</v>
      </c>
      <c r="H16" s="80">
        <v>10604</v>
      </c>
      <c r="I16" s="80">
        <v>7539</v>
      </c>
      <c r="J16" s="80">
        <v>4691</v>
      </c>
      <c r="K16" s="80">
        <v>8419</v>
      </c>
      <c r="L16" s="17">
        <v>7488</v>
      </c>
      <c r="M16" s="18">
        <v>8567</v>
      </c>
    </row>
    <row r="17" spans="1:13" ht="18" customHeight="1">
      <c r="A17" s="10">
        <v>11</v>
      </c>
      <c r="B17" s="12" t="s">
        <v>55</v>
      </c>
      <c r="C17" s="79">
        <v>22090</v>
      </c>
      <c r="D17" s="79">
        <v>43424</v>
      </c>
      <c r="E17" s="79">
        <v>42285</v>
      </c>
      <c r="F17" s="80">
        <v>30200</v>
      </c>
      <c r="G17" s="80">
        <v>18300</v>
      </c>
      <c r="H17" s="80">
        <v>33619</v>
      </c>
      <c r="I17" s="80">
        <v>29125</v>
      </c>
      <c r="J17" s="80">
        <v>17784</v>
      </c>
      <c r="K17" s="80">
        <v>17526</v>
      </c>
      <c r="L17" s="17">
        <v>22662</v>
      </c>
      <c r="M17" s="18">
        <v>18718</v>
      </c>
    </row>
    <row r="18" spans="1:13" ht="18" customHeight="1">
      <c r="A18" s="10">
        <v>12</v>
      </c>
      <c r="B18" s="28" t="s">
        <v>61</v>
      </c>
      <c r="C18" s="79"/>
      <c r="D18" s="79"/>
      <c r="E18" s="79">
        <v>18</v>
      </c>
      <c r="F18" s="80">
        <v>35</v>
      </c>
      <c r="G18" s="80">
        <v>10</v>
      </c>
      <c r="H18" s="80"/>
      <c r="I18" s="79">
        <v>26</v>
      </c>
      <c r="J18" s="79">
        <v>34</v>
      </c>
      <c r="K18" s="80"/>
      <c r="L18" s="17">
        <v>279</v>
      </c>
      <c r="M18" s="18">
        <v>1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174672</v>
      </c>
      <c r="D21" s="25">
        <f t="shared" si="0"/>
        <v>328132</v>
      </c>
      <c r="E21" s="25">
        <f t="shared" si="0"/>
        <v>307211</v>
      </c>
      <c r="F21" s="25">
        <f t="shared" si="0"/>
        <v>258617</v>
      </c>
      <c r="G21" s="25">
        <f t="shared" si="0"/>
        <v>137950</v>
      </c>
      <c r="H21" s="25">
        <f t="shared" si="0"/>
        <v>271101</v>
      </c>
      <c r="I21" s="25">
        <f t="shared" si="0"/>
        <v>260818</v>
      </c>
      <c r="J21" s="25">
        <f t="shared" si="0"/>
        <v>231234</v>
      </c>
      <c r="K21" s="25">
        <f t="shared" si="0"/>
        <v>232481</v>
      </c>
      <c r="L21" s="25">
        <f t="shared" si="0"/>
        <v>230601</v>
      </c>
      <c r="M21" s="25">
        <f t="shared" si="0"/>
        <v>229946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21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4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6384" width="9.140625" style="4" customWidth="1"/>
  </cols>
  <sheetData>
    <row r="1" ht="19.5" customHeight="1"/>
    <row r="2" spans="1:13" s="5" customFormat="1" ht="19.5" customHeight="1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128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357</v>
      </c>
      <c r="D7" s="79">
        <v>259</v>
      </c>
      <c r="E7" s="79">
        <v>251</v>
      </c>
      <c r="F7" s="80">
        <v>251</v>
      </c>
      <c r="G7" s="80">
        <v>248</v>
      </c>
      <c r="H7" s="80">
        <v>243</v>
      </c>
      <c r="I7" s="80">
        <v>237</v>
      </c>
      <c r="J7" s="80">
        <v>234</v>
      </c>
      <c r="K7" s="80">
        <v>237</v>
      </c>
      <c r="L7" s="14">
        <v>245</v>
      </c>
      <c r="M7" s="15">
        <v>235</v>
      </c>
    </row>
    <row r="8" spans="1:13" ht="18" customHeight="1">
      <c r="A8" s="10">
        <v>2</v>
      </c>
      <c r="B8" s="12" t="s">
        <v>47</v>
      </c>
      <c r="C8" s="79">
        <v>58</v>
      </c>
      <c r="D8" s="79">
        <v>58</v>
      </c>
      <c r="E8" s="79">
        <v>61</v>
      </c>
      <c r="F8" s="80">
        <v>52</v>
      </c>
      <c r="G8" s="80">
        <v>49</v>
      </c>
      <c r="H8" s="80">
        <v>51</v>
      </c>
      <c r="I8" s="80">
        <v>50</v>
      </c>
      <c r="J8" s="80">
        <v>47</v>
      </c>
      <c r="K8" s="80">
        <v>45</v>
      </c>
      <c r="L8" s="17">
        <v>38</v>
      </c>
      <c r="M8" s="18">
        <v>34</v>
      </c>
    </row>
    <row r="9" spans="1:13" ht="18" customHeight="1">
      <c r="A9" s="10">
        <v>3</v>
      </c>
      <c r="B9" s="19" t="s">
        <v>48</v>
      </c>
      <c r="C9" s="79">
        <v>93</v>
      </c>
      <c r="D9" s="79">
        <v>94.9</v>
      </c>
      <c r="E9" s="79">
        <v>95</v>
      </c>
      <c r="F9" s="80">
        <v>92</v>
      </c>
      <c r="G9" s="80">
        <v>94.3</v>
      </c>
      <c r="H9" s="80">
        <v>92.7</v>
      </c>
      <c r="I9" s="80">
        <v>91.4</v>
      </c>
      <c r="J9" s="80">
        <v>90</v>
      </c>
      <c r="K9" s="80">
        <v>87</v>
      </c>
      <c r="L9" s="17">
        <v>82.2</v>
      </c>
      <c r="M9" s="18">
        <v>82</v>
      </c>
    </row>
    <row r="10" spans="1:13" ht="18" customHeight="1">
      <c r="A10" s="10">
        <v>4</v>
      </c>
      <c r="B10" s="19" t="s">
        <v>49</v>
      </c>
      <c r="C10" s="79">
        <v>54.7</v>
      </c>
      <c r="D10" s="79">
        <v>57</v>
      </c>
      <c r="E10" s="79">
        <v>61</v>
      </c>
      <c r="F10" s="80">
        <v>61.5</v>
      </c>
      <c r="G10" s="80">
        <v>66</v>
      </c>
      <c r="H10" s="80">
        <v>70</v>
      </c>
      <c r="I10" s="80">
        <v>73</v>
      </c>
      <c r="J10" s="80">
        <v>69</v>
      </c>
      <c r="K10" s="80">
        <v>70</v>
      </c>
      <c r="L10" s="17">
        <v>73</v>
      </c>
      <c r="M10" s="18">
        <v>79</v>
      </c>
    </row>
    <row r="11" spans="1:13" ht="18" customHeight="1">
      <c r="A11" s="10">
        <v>5</v>
      </c>
      <c r="B11" s="12" t="s">
        <v>50</v>
      </c>
      <c r="C11" s="79">
        <v>48</v>
      </c>
      <c r="D11" s="79">
        <v>47</v>
      </c>
      <c r="E11" s="79">
        <v>47</v>
      </c>
      <c r="F11" s="90">
        <v>42</v>
      </c>
      <c r="G11" s="90">
        <v>42</v>
      </c>
      <c r="H11" s="90">
        <v>28.8</v>
      </c>
      <c r="I11" s="80">
        <v>37.2</v>
      </c>
      <c r="J11" s="80">
        <v>48.7</v>
      </c>
      <c r="K11" s="80">
        <v>52.5</v>
      </c>
      <c r="L11" s="17">
        <v>44</v>
      </c>
      <c r="M11" s="18">
        <v>51</v>
      </c>
    </row>
    <row r="12" spans="1:13" ht="18" customHeight="1">
      <c r="A12" s="10">
        <v>6</v>
      </c>
      <c r="B12" s="12" t="s">
        <v>51</v>
      </c>
      <c r="C12" s="79">
        <v>21</v>
      </c>
      <c r="D12" s="79">
        <v>25</v>
      </c>
      <c r="E12" s="79">
        <v>25</v>
      </c>
      <c r="F12" s="80">
        <v>25</v>
      </c>
      <c r="G12" s="80">
        <v>25</v>
      </c>
      <c r="H12" s="80">
        <v>25</v>
      </c>
      <c r="I12" s="80">
        <v>25</v>
      </c>
      <c r="J12" s="80">
        <v>25</v>
      </c>
      <c r="K12" s="80">
        <v>25</v>
      </c>
      <c r="L12" s="17">
        <v>25</v>
      </c>
      <c r="M12" s="18">
        <v>25</v>
      </c>
    </row>
    <row r="13" spans="1:13" ht="18" customHeight="1">
      <c r="A13" s="10">
        <v>7</v>
      </c>
      <c r="B13" s="19" t="s">
        <v>60</v>
      </c>
      <c r="C13" s="79">
        <v>62.6</v>
      </c>
      <c r="D13" s="79">
        <v>63.8</v>
      </c>
      <c r="E13" s="79">
        <v>66</v>
      </c>
      <c r="F13" s="80">
        <v>66</v>
      </c>
      <c r="G13" s="80">
        <v>99</v>
      </c>
      <c r="H13" s="80">
        <v>70</v>
      </c>
      <c r="I13" s="80">
        <v>86</v>
      </c>
      <c r="J13" s="80">
        <v>86</v>
      </c>
      <c r="K13" s="80">
        <v>51</v>
      </c>
      <c r="L13" s="17">
        <v>51</v>
      </c>
      <c r="M13" s="18">
        <v>51</v>
      </c>
    </row>
    <row r="14" spans="1:13" ht="18" customHeight="1">
      <c r="A14" s="10">
        <v>8</v>
      </c>
      <c r="B14" s="12" t="s">
        <v>52</v>
      </c>
      <c r="C14" s="79">
        <v>23</v>
      </c>
      <c r="D14" s="79">
        <v>28</v>
      </c>
      <c r="E14" s="79">
        <v>35</v>
      </c>
      <c r="F14" s="80">
        <v>35</v>
      </c>
      <c r="G14" s="80">
        <v>35</v>
      </c>
      <c r="H14" s="80">
        <v>35</v>
      </c>
      <c r="I14" s="80">
        <v>34</v>
      </c>
      <c r="J14" s="80">
        <v>47</v>
      </c>
      <c r="K14" s="80">
        <v>31</v>
      </c>
      <c r="L14" s="17">
        <v>42</v>
      </c>
      <c r="M14" s="18">
        <v>27</v>
      </c>
    </row>
    <row r="15" spans="1:13" ht="24.75" customHeight="1">
      <c r="A15" s="10">
        <v>9</v>
      </c>
      <c r="B15" s="12" t="s">
        <v>53</v>
      </c>
      <c r="C15" s="79">
        <v>48</v>
      </c>
      <c r="D15" s="79">
        <v>58</v>
      </c>
      <c r="E15" s="79">
        <v>48</v>
      </c>
      <c r="F15" s="80">
        <v>48</v>
      </c>
      <c r="G15" s="80">
        <v>48</v>
      </c>
      <c r="H15" s="80">
        <v>49</v>
      </c>
      <c r="I15" s="80">
        <v>48</v>
      </c>
      <c r="J15" s="80">
        <v>47</v>
      </c>
      <c r="K15" s="80">
        <v>43</v>
      </c>
      <c r="L15" s="21">
        <v>43</v>
      </c>
      <c r="M15" s="22">
        <v>42</v>
      </c>
    </row>
    <row r="16" spans="1:13" ht="18" customHeight="1">
      <c r="A16" s="10">
        <v>10</v>
      </c>
      <c r="B16" s="12" t="s">
        <v>54</v>
      </c>
      <c r="C16" s="79">
        <v>26</v>
      </c>
      <c r="D16" s="79">
        <v>25</v>
      </c>
      <c r="E16" s="79">
        <v>24</v>
      </c>
      <c r="F16" s="80">
        <v>29</v>
      </c>
      <c r="G16" s="80">
        <v>25</v>
      </c>
      <c r="H16" s="80">
        <v>25</v>
      </c>
      <c r="I16" s="80">
        <v>37</v>
      </c>
      <c r="J16" s="80">
        <v>28</v>
      </c>
      <c r="K16" s="80">
        <v>31</v>
      </c>
      <c r="L16" s="17">
        <v>19</v>
      </c>
      <c r="M16" s="18">
        <v>20</v>
      </c>
    </row>
    <row r="17" spans="1:13" ht="18" customHeight="1">
      <c r="A17" s="10">
        <v>11</v>
      </c>
      <c r="B17" s="12" t="s">
        <v>55</v>
      </c>
      <c r="C17" s="79">
        <v>70</v>
      </c>
      <c r="D17" s="79">
        <v>101</v>
      </c>
      <c r="E17" s="79">
        <v>75</v>
      </c>
      <c r="F17" s="80">
        <v>81</v>
      </c>
      <c r="G17" s="80">
        <v>81</v>
      </c>
      <c r="H17" s="80">
        <v>82</v>
      </c>
      <c r="I17" s="80">
        <v>85</v>
      </c>
      <c r="J17" s="80">
        <v>109</v>
      </c>
      <c r="K17" s="80">
        <v>84</v>
      </c>
      <c r="L17" s="17">
        <v>82</v>
      </c>
      <c r="M17" s="18">
        <v>64</v>
      </c>
    </row>
    <row r="18" spans="1:13" ht="18" customHeight="1">
      <c r="A18" s="10">
        <v>12</v>
      </c>
      <c r="B18" s="28" t="s">
        <v>61</v>
      </c>
      <c r="C18" s="79"/>
      <c r="D18" s="79"/>
      <c r="E18" s="79">
        <v>9</v>
      </c>
      <c r="F18" s="80">
        <v>11</v>
      </c>
      <c r="G18" s="80">
        <v>10</v>
      </c>
      <c r="H18" s="80"/>
      <c r="I18" s="79">
        <v>1</v>
      </c>
      <c r="J18" s="79">
        <v>1</v>
      </c>
      <c r="K18" s="80">
        <v>1</v>
      </c>
      <c r="L18" s="17">
        <v>1</v>
      </c>
      <c r="M18" s="18">
        <v>1</v>
      </c>
    </row>
    <row r="19" spans="1:16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  <c r="P19" s="100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861.3000000000001</v>
      </c>
      <c r="D21" s="25">
        <f t="shared" si="0"/>
        <v>816.6999999999999</v>
      </c>
      <c r="E21" s="25">
        <f t="shared" si="0"/>
        <v>797</v>
      </c>
      <c r="F21" s="25">
        <f t="shared" si="0"/>
        <v>793.5</v>
      </c>
      <c r="G21" s="25">
        <f t="shared" si="0"/>
        <v>822.3</v>
      </c>
      <c r="H21" s="25">
        <f t="shared" si="0"/>
        <v>771.5</v>
      </c>
      <c r="I21" s="25">
        <f t="shared" si="0"/>
        <v>804.5999999999999</v>
      </c>
      <c r="J21" s="25">
        <f t="shared" si="0"/>
        <v>831.7</v>
      </c>
      <c r="K21" s="25">
        <f t="shared" si="0"/>
        <v>757.5</v>
      </c>
      <c r="L21" s="25">
        <f t="shared" si="0"/>
        <v>745.2</v>
      </c>
      <c r="M21" s="25">
        <f t="shared" si="0"/>
        <v>711</v>
      </c>
    </row>
    <row r="22" spans="1:13" ht="18" customHeight="1">
      <c r="A22" s="92"/>
      <c r="B22" s="73" t="s">
        <v>0</v>
      </c>
      <c r="C22" s="92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131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3" ht="18" customHeight="1">
      <c r="A7" s="49">
        <v>1</v>
      </c>
      <c r="B7" s="50" t="s">
        <v>46</v>
      </c>
      <c r="C7" s="25">
        <v>452</v>
      </c>
      <c r="D7" s="25">
        <v>840</v>
      </c>
      <c r="E7" s="25">
        <v>1014</v>
      </c>
      <c r="F7" s="25">
        <v>924</v>
      </c>
      <c r="G7" s="60"/>
      <c r="H7" s="60"/>
      <c r="I7" s="60"/>
      <c r="J7" s="60"/>
      <c r="K7" s="68"/>
      <c r="L7" s="68"/>
      <c r="M7" s="51"/>
    </row>
    <row r="8" spans="1:13" ht="18" customHeight="1">
      <c r="A8" s="49">
        <v>2</v>
      </c>
      <c r="B8" s="50" t="s">
        <v>47</v>
      </c>
      <c r="C8" s="25">
        <v>2</v>
      </c>
      <c r="D8" s="25">
        <v>93</v>
      </c>
      <c r="E8" s="25">
        <v>75</v>
      </c>
      <c r="F8" s="25"/>
      <c r="G8" s="55"/>
      <c r="H8" s="55"/>
      <c r="I8" s="55"/>
      <c r="J8" s="55"/>
      <c r="K8" s="56"/>
      <c r="L8" s="56"/>
      <c r="M8" s="52"/>
    </row>
    <row r="9" spans="1:13" ht="18" customHeight="1">
      <c r="A9" s="49">
        <v>3</v>
      </c>
      <c r="B9" s="53" t="s">
        <v>48</v>
      </c>
      <c r="C9" s="25">
        <v>9</v>
      </c>
      <c r="D9" s="25">
        <v>95</v>
      </c>
      <c r="E9" s="25">
        <v>84</v>
      </c>
      <c r="F9" s="25">
        <v>88</v>
      </c>
      <c r="G9" s="55"/>
      <c r="H9" s="55"/>
      <c r="I9" s="55"/>
      <c r="J9" s="55"/>
      <c r="K9" s="56"/>
      <c r="L9" s="56"/>
      <c r="M9" s="52"/>
    </row>
    <row r="10" spans="1:13" ht="18" customHeight="1">
      <c r="A10" s="49">
        <v>4</v>
      </c>
      <c r="B10" s="53" t="s">
        <v>49</v>
      </c>
      <c r="C10" s="25">
        <v>22</v>
      </c>
      <c r="D10" s="25">
        <v>45</v>
      </c>
      <c r="E10" s="25">
        <v>36</v>
      </c>
      <c r="F10" s="25">
        <v>50</v>
      </c>
      <c r="G10" s="56"/>
      <c r="H10" s="56"/>
      <c r="I10" s="56"/>
      <c r="J10" s="56"/>
      <c r="K10" s="56"/>
      <c r="L10" s="56"/>
      <c r="M10" s="52"/>
    </row>
    <row r="11" spans="1:13" ht="18" customHeight="1">
      <c r="A11" s="49">
        <v>5</v>
      </c>
      <c r="B11" s="50" t="s">
        <v>50</v>
      </c>
      <c r="C11" s="25">
        <v>39</v>
      </c>
      <c r="D11" s="25">
        <v>116</v>
      </c>
      <c r="E11" s="25">
        <v>173</v>
      </c>
      <c r="F11" s="107">
        <v>109</v>
      </c>
      <c r="G11" s="61"/>
      <c r="H11" s="61"/>
      <c r="I11" s="61"/>
      <c r="J11" s="61"/>
      <c r="K11" s="56"/>
      <c r="L11" s="56"/>
      <c r="M11" s="52"/>
    </row>
    <row r="12" spans="1:13" ht="18" customHeight="1">
      <c r="A12" s="49">
        <v>6</v>
      </c>
      <c r="B12" s="50" t="s">
        <v>51</v>
      </c>
      <c r="C12" s="25"/>
      <c r="D12" s="25">
        <v>7</v>
      </c>
      <c r="E12" s="25">
        <v>4</v>
      </c>
      <c r="F12" s="25">
        <v>39</v>
      </c>
      <c r="G12" s="55"/>
      <c r="H12" s="55"/>
      <c r="I12" s="55"/>
      <c r="J12" s="55"/>
      <c r="K12" s="56"/>
      <c r="L12" s="56"/>
      <c r="M12" s="52"/>
    </row>
    <row r="13" spans="1:13" ht="18" customHeight="1">
      <c r="A13" s="49">
        <v>7</v>
      </c>
      <c r="B13" s="53" t="s">
        <v>60</v>
      </c>
      <c r="C13" s="25">
        <v>1</v>
      </c>
      <c r="D13" s="25">
        <v>1</v>
      </c>
      <c r="E13" s="25"/>
      <c r="F13" s="25">
        <v>6</v>
      </c>
      <c r="G13" s="55"/>
      <c r="H13" s="55"/>
      <c r="I13" s="55"/>
      <c r="J13" s="55"/>
      <c r="K13" s="56"/>
      <c r="L13" s="56"/>
      <c r="M13" s="52"/>
    </row>
    <row r="14" spans="1:13" ht="18" customHeight="1">
      <c r="A14" s="49">
        <v>8</v>
      </c>
      <c r="B14" s="50" t="s">
        <v>52</v>
      </c>
      <c r="C14" s="25">
        <v>4</v>
      </c>
      <c r="D14" s="25">
        <v>7</v>
      </c>
      <c r="E14" s="25">
        <v>19</v>
      </c>
      <c r="F14" s="25">
        <v>18</v>
      </c>
      <c r="G14" s="56"/>
      <c r="H14" s="56"/>
      <c r="I14" s="56"/>
      <c r="J14" s="56"/>
      <c r="K14" s="56"/>
      <c r="L14" s="56"/>
      <c r="M14" s="52"/>
    </row>
    <row r="15" spans="1:13" ht="24.75" customHeight="1">
      <c r="A15" s="49">
        <v>9</v>
      </c>
      <c r="B15" s="50" t="s">
        <v>53</v>
      </c>
      <c r="C15" s="25">
        <v>5</v>
      </c>
      <c r="D15" s="25">
        <v>11</v>
      </c>
      <c r="E15" s="25"/>
      <c r="F15" s="25">
        <v>7</v>
      </c>
      <c r="G15" s="69"/>
      <c r="H15" s="69"/>
      <c r="I15" s="69"/>
      <c r="J15" s="69"/>
      <c r="K15" s="69"/>
      <c r="L15" s="69"/>
      <c r="M15" s="54"/>
    </row>
    <row r="16" spans="1:13" ht="18" customHeight="1">
      <c r="A16" s="49">
        <v>10</v>
      </c>
      <c r="B16" s="50" t="s">
        <v>54</v>
      </c>
      <c r="C16" s="25"/>
      <c r="D16" s="25">
        <v>4</v>
      </c>
      <c r="E16" s="25">
        <v>4</v>
      </c>
      <c r="F16" s="25"/>
      <c r="G16" s="55"/>
      <c r="H16" s="55"/>
      <c r="I16" s="55"/>
      <c r="J16" s="55"/>
      <c r="K16" s="56"/>
      <c r="L16" s="56"/>
      <c r="M16" s="52"/>
    </row>
    <row r="17" spans="1:13" ht="18" customHeight="1">
      <c r="A17" s="49">
        <v>11</v>
      </c>
      <c r="B17" s="50" t="s">
        <v>55</v>
      </c>
      <c r="C17" s="25">
        <v>20</v>
      </c>
      <c r="D17" s="25">
        <v>46</v>
      </c>
      <c r="E17" s="25">
        <v>34</v>
      </c>
      <c r="F17" s="25">
        <v>39</v>
      </c>
      <c r="G17" s="55"/>
      <c r="H17" s="55"/>
      <c r="I17" s="55"/>
      <c r="J17" s="55"/>
      <c r="K17" s="56"/>
      <c r="L17" s="56"/>
      <c r="M17" s="52"/>
    </row>
    <row r="18" spans="1:13" ht="18" customHeight="1">
      <c r="A18" s="49">
        <v>12</v>
      </c>
      <c r="B18" s="53" t="s">
        <v>61</v>
      </c>
      <c r="C18" s="55"/>
      <c r="D18" s="55"/>
      <c r="E18" s="55"/>
      <c r="F18" s="55"/>
      <c r="G18" s="55"/>
      <c r="H18" s="55"/>
      <c r="I18" s="55"/>
      <c r="J18" s="55"/>
      <c r="K18" s="56"/>
      <c r="L18" s="56"/>
      <c r="M18" s="52"/>
    </row>
    <row r="19" spans="1:13" ht="18" customHeight="1">
      <c r="A19" s="49">
        <v>13</v>
      </c>
      <c r="B19" s="53"/>
      <c r="C19" s="55"/>
      <c r="D19" s="55"/>
      <c r="E19" s="55"/>
      <c r="F19" s="55"/>
      <c r="G19" s="55"/>
      <c r="H19" s="55"/>
      <c r="I19" s="55"/>
      <c r="J19" s="55"/>
      <c r="K19" s="56"/>
      <c r="L19" s="56"/>
      <c r="M19" s="52"/>
    </row>
    <row r="20" spans="1:13" ht="18" customHeight="1">
      <c r="A20" s="49">
        <v>14</v>
      </c>
      <c r="B20" s="57"/>
      <c r="C20" s="49"/>
      <c r="D20" s="49"/>
      <c r="E20" s="49"/>
      <c r="F20" s="98"/>
      <c r="G20" s="59"/>
      <c r="H20" s="59"/>
      <c r="I20" s="59"/>
      <c r="J20" s="59"/>
      <c r="K20" s="54"/>
      <c r="L20" s="54"/>
      <c r="M20" s="54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554</v>
      </c>
      <c r="D21" s="25">
        <f t="shared" si="0"/>
        <v>1265</v>
      </c>
      <c r="E21" s="25">
        <f t="shared" si="0"/>
        <v>1443</v>
      </c>
      <c r="F21" s="25">
        <f t="shared" si="0"/>
        <v>1280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03"/>
      <c r="B22" s="10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04" t="s">
        <v>85</v>
      </c>
      <c r="B23" s="105" t="s">
        <v>112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4"/>
  <sheetViews>
    <sheetView zoomScalePageLayoutView="0" workbookViewId="0" topLeftCell="A9">
      <selection activeCell="C19" sqref="C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O1" s="40"/>
    </row>
    <row r="2" spans="1:13" s="5" customFormat="1" ht="19.5" customHeight="1">
      <c r="A2" s="146" t="s">
        <v>66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65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49"/>
      <c r="O4" s="150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9"/>
      <c r="O5" s="150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49"/>
      <c r="O6" s="150"/>
    </row>
    <row r="7" spans="1:15" ht="18" customHeight="1">
      <c r="A7" s="49">
        <v>1</v>
      </c>
      <c r="B7" s="50" t="s">
        <v>46</v>
      </c>
      <c r="C7" s="35">
        <f>'TAB 182'!C7/'TAB 181'!C7*100</f>
        <v>34.51511991657977</v>
      </c>
      <c r="D7" s="35">
        <f>'TAB 182'!D7/'TAB 181'!D7*100</f>
        <v>32.82858873410054</v>
      </c>
      <c r="E7" s="35">
        <f>'TAB 182'!E7/'TAB 181'!E7*100</f>
        <v>27.277599142550912</v>
      </c>
      <c r="F7" s="35">
        <f>'TAB 182'!F7/'TAB 181'!F7*100</f>
        <v>30.335861321776814</v>
      </c>
      <c r="G7" s="35">
        <f>'TAB 182'!G7/'TAB 181'!G7*100</f>
        <v>28.601921024546424</v>
      </c>
      <c r="H7" s="35">
        <f>'TAB 182'!H7/'TAB 181'!H7*100</f>
        <v>26.46254784034992</v>
      </c>
      <c r="I7" s="35">
        <f>'TAB 182'!I7/'TAB 181'!I7*100</f>
        <v>25.25539160045403</v>
      </c>
      <c r="J7" s="35">
        <f>'TAB 182'!J7/'TAB 181'!J7*100</f>
        <v>21.455730581205867</v>
      </c>
      <c r="K7" s="35">
        <f>'TAB 182'!K7/'TAB 181'!K7*100</f>
        <v>27.438307873090483</v>
      </c>
      <c r="L7" s="35">
        <f>'TAB 182'!L7/'TAB 181'!L7*100</f>
        <v>26.722338204592898</v>
      </c>
      <c r="M7" s="35">
        <f>'TAB 182'!M7/'TAB 181'!M7*100</f>
        <v>25.94558725945587</v>
      </c>
      <c r="N7" s="149"/>
      <c r="O7" s="150"/>
    </row>
    <row r="8" spans="1:15" ht="18" customHeight="1">
      <c r="A8" s="49">
        <v>2</v>
      </c>
      <c r="B8" s="50" t="s">
        <v>47</v>
      </c>
      <c r="C8" s="35">
        <f>'TAB 182'!C8/'TAB 181'!C8*100</f>
        <v>4.166666666666666</v>
      </c>
      <c r="D8" s="35">
        <f>'TAB 182'!D8/'TAB 181'!D8*100</f>
        <v>26.41509433962264</v>
      </c>
      <c r="E8" s="35">
        <f>'TAB 182'!E8/'TAB 181'!E8*100</f>
        <v>14.838709677419354</v>
      </c>
      <c r="F8" s="35">
        <f>'TAB 182'!F8/'TAB 181'!F8*100</f>
        <v>11.11111111111111</v>
      </c>
      <c r="G8" s="35">
        <f>'TAB 182'!G8/'TAB 181'!G8*100</f>
        <v>11.11111111111111</v>
      </c>
      <c r="H8" s="35">
        <f>'TAB 182'!H8/'TAB 181'!H8*100</f>
        <v>0</v>
      </c>
      <c r="I8" s="35">
        <f>'TAB 182'!I8/'TAB 181'!I8*100</f>
        <v>6.25</v>
      </c>
      <c r="J8" s="35">
        <f>'TAB 182'!J8/'TAB 181'!J8*100</f>
        <v>0</v>
      </c>
      <c r="K8" s="35">
        <f>'TAB 182'!K8/'TAB 181'!K8*100</f>
        <v>11.11111111111111</v>
      </c>
      <c r="L8" s="35">
        <f>'TAB 182'!L8/'TAB 181'!L8*100</f>
        <v>5.555555555555555</v>
      </c>
      <c r="M8" s="35">
        <f>'TAB 182'!M8/'TAB 181'!M8*100</f>
        <v>0</v>
      </c>
      <c r="N8" s="149"/>
      <c r="O8" s="150"/>
    </row>
    <row r="9" spans="1:15" ht="18" customHeight="1">
      <c r="A9" s="49">
        <v>3</v>
      </c>
      <c r="B9" s="53" t="s">
        <v>48</v>
      </c>
      <c r="C9" s="35">
        <f>'TAB 182'!C9/'TAB 181'!C9*100</f>
        <v>33.33333333333333</v>
      </c>
      <c r="D9" s="35">
        <f>'TAB 182'!D9/'TAB 181'!D9*100</f>
        <v>30.76923076923077</v>
      </c>
      <c r="E9" s="35">
        <f>'TAB 182'!E9/'TAB 181'!E9*100</f>
        <v>25.773195876288657</v>
      </c>
      <c r="F9" s="35">
        <f>'TAB 182'!F9/'TAB 181'!F9*100</f>
        <v>16.355140186915886</v>
      </c>
      <c r="G9" s="35">
        <f>'TAB 182'!G9/'TAB 181'!G9*100</f>
        <v>19.26605504587156</v>
      </c>
      <c r="H9" s="35">
        <f>'TAB 182'!H9/'TAB 181'!H9*100</f>
        <v>27.149321266968325</v>
      </c>
      <c r="I9" s="35">
        <f>'TAB 182'!I9/'TAB 181'!I9*100</f>
        <v>23.076923076923077</v>
      </c>
      <c r="J9" s="35">
        <f>'TAB 182'!J9/'TAB 181'!J9*100</f>
        <v>22.683706070287542</v>
      </c>
      <c r="K9" s="35">
        <f>'TAB 182'!K9/'TAB 181'!K9*100</f>
        <v>16.778523489932887</v>
      </c>
      <c r="L9" s="35">
        <f>'TAB 182'!L9/'TAB 181'!L9*100</f>
        <v>18.75</v>
      </c>
      <c r="M9" s="35">
        <f>'TAB 182'!M9/'TAB 181'!M9*100</f>
        <v>16.033755274261605</v>
      </c>
      <c r="N9" s="151"/>
      <c r="O9" s="152"/>
    </row>
    <row r="10" spans="1:15" ht="18" customHeight="1">
      <c r="A10" s="49">
        <v>4</v>
      </c>
      <c r="B10" s="53" t="s">
        <v>49</v>
      </c>
      <c r="C10" s="35">
        <f>'TAB 182'!C10/'TAB 181'!C10*100</f>
        <v>25.49019607843137</v>
      </c>
      <c r="D10" s="35">
        <f>'TAB 182'!D10/'TAB 181'!D10*100</f>
        <v>18.867924528301888</v>
      </c>
      <c r="E10" s="35">
        <f>'TAB 182'!E10/'TAB 181'!E10*100</f>
        <v>19.767441860465116</v>
      </c>
      <c r="F10" s="35">
        <f>'TAB 182'!F10/'TAB 181'!F10*100</f>
        <v>19.53125</v>
      </c>
      <c r="G10" s="35">
        <f>'TAB 182'!G10/'TAB 181'!G10*100</f>
        <v>19.672131147540984</v>
      </c>
      <c r="H10" s="35">
        <f>'TAB 182'!H10/'TAB 181'!H10*100</f>
        <v>17.535545023696685</v>
      </c>
      <c r="I10" s="35">
        <f>'TAB 182'!I10/'TAB 181'!I10*100</f>
        <v>15.92039800995025</v>
      </c>
      <c r="J10" s="35">
        <f>'TAB 182'!J10/'TAB 181'!J10*100</f>
        <v>11.956521739130435</v>
      </c>
      <c r="K10" s="35">
        <f>'TAB 182'!K10/'TAB 181'!K10*100</f>
        <v>11.76470588235294</v>
      </c>
      <c r="L10" s="35">
        <f>'TAB 182'!L10/'TAB 181'!L10*100</f>
        <v>19.471947194719473</v>
      </c>
      <c r="M10" s="35">
        <f>'TAB 182'!M10/'TAB 181'!M10*100</f>
        <v>13.703703703703704</v>
      </c>
      <c r="N10" s="151"/>
      <c r="O10" s="152"/>
    </row>
    <row r="11" spans="1:15" ht="18" customHeight="1">
      <c r="A11" s="49">
        <v>5</v>
      </c>
      <c r="B11" s="50" t="s">
        <v>50</v>
      </c>
      <c r="C11" s="35">
        <f>'TAB 182'!C11/'TAB 181'!C11*100</f>
        <v>4.098360655737705</v>
      </c>
      <c r="D11" s="35">
        <f>'TAB 182'!D11/'TAB 181'!D11*100</f>
        <v>14.720812182741117</v>
      </c>
      <c r="E11" s="35">
        <f>'TAB 182'!E11/'TAB 181'!E11*100</f>
        <v>17</v>
      </c>
      <c r="F11" s="35">
        <f>'TAB 182'!F11/'TAB 181'!F11*100</f>
        <v>15.458937198067632</v>
      </c>
      <c r="G11" s="35">
        <f>'TAB 182'!G11/'TAB 181'!G11*100</f>
        <v>9.876543209876543</v>
      </c>
      <c r="H11" s="35">
        <f>'TAB 182'!H11/'TAB 181'!H11*100</f>
        <v>21.105527638190953</v>
      </c>
      <c r="I11" s="35">
        <f>'TAB 182'!I11/'TAB 181'!I11*100</f>
        <v>13.218390804597702</v>
      </c>
      <c r="J11" s="35">
        <f>'TAB 182'!J11/'TAB 181'!J11*100</f>
        <v>7.179487179487179</v>
      </c>
      <c r="K11" s="35">
        <f>'TAB 182'!K11/'TAB 181'!K11*100</f>
        <v>15.5</v>
      </c>
      <c r="L11" s="35">
        <f>'TAB 182'!L11/'TAB 181'!L11*100</f>
        <v>17.22222222222222</v>
      </c>
      <c r="M11" s="35">
        <f>'TAB 182'!M11/'TAB 181'!M11*100</f>
        <v>21.32701421800948</v>
      </c>
      <c r="N11" s="151"/>
      <c r="O11" s="152"/>
    </row>
    <row r="12" spans="1:15" ht="18" customHeight="1">
      <c r="A12" s="49">
        <v>6</v>
      </c>
      <c r="B12" s="50" t="s">
        <v>51</v>
      </c>
      <c r="C12" s="35">
        <f>'TAB 182'!C12/'TAB 181'!C12*100</f>
        <v>12.280701754385964</v>
      </c>
      <c r="D12" s="35">
        <f>'TAB 182'!D12/'TAB 181'!D12*100</f>
        <v>2.380952380952381</v>
      </c>
      <c r="E12" s="35">
        <f>'TAB 182'!E12/'TAB 181'!E12*100</f>
        <v>6.796116504854369</v>
      </c>
      <c r="F12" s="35">
        <f>'TAB 182'!F12/'TAB 181'!F12*100</f>
        <v>3.875968992248062</v>
      </c>
      <c r="G12" s="35">
        <f>'TAB 182'!G12/'TAB 181'!G12*100</f>
        <v>7.4074074074074066</v>
      </c>
      <c r="H12" s="35">
        <f>'TAB 182'!H12/'TAB 181'!H12*100</f>
        <v>2.912621359223301</v>
      </c>
      <c r="I12" s="35">
        <f>'TAB 182'!I12/'TAB 181'!I12*100</f>
        <v>5.263157894736842</v>
      </c>
      <c r="J12" s="35">
        <f>'TAB 182'!J12/'TAB 181'!J12*100</f>
        <v>6.730769230769231</v>
      </c>
      <c r="K12" s="35">
        <f>'TAB 182'!K12/'TAB 181'!K12*100</f>
        <v>6.122448979591836</v>
      </c>
      <c r="L12" s="35">
        <f>'TAB 182'!L12/'TAB 181'!L12*100</f>
        <v>4.081632653061225</v>
      </c>
      <c r="M12" s="35">
        <f>'TAB 182'!M12/'TAB 181'!M12*100</f>
        <v>8.823529411764707</v>
      </c>
      <c r="N12" s="151"/>
      <c r="O12" s="152"/>
    </row>
    <row r="13" spans="1:13" ht="18" customHeight="1">
      <c r="A13" s="49">
        <v>7</v>
      </c>
      <c r="B13" s="53" t="s">
        <v>60</v>
      </c>
      <c r="C13" s="35" t="e">
        <f>'TAB 182'!C13/'TAB 181'!C13*100</f>
        <v>#DIV/0!</v>
      </c>
      <c r="D13" s="35" t="e">
        <f>'TAB 182'!D13/'TAB 181'!D13*100</f>
        <v>#DIV/0!</v>
      </c>
      <c r="E13" s="35" t="e">
        <f>'TAB 182'!E13/'TAB 181'!E13*100</f>
        <v>#DIV/0!</v>
      </c>
      <c r="F13" s="35" t="e">
        <f>'TAB 182'!F13/'TAB 181'!F13*100</f>
        <v>#DIV/0!</v>
      </c>
      <c r="G13" s="35" t="e">
        <f>'TAB 182'!G13/'TAB 181'!G13*100</f>
        <v>#DIV/0!</v>
      </c>
      <c r="H13" s="35" t="e">
        <f>'TAB 182'!H13/'TAB 181'!H13*100</f>
        <v>#DIV/0!</v>
      </c>
      <c r="I13" s="35" t="e">
        <f>'TAB 182'!I13/'TAB 181'!I13*100</f>
        <v>#DIV/0!</v>
      </c>
      <c r="J13" s="35" t="e">
        <f>'TAB 182'!J13/'TAB 181'!J13*100</f>
        <v>#DIV/0!</v>
      </c>
      <c r="K13" s="35" t="e">
        <f>'TAB 182'!K13/'TAB 181'!K13*100</f>
        <v>#DIV/0!</v>
      </c>
      <c r="L13" s="35" t="e">
        <f>'TAB 182'!L13/'TAB 181'!L13*100</f>
        <v>#DIV/0!</v>
      </c>
      <c r="M13" s="35" t="e">
        <f>'TAB 182'!M13/'TAB 181'!M13*100</f>
        <v>#DIV/0!</v>
      </c>
    </row>
    <row r="14" spans="1:13" ht="18" customHeight="1">
      <c r="A14" s="49">
        <v>8</v>
      </c>
      <c r="B14" s="50" t="s">
        <v>52</v>
      </c>
      <c r="C14" s="35">
        <f>'TAB 182'!C14/'TAB 181'!C14*100</f>
        <v>26.666666666666668</v>
      </c>
      <c r="D14" s="35">
        <f>'TAB 182'!D14/'TAB 181'!D14*100</f>
        <v>37.142857142857146</v>
      </c>
      <c r="E14" s="35">
        <f>'TAB 182'!E14/'TAB 181'!E14*100</f>
        <v>8.571428571428571</v>
      </c>
      <c r="F14" s="35">
        <f>'TAB 182'!F14/'TAB 181'!F14*100</f>
        <v>35.714285714285715</v>
      </c>
      <c r="G14" s="35">
        <f>'TAB 182'!G14/'TAB 181'!G14*100</f>
        <v>50</v>
      </c>
      <c r="H14" s="35">
        <f>'TAB 182'!H14/'TAB 181'!H14*100</f>
        <v>29.166666666666668</v>
      </c>
      <c r="I14" s="35">
        <f>'TAB 182'!I14/'TAB 181'!I14*100</f>
        <v>25.925925925925924</v>
      </c>
      <c r="J14" s="35">
        <f>'TAB 182'!J14/'TAB 181'!J14*100</f>
        <v>17.24137931034483</v>
      </c>
      <c r="K14" s="35">
        <f>'TAB 182'!K14/'TAB 181'!K14*100</f>
        <v>6.451612903225806</v>
      </c>
      <c r="L14" s="35">
        <f>'TAB 182'!L14/'TAB 181'!L14*100</f>
        <v>20</v>
      </c>
      <c r="M14" s="35">
        <f>'TAB 182'!M14/'TAB 181'!M14*100</f>
        <v>19.35483870967742</v>
      </c>
    </row>
    <row r="15" spans="1:13" ht="24.75" customHeight="1">
      <c r="A15" s="49">
        <v>9</v>
      </c>
      <c r="B15" s="50" t="s">
        <v>53</v>
      </c>
      <c r="C15" s="35">
        <f>'TAB 182'!C15/'TAB 181'!C15*100</f>
        <v>66.66666666666666</v>
      </c>
      <c r="D15" s="35">
        <f>'TAB 182'!D15/'TAB 181'!D15*100</f>
        <v>40</v>
      </c>
      <c r="E15" s="35">
        <f>'TAB 182'!E15/'TAB 181'!E15*100</f>
        <v>8.823529411764707</v>
      </c>
      <c r="F15" s="35">
        <f>'TAB 182'!F15/'TAB 181'!F15*100</f>
        <v>33.33333333333333</v>
      </c>
      <c r="G15" s="35">
        <f>'TAB 182'!G15/'TAB 181'!G15*100</f>
        <v>31.818181818181817</v>
      </c>
      <c r="H15" s="35">
        <f>'TAB 182'!H15/'TAB 181'!H15*100</f>
        <v>17.391304347826086</v>
      </c>
      <c r="I15" s="35">
        <f>'TAB 182'!I15/'TAB 181'!I15*100</f>
        <v>30.555555555555557</v>
      </c>
      <c r="J15" s="35">
        <f>'TAB 182'!J15/'TAB 181'!J15*100</f>
        <v>18.181818181818183</v>
      </c>
      <c r="K15" s="35">
        <f>'TAB 182'!K15/'TAB 181'!K15*100</f>
        <v>12.5</v>
      </c>
      <c r="L15" s="35">
        <f>'TAB 182'!L15/'TAB 181'!L15*100</f>
        <v>20.689655172413794</v>
      </c>
      <c r="M15" s="35">
        <f>'TAB 182'!M15/'TAB 181'!M15*100</f>
        <v>21.21212121212121</v>
      </c>
    </row>
    <row r="16" spans="1:13" ht="18" customHeight="1">
      <c r="A16" s="49">
        <v>10</v>
      </c>
      <c r="B16" s="50" t="s">
        <v>54</v>
      </c>
      <c r="C16" s="35">
        <f>'TAB 182'!C16/'TAB 181'!C16*100</f>
        <v>0</v>
      </c>
      <c r="D16" s="35">
        <f>'TAB 182'!D16/'TAB 181'!D16*100</f>
        <v>0</v>
      </c>
      <c r="E16" s="35">
        <f>'TAB 182'!E16/'TAB 181'!E16*100</f>
        <v>0</v>
      </c>
      <c r="F16" s="35">
        <f>'TAB 182'!F16/'TAB 181'!F16*100</f>
        <v>0</v>
      </c>
      <c r="G16" s="35">
        <f>'TAB 182'!G16/'TAB 181'!G16*100</f>
        <v>0</v>
      </c>
      <c r="H16" s="35">
        <f>'TAB 182'!H16/'TAB 181'!H16*100</f>
        <v>0</v>
      </c>
      <c r="I16" s="35">
        <f>'TAB 182'!I16/'TAB 181'!I16*100</f>
        <v>0</v>
      </c>
      <c r="J16" s="35">
        <f>'TAB 182'!J16/'TAB 181'!J16*100</f>
        <v>0</v>
      </c>
      <c r="K16" s="35">
        <f>'TAB 182'!K16/'TAB 181'!K16*100</f>
        <v>0</v>
      </c>
      <c r="L16" s="35">
        <f>'TAB 182'!L16/'TAB 181'!L16*100</f>
        <v>0</v>
      </c>
      <c r="M16" s="35">
        <f>'TAB 182'!M16/'TAB 181'!M16*100</f>
        <v>50</v>
      </c>
    </row>
    <row r="17" spans="1:13" ht="18" customHeight="1">
      <c r="A17" s="49">
        <v>11</v>
      </c>
      <c r="B17" s="50" t="s">
        <v>55</v>
      </c>
      <c r="C17" s="35">
        <f>'TAB 182'!C17/'TAB 181'!C17*100</f>
        <v>12.903225806451612</v>
      </c>
      <c r="D17" s="35">
        <f>'TAB 182'!D17/'TAB 181'!D17*100</f>
        <v>7.246376811594203</v>
      </c>
      <c r="E17" s="35">
        <f>'TAB 182'!E17/'TAB 181'!E17*100</f>
        <v>13.461538461538462</v>
      </c>
      <c r="F17" s="35">
        <f>'TAB 182'!F17/'TAB 181'!F17*100</f>
        <v>11.29032258064516</v>
      </c>
      <c r="G17" s="35">
        <f>'TAB 182'!G17/'TAB 181'!G17*100</f>
        <v>3.4482758620689653</v>
      </c>
      <c r="H17" s="35">
        <f>'TAB 182'!H17/'TAB 181'!H17*100</f>
        <v>2.5</v>
      </c>
      <c r="I17" s="35">
        <f>'TAB 182'!I17/'TAB 181'!I17*100</f>
        <v>3.571428571428571</v>
      </c>
      <c r="J17" s="35">
        <f>'TAB 182'!J17/'TAB 181'!J17*100</f>
        <v>11.11111111111111</v>
      </c>
      <c r="K17" s="35">
        <f>'TAB 182'!K17/'TAB 181'!K17*100</f>
        <v>5.263157894736842</v>
      </c>
      <c r="L17" s="35">
        <f>'TAB 182'!L17/'TAB 181'!L17*100</f>
        <v>4</v>
      </c>
      <c r="M17" s="35">
        <f>'TAB 182'!M17/'TAB 181'!M17*100</f>
        <v>1.7857142857142856</v>
      </c>
    </row>
    <row r="18" spans="1:13" ht="18" customHeight="1">
      <c r="A18" s="49">
        <v>12</v>
      </c>
      <c r="B18" s="53" t="s">
        <v>61</v>
      </c>
      <c r="C18" s="35" t="e">
        <f>'TAB 182'!C18/'TAB 181'!C18*100</f>
        <v>#DIV/0!</v>
      </c>
      <c r="D18" s="35" t="e">
        <f>'TAB 182'!D18/'TAB 181'!D18*100</f>
        <v>#DIV/0!</v>
      </c>
      <c r="E18" s="35" t="e">
        <f>'TAB 182'!E18/'TAB 181'!E18*100</f>
        <v>#DIV/0!</v>
      </c>
      <c r="F18" s="35" t="e">
        <f>'TAB 182'!F18/'TAB 181'!F18*100</f>
        <v>#DIV/0!</v>
      </c>
      <c r="G18" s="35" t="e">
        <f>'TAB 182'!G18/'TAB 181'!G18*100</f>
        <v>#DIV/0!</v>
      </c>
      <c r="H18" s="35" t="e">
        <f>'TAB 182'!H18/'TAB 181'!H18*100</f>
        <v>#DIV/0!</v>
      </c>
      <c r="I18" s="35" t="e">
        <f>'TAB 182'!I18/'TAB 181'!I18*100</f>
        <v>#DIV/0!</v>
      </c>
      <c r="J18" s="35" t="e">
        <f>'TAB 182'!J18/'TAB 181'!J18*100</f>
        <v>#DIV/0!</v>
      </c>
      <c r="K18" s="35" t="e">
        <f>'TAB 182'!K18/'TAB 181'!K18*100</f>
        <v>#DIV/0!</v>
      </c>
      <c r="L18" s="35" t="e">
        <f>'TAB 182'!L18/'TAB 181'!L18*100</f>
        <v>#DIV/0!</v>
      </c>
      <c r="M18" s="35" t="e">
        <f>'TAB 182'!M18/'TAB 181'!M18*100</f>
        <v>#DIV/0!</v>
      </c>
    </row>
    <row r="19" spans="1:13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35">
        <f>'TAB 182'!C21/'TAB 181'!C21*100</f>
        <v>27.184466019417474</v>
      </c>
      <c r="D21" s="35">
        <f>'TAB 182'!D21/'TAB 181'!D21*100</f>
        <v>28.511610201751047</v>
      </c>
      <c r="E21" s="35">
        <f>'TAB 182'!E21/'TAB 181'!E21*100</f>
        <v>23.858238947753012</v>
      </c>
      <c r="F21" s="35">
        <f>'TAB 182'!F21/'TAB 181'!F21*100</f>
        <v>25.72178477690289</v>
      </c>
      <c r="G21" s="35">
        <f>'TAB 182'!G21/'TAB 181'!G21*100</f>
        <v>24.69225199131064</v>
      </c>
      <c r="H21" s="35">
        <f>'TAB 182'!H21/'TAB 181'!H21*100</f>
        <v>23.71747211895911</v>
      </c>
      <c r="I21" s="35">
        <f>'TAB 182'!I21/'TAB 181'!I21*100</f>
        <v>22.22222222222222</v>
      </c>
      <c r="J21" s="35">
        <f>'TAB 182'!J21/'TAB 181'!J21*100</f>
        <v>19.054545454545455</v>
      </c>
      <c r="K21" s="35">
        <f>'TAB 182'!K21/'TAB 181'!K21*100</f>
        <v>22.361427486712223</v>
      </c>
      <c r="L21" s="35">
        <f>'TAB 182'!L21/'TAB 181'!L21*100</f>
        <v>22.451506397028478</v>
      </c>
      <c r="M21" s="35">
        <f>'TAB 182'!M21/'TAB 181'!M21*100</f>
        <v>21.647819063004846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1">
    <mergeCell ref="A2:M2"/>
    <mergeCell ref="L3:M3"/>
    <mergeCell ref="A4:A5"/>
    <mergeCell ref="B4:B5"/>
    <mergeCell ref="C4:C5"/>
    <mergeCell ref="H4:H5"/>
    <mergeCell ref="A24:M24"/>
    <mergeCell ref="I4:I5"/>
    <mergeCell ref="J4:J5"/>
    <mergeCell ref="K4:K5"/>
    <mergeCell ref="L4:L5"/>
    <mergeCell ref="A23:L23"/>
    <mergeCell ref="F4:F5"/>
    <mergeCell ref="M4:M5"/>
    <mergeCell ref="A22:C22"/>
    <mergeCell ref="N4:O8"/>
    <mergeCell ref="N9:O12"/>
    <mergeCell ref="E4:E5"/>
    <mergeCell ref="A21:B21"/>
    <mergeCell ref="G4:G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U25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135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134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09">
        <v>518</v>
      </c>
      <c r="D7" s="110">
        <v>837</v>
      </c>
      <c r="E7" s="110">
        <v>871</v>
      </c>
      <c r="F7" s="10">
        <v>942</v>
      </c>
      <c r="G7" s="10">
        <v>470</v>
      </c>
      <c r="H7" s="10">
        <v>852</v>
      </c>
      <c r="I7" s="111">
        <v>886</v>
      </c>
      <c r="J7" s="111">
        <v>948</v>
      </c>
      <c r="K7" s="111">
        <v>743</v>
      </c>
      <c r="L7" s="84">
        <v>574</v>
      </c>
      <c r="M7" s="85">
        <v>467</v>
      </c>
    </row>
    <row r="8" spans="1:13" ht="18" customHeight="1">
      <c r="A8" s="10">
        <v>2</v>
      </c>
      <c r="B8" s="12" t="s">
        <v>47</v>
      </c>
      <c r="C8" s="109">
        <v>3</v>
      </c>
      <c r="D8" s="110">
        <v>119</v>
      </c>
      <c r="E8" s="110">
        <v>80</v>
      </c>
      <c r="F8" s="10">
        <v>6</v>
      </c>
      <c r="G8" s="10">
        <v>8</v>
      </c>
      <c r="H8" s="10">
        <v>18</v>
      </c>
      <c r="I8" s="111">
        <v>11</v>
      </c>
      <c r="J8" s="111">
        <v>11</v>
      </c>
      <c r="K8" s="111">
        <v>15</v>
      </c>
      <c r="L8" s="80">
        <v>18</v>
      </c>
      <c r="M8" s="86">
        <v>25</v>
      </c>
    </row>
    <row r="9" spans="1:13" ht="18" customHeight="1">
      <c r="A9" s="10">
        <v>3</v>
      </c>
      <c r="B9" s="19" t="s">
        <v>48</v>
      </c>
      <c r="C9" s="109">
        <v>22</v>
      </c>
      <c r="D9" s="110">
        <v>159</v>
      </c>
      <c r="E9" s="109">
        <v>140</v>
      </c>
      <c r="F9" s="10">
        <v>151</v>
      </c>
      <c r="G9" s="10">
        <v>60</v>
      </c>
      <c r="H9" s="10">
        <v>133</v>
      </c>
      <c r="I9" s="111">
        <v>148</v>
      </c>
      <c r="J9" s="111">
        <v>153</v>
      </c>
      <c r="K9" s="111">
        <v>173</v>
      </c>
      <c r="L9" s="80">
        <v>116</v>
      </c>
      <c r="M9" s="86">
        <v>123</v>
      </c>
    </row>
    <row r="10" spans="1:13" ht="18" customHeight="1">
      <c r="A10" s="10">
        <v>4</v>
      </c>
      <c r="B10" s="19" t="s">
        <v>49</v>
      </c>
      <c r="C10" s="110">
        <v>28</v>
      </c>
      <c r="D10" s="110">
        <v>61</v>
      </c>
      <c r="E10" s="110">
        <v>50</v>
      </c>
      <c r="F10" s="10">
        <v>77</v>
      </c>
      <c r="G10" s="10">
        <v>78</v>
      </c>
      <c r="H10" s="10">
        <v>153</v>
      </c>
      <c r="I10" s="111">
        <v>146</v>
      </c>
      <c r="J10" s="111">
        <v>108</v>
      </c>
      <c r="K10" s="111">
        <v>152</v>
      </c>
      <c r="L10" s="80">
        <v>197</v>
      </c>
      <c r="M10" s="86">
        <v>159</v>
      </c>
    </row>
    <row r="11" spans="1:13" ht="18" customHeight="1">
      <c r="A11" s="10">
        <v>5</v>
      </c>
      <c r="B11" s="12" t="s">
        <v>50</v>
      </c>
      <c r="C11" s="109">
        <v>25</v>
      </c>
      <c r="D11" s="109">
        <v>81</v>
      </c>
      <c r="E11" s="109">
        <v>27</v>
      </c>
      <c r="F11" s="112">
        <v>98</v>
      </c>
      <c r="G11" s="112">
        <v>59</v>
      </c>
      <c r="H11" s="112">
        <v>68</v>
      </c>
      <c r="I11" s="111">
        <v>33</v>
      </c>
      <c r="J11" s="111">
        <v>32</v>
      </c>
      <c r="K11" s="111">
        <v>71</v>
      </c>
      <c r="L11" s="80">
        <v>72</v>
      </c>
      <c r="M11" s="86">
        <v>72</v>
      </c>
    </row>
    <row r="12" spans="1:13" ht="18" customHeight="1">
      <c r="A12" s="10">
        <v>6</v>
      </c>
      <c r="B12" s="12" t="s">
        <v>51</v>
      </c>
      <c r="C12" s="109">
        <v>45</v>
      </c>
      <c r="D12" s="109">
        <v>84</v>
      </c>
      <c r="E12" s="109">
        <v>99</v>
      </c>
      <c r="F12" s="10">
        <v>122</v>
      </c>
      <c r="G12" s="10">
        <v>54</v>
      </c>
      <c r="H12" s="10">
        <v>103</v>
      </c>
      <c r="I12" s="111">
        <v>94</v>
      </c>
      <c r="J12" s="111">
        <v>104</v>
      </c>
      <c r="K12" s="111">
        <v>98</v>
      </c>
      <c r="L12" s="80">
        <v>98</v>
      </c>
      <c r="M12" s="86">
        <v>102</v>
      </c>
    </row>
    <row r="13" spans="1:13" ht="18" customHeight="1">
      <c r="A13" s="10">
        <v>7</v>
      </c>
      <c r="B13" s="19" t="s">
        <v>60</v>
      </c>
      <c r="C13" s="109">
        <v>1</v>
      </c>
      <c r="D13" s="109">
        <v>5</v>
      </c>
      <c r="E13" s="109">
        <v>4</v>
      </c>
      <c r="F13" s="10">
        <v>6</v>
      </c>
      <c r="G13" s="10">
        <v>1</v>
      </c>
      <c r="H13" s="10"/>
      <c r="I13" s="111"/>
      <c r="J13" s="111">
        <v>8</v>
      </c>
      <c r="K13" s="111">
        <v>4</v>
      </c>
      <c r="L13" s="80"/>
      <c r="M13" s="86"/>
    </row>
    <row r="14" spans="1:13" ht="18" customHeight="1">
      <c r="A14" s="10">
        <v>8</v>
      </c>
      <c r="B14" s="12" t="s">
        <v>52</v>
      </c>
      <c r="C14" s="109">
        <v>10</v>
      </c>
      <c r="D14" s="109">
        <v>28</v>
      </c>
      <c r="E14" s="109">
        <v>16</v>
      </c>
      <c r="F14" s="10">
        <v>10</v>
      </c>
      <c r="G14" s="10">
        <v>3</v>
      </c>
      <c r="H14" s="10">
        <v>15</v>
      </c>
      <c r="I14" s="111">
        <v>11</v>
      </c>
      <c r="J14" s="111">
        <v>0</v>
      </c>
      <c r="K14" s="111">
        <v>1</v>
      </c>
      <c r="L14" s="80">
        <v>19</v>
      </c>
      <c r="M14" s="86">
        <v>24</v>
      </c>
    </row>
    <row r="15" spans="1:13" ht="24.75" customHeight="1">
      <c r="A15" s="10">
        <v>9</v>
      </c>
      <c r="B15" s="12" t="s">
        <v>53</v>
      </c>
      <c r="C15" s="109">
        <v>7</v>
      </c>
      <c r="D15" s="109">
        <v>24</v>
      </c>
      <c r="E15" s="109">
        <v>34</v>
      </c>
      <c r="F15" s="10">
        <v>26</v>
      </c>
      <c r="G15" s="10">
        <v>17</v>
      </c>
      <c r="H15" s="10">
        <v>20</v>
      </c>
      <c r="I15" s="111">
        <v>16</v>
      </c>
      <c r="J15" s="111">
        <v>19</v>
      </c>
      <c r="K15" s="111">
        <v>26</v>
      </c>
      <c r="L15" s="80">
        <v>25</v>
      </c>
      <c r="M15" s="87">
        <v>29</v>
      </c>
    </row>
    <row r="16" spans="1:13" ht="18" customHeight="1">
      <c r="A16" s="10">
        <v>10</v>
      </c>
      <c r="B16" s="12" t="s">
        <v>54</v>
      </c>
      <c r="C16" s="109">
        <v>6</v>
      </c>
      <c r="D16" s="109">
        <v>13</v>
      </c>
      <c r="E16" s="109">
        <v>8</v>
      </c>
      <c r="F16" s="10">
        <v>11</v>
      </c>
      <c r="G16" s="10">
        <v>0</v>
      </c>
      <c r="H16" s="10">
        <v>20</v>
      </c>
      <c r="I16" s="111">
        <v>9</v>
      </c>
      <c r="J16" s="111">
        <v>10</v>
      </c>
      <c r="K16" s="111">
        <v>8</v>
      </c>
      <c r="L16" s="80">
        <v>6</v>
      </c>
      <c r="M16" s="86">
        <v>4</v>
      </c>
    </row>
    <row r="17" spans="1:20" ht="18" customHeight="1">
      <c r="A17" s="10">
        <v>11</v>
      </c>
      <c r="B17" s="12" t="s">
        <v>55</v>
      </c>
      <c r="C17" s="109">
        <v>11</v>
      </c>
      <c r="D17" s="109">
        <v>20</v>
      </c>
      <c r="E17" s="109">
        <v>18</v>
      </c>
      <c r="F17" s="10">
        <v>23</v>
      </c>
      <c r="G17" s="10">
        <v>13</v>
      </c>
      <c r="H17" s="10">
        <v>31</v>
      </c>
      <c r="I17" s="111">
        <v>11</v>
      </c>
      <c r="J17" s="111">
        <v>12</v>
      </c>
      <c r="K17" s="111">
        <v>17</v>
      </c>
      <c r="L17" s="80">
        <v>24</v>
      </c>
      <c r="M17" s="86">
        <v>30</v>
      </c>
      <c r="R17" s="116"/>
      <c r="S17" s="116"/>
      <c r="T17" s="116"/>
    </row>
    <row r="18" spans="1:20" ht="18" customHeight="1">
      <c r="A18" s="10">
        <v>12</v>
      </c>
      <c r="B18" s="28" t="s">
        <v>61</v>
      </c>
      <c r="C18" s="88"/>
      <c r="D18" s="88"/>
      <c r="E18" s="88"/>
      <c r="F18" s="88"/>
      <c r="G18" s="88"/>
      <c r="H18" s="88"/>
      <c r="I18" s="88"/>
      <c r="J18" s="88"/>
      <c r="K18" s="80"/>
      <c r="L18" s="80"/>
      <c r="M18" s="86"/>
      <c r="R18" s="116"/>
      <c r="S18" s="116"/>
      <c r="T18" s="116"/>
    </row>
    <row r="19" spans="1:20" ht="18" customHeight="1">
      <c r="A19" s="10">
        <v>13</v>
      </c>
      <c r="B19" s="28"/>
      <c r="C19" s="88"/>
      <c r="D19" s="88"/>
      <c r="E19" s="88"/>
      <c r="F19" s="88"/>
      <c r="G19" s="88"/>
      <c r="H19" s="88"/>
      <c r="I19" s="88"/>
      <c r="J19" s="88"/>
      <c r="K19" s="80"/>
      <c r="L19" s="80"/>
      <c r="M19" s="86"/>
      <c r="R19" s="116"/>
      <c r="S19" s="116"/>
      <c r="T19" s="116"/>
    </row>
    <row r="20" spans="1:20" ht="18" customHeight="1">
      <c r="A20" s="10">
        <v>14</v>
      </c>
      <c r="B20" s="24"/>
      <c r="C20" s="29"/>
      <c r="D20" s="29"/>
      <c r="E20" s="29"/>
      <c r="F20" s="76"/>
      <c r="G20" s="76"/>
      <c r="H20" s="76"/>
      <c r="I20" s="76"/>
      <c r="J20" s="76"/>
      <c r="K20" s="87"/>
      <c r="L20" s="87"/>
      <c r="M20" s="87"/>
      <c r="R20" s="116"/>
      <c r="S20" s="116"/>
      <c r="T20" s="116"/>
    </row>
    <row r="21" spans="1:21" s="26" customFormat="1" ht="18" customHeight="1">
      <c r="A21" s="144" t="s">
        <v>56</v>
      </c>
      <c r="B21" s="144"/>
      <c r="C21" s="25">
        <f aca="true" t="shared" si="0" ref="C21:M21">SUM(C7:C20)</f>
        <v>676</v>
      </c>
      <c r="D21" s="25">
        <f t="shared" si="0"/>
        <v>1431</v>
      </c>
      <c r="E21" s="25">
        <f t="shared" si="0"/>
        <v>1347</v>
      </c>
      <c r="F21" s="25">
        <f t="shared" si="0"/>
        <v>1472</v>
      </c>
      <c r="G21" s="25">
        <f t="shared" si="0"/>
        <v>763</v>
      </c>
      <c r="H21" s="25">
        <f t="shared" si="0"/>
        <v>1413</v>
      </c>
      <c r="I21" s="25">
        <f t="shared" si="0"/>
        <v>1365</v>
      </c>
      <c r="J21" s="25">
        <f t="shared" si="0"/>
        <v>1405</v>
      </c>
      <c r="K21" s="25">
        <f t="shared" si="0"/>
        <v>1308</v>
      </c>
      <c r="L21" s="25">
        <f t="shared" si="0"/>
        <v>1149</v>
      </c>
      <c r="M21" s="25">
        <f t="shared" si="0"/>
        <v>1035</v>
      </c>
      <c r="R21" s="117"/>
      <c r="S21" s="117"/>
      <c r="T21" s="117"/>
      <c r="U21" s="4"/>
    </row>
    <row r="22" spans="1:20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  <c r="R22" s="116"/>
      <c r="S22" s="116"/>
      <c r="T22" s="116"/>
    </row>
    <row r="23" spans="1:20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R23" s="116"/>
      <c r="S23" s="116"/>
      <c r="T23" s="116"/>
    </row>
    <row r="24" spans="1:20" ht="18" customHeight="1">
      <c r="A24" s="145" t="s">
        <v>24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R24" s="116"/>
      <c r="S24" s="116"/>
      <c r="T24" s="116"/>
    </row>
    <row r="25" spans="18:20" ht="18" customHeight="1">
      <c r="R25" s="116"/>
      <c r="S25" s="116"/>
      <c r="T25" s="116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6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137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3" ht="18" customHeight="1">
      <c r="A7" s="49">
        <v>1</v>
      </c>
      <c r="B7" s="50" t="s">
        <v>46</v>
      </c>
      <c r="C7" s="25">
        <v>9320</v>
      </c>
      <c r="D7" s="25">
        <v>18022</v>
      </c>
      <c r="E7" s="25">
        <v>17427</v>
      </c>
      <c r="F7" s="71">
        <v>26923</v>
      </c>
      <c r="G7" s="60"/>
      <c r="H7" s="60"/>
      <c r="I7" s="60"/>
      <c r="J7" s="60"/>
      <c r="K7" s="68"/>
      <c r="L7" s="68"/>
      <c r="M7" s="51"/>
    </row>
    <row r="8" spans="1:13" ht="18" customHeight="1">
      <c r="A8" s="49">
        <v>2</v>
      </c>
      <c r="B8" s="50" t="s">
        <v>47</v>
      </c>
      <c r="C8" s="25">
        <v>764</v>
      </c>
      <c r="D8" s="25">
        <v>1147</v>
      </c>
      <c r="E8" s="25">
        <v>970</v>
      </c>
      <c r="F8" s="71">
        <v>168</v>
      </c>
      <c r="G8" s="55"/>
      <c r="H8" s="55"/>
      <c r="I8" s="55"/>
      <c r="J8" s="55"/>
      <c r="K8" s="56"/>
      <c r="L8" s="56"/>
      <c r="M8" s="52"/>
    </row>
    <row r="9" spans="1:13" ht="18" customHeight="1">
      <c r="A9" s="49">
        <v>3</v>
      </c>
      <c r="B9" s="53" t="s">
        <v>48</v>
      </c>
      <c r="C9" s="25">
        <v>723</v>
      </c>
      <c r="D9" s="25">
        <v>2123</v>
      </c>
      <c r="E9" s="25">
        <v>2865</v>
      </c>
      <c r="F9" s="71">
        <v>2351</v>
      </c>
      <c r="G9" s="55"/>
      <c r="H9" s="55"/>
      <c r="I9" s="55"/>
      <c r="J9" s="55"/>
      <c r="K9" s="56"/>
      <c r="L9" s="56"/>
      <c r="M9" s="52"/>
    </row>
    <row r="10" spans="1:13" ht="18" customHeight="1">
      <c r="A10" s="49">
        <v>4</v>
      </c>
      <c r="B10" s="53" t="s">
        <v>49</v>
      </c>
      <c r="C10" s="25">
        <v>2197</v>
      </c>
      <c r="D10" s="25">
        <v>4604</v>
      </c>
      <c r="E10" s="25">
        <v>4873</v>
      </c>
      <c r="F10" s="25">
        <v>4995</v>
      </c>
      <c r="G10" s="56"/>
      <c r="H10" s="56"/>
      <c r="I10" s="56"/>
      <c r="J10" s="56"/>
      <c r="K10" s="56"/>
      <c r="L10" s="56"/>
      <c r="M10" s="52"/>
    </row>
    <row r="11" spans="1:13" ht="18" customHeight="1">
      <c r="A11" s="49">
        <v>5</v>
      </c>
      <c r="B11" s="50" t="s">
        <v>50</v>
      </c>
      <c r="C11" s="25">
        <v>1299</v>
      </c>
      <c r="D11" s="25">
        <v>1704</v>
      </c>
      <c r="E11" s="25">
        <v>3211</v>
      </c>
      <c r="F11" s="108">
        <v>1913</v>
      </c>
      <c r="G11" s="61"/>
      <c r="H11" s="61"/>
      <c r="I11" s="61"/>
      <c r="J11" s="61"/>
      <c r="K11" s="56"/>
      <c r="L11" s="56"/>
      <c r="M11" s="52"/>
    </row>
    <row r="12" spans="1:13" ht="18" customHeight="1">
      <c r="A12" s="49">
        <v>6</v>
      </c>
      <c r="B12" s="50" t="s">
        <v>51</v>
      </c>
      <c r="C12" s="25">
        <v>0</v>
      </c>
      <c r="D12" s="25">
        <v>297</v>
      </c>
      <c r="E12" s="25">
        <v>301</v>
      </c>
      <c r="F12" s="71">
        <v>5871</v>
      </c>
      <c r="G12" s="55"/>
      <c r="H12" s="55"/>
      <c r="I12" s="55"/>
      <c r="J12" s="55"/>
      <c r="K12" s="56"/>
      <c r="L12" s="56"/>
      <c r="M12" s="52"/>
    </row>
    <row r="13" spans="1:13" ht="18" customHeight="1">
      <c r="A13" s="49">
        <v>7</v>
      </c>
      <c r="B13" s="53" t="s">
        <v>60</v>
      </c>
      <c r="C13" s="25">
        <v>2450</v>
      </c>
      <c r="D13" s="25">
        <v>5092</v>
      </c>
      <c r="E13" s="25">
        <v>2723</v>
      </c>
      <c r="F13" s="71">
        <v>11623</v>
      </c>
      <c r="G13" s="55"/>
      <c r="H13" s="55"/>
      <c r="I13" s="55"/>
      <c r="J13" s="55"/>
      <c r="K13" s="56"/>
      <c r="L13" s="56"/>
      <c r="M13" s="52"/>
    </row>
    <row r="14" spans="1:13" ht="18" customHeight="1">
      <c r="A14" s="49">
        <v>8</v>
      </c>
      <c r="B14" s="50" t="s">
        <v>52</v>
      </c>
      <c r="C14" s="25">
        <v>695</v>
      </c>
      <c r="D14" s="25">
        <v>1737</v>
      </c>
      <c r="E14" s="25">
        <v>3438</v>
      </c>
      <c r="F14" s="71">
        <v>2335</v>
      </c>
      <c r="G14" s="56"/>
      <c r="H14" s="56"/>
      <c r="I14" s="56"/>
      <c r="J14" s="56"/>
      <c r="K14" s="56"/>
      <c r="L14" s="56"/>
      <c r="M14" s="52"/>
    </row>
    <row r="15" spans="1:13" ht="24.75" customHeight="1">
      <c r="A15" s="49">
        <v>9</v>
      </c>
      <c r="B15" s="50" t="s">
        <v>53</v>
      </c>
      <c r="C15" s="25">
        <v>1168</v>
      </c>
      <c r="D15" s="25">
        <v>3159</v>
      </c>
      <c r="E15" s="25">
        <v>2855</v>
      </c>
      <c r="F15" s="71">
        <v>2986</v>
      </c>
      <c r="G15" s="69"/>
      <c r="H15" s="69"/>
      <c r="I15" s="69"/>
      <c r="J15" s="69"/>
      <c r="K15" s="69"/>
      <c r="L15" s="69"/>
      <c r="M15" s="54"/>
    </row>
    <row r="16" spans="1:13" ht="18" customHeight="1">
      <c r="A16" s="49">
        <v>10</v>
      </c>
      <c r="B16" s="50" t="s">
        <v>54</v>
      </c>
      <c r="C16" s="25">
        <v>30</v>
      </c>
      <c r="D16" s="25">
        <v>89</v>
      </c>
      <c r="E16" s="25">
        <v>124</v>
      </c>
      <c r="F16" s="71">
        <v>424</v>
      </c>
      <c r="G16" s="55"/>
      <c r="H16" s="55"/>
      <c r="I16" s="55"/>
      <c r="J16" s="55"/>
      <c r="K16" s="56"/>
      <c r="L16" s="56"/>
      <c r="M16" s="52"/>
    </row>
    <row r="17" spans="1:13" ht="18" customHeight="1">
      <c r="A17" s="49">
        <v>11</v>
      </c>
      <c r="B17" s="50" t="s">
        <v>55</v>
      </c>
      <c r="C17" s="25">
        <v>1056</v>
      </c>
      <c r="D17" s="25">
        <v>2764</v>
      </c>
      <c r="E17" s="25">
        <v>2660</v>
      </c>
      <c r="F17" s="71">
        <v>3738</v>
      </c>
      <c r="G17" s="55"/>
      <c r="H17" s="55"/>
      <c r="I17" s="55"/>
      <c r="J17" s="55"/>
      <c r="K17" s="56"/>
      <c r="L17" s="56"/>
      <c r="M17" s="52"/>
    </row>
    <row r="18" spans="1:13" ht="18" customHeight="1">
      <c r="A18" s="49">
        <v>12</v>
      </c>
      <c r="B18" s="53" t="s">
        <v>61</v>
      </c>
      <c r="C18" s="55"/>
      <c r="D18" s="55"/>
      <c r="E18" s="55"/>
      <c r="F18" s="55"/>
      <c r="G18" s="55"/>
      <c r="H18" s="55"/>
      <c r="I18" s="55"/>
      <c r="J18" s="55"/>
      <c r="K18" s="56"/>
      <c r="L18" s="56"/>
      <c r="M18" s="52"/>
    </row>
    <row r="19" spans="1:13" ht="18" customHeight="1">
      <c r="A19" s="49">
        <v>13</v>
      </c>
      <c r="B19" s="53"/>
      <c r="C19" s="55"/>
      <c r="D19" s="55"/>
      <c r="E19" s="55"/>
      <c r="F19" s="55"/>
      <c r="G19" s="55"/>
      <c r="H19" s="55"/>
      <c r="I19" s="55"/>
      <c r="J19" s="55"/>
      <c r="K19" s="56"/>
      <c r="L19" s="56"/>
      <c r="M19" s="52"/>
    </row>
    <row r="20" spans="1:13" ht="18" customHeight="1">
      <c r="A20" s="49">
        <v>14</v>
      </c>
      <c r="B20" s="57"/>
      <c r="C20" s="49"/>
      <c r="D20" s="49"/>
      <c r="E20" s="49"/>
      <c r="F20" s="98"/>
      <c r="G20" s="59"/>
      <c r="H20" s="59"/>
      <c r="I20" s="59"/>
      <c r="J20" s="59"/>
      <c r="K20" s="54"/>
      <c r="L20" s="54"/>
      <c r="M20" s="54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19702</v>
      </c>
      <c r="D21" s="25">
        <f t="shared" si="0"/>
        <v>40738</v>
      </c>
      <c r="E21" s="25">
        <f t="shared" si="0"/>
        <v>41447</v>
      </c>
      <c r="F21" s="25">
        <f t="shared" si="0"/>
        <v>63327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03"/>
      <c r="B22" s="10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04" t="s">
        <v>85</v>
      </c>
      <c r="B23" s="105" t="s">
        <v>112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9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141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>
        <v>17346</v>
      </c>
      <c r="D7" s="79">
        <v>33619</v>
      </c>
      <c r="E7" s="79">
        <v>34771</v>
      </c>
      <c r="F7" s="80">
        <v>42804</v>
      </c>
      <c r="G7" s="80">
        <v>21555</v>
      </c>
      <c r="H7" s="80">
        <v>42875</v>
      </c>
      <c r="I7" s="80">
        <v>43612</v>
      </c>
      <c r="J7" s="80">
        <v>46683</v>
      </c>
      <c r="K7" s="80">
        <v>45505</v>
      </c>
      <c r="L7" s="14">
        <v>46834</v>
      </c>
      <c r="M7" s="15">
        <v>44876</v>
      </c>
    </row>
    <row r="8" spans="1:13" ht="18" customHeight="1">
      <c r="A8" s="10">
        <v>2</v>
      </c>
      <c r="B8" s="12" t="s">
        <v>47</v>
      </c>
      <c r="C8" s="79">
        <v>3152</v>
      </c>
      <c r="D8" s="79">
        <v>4246</v>
      </c>
      <c r="E8" s="79">
        <v>5781</v>
      </c>
      <c r="F8" s="80">
        <v>4021</v>
      </c>
      <c r="G8" s="80">
        <v>2503</v>
      </c>
      <c r="H8" s="80">
        <v>6554</v>
      </c>
      <c r="I8" s="80">
        <v>7085</v>
      </c>
      <c r="J8" s="80">
        <v>6694</v>
      </c>
      <c r="K8" s="80">
        <v>6253</v>
      </c>
      <c r="L8" s="17">
        <v>6962</v>
      </c>
      <c r="M8" s="18">
        <v>6936</v>
      </c>
    </row>
    <row r="9" spans="1:13" ht="18" customHeight="1">
      <c r="A9" s="10">
        <v>3</v>
      </c>
      <c r="B9" s="19" t="s">
        <v>48</v>
      </c>
      <c r="C9" s="79">
        <v>5343</v>
      </c>
      <c r="D9" s="79">
        <v>10986</v>
      </c>
      <c r="E9" s="79">
        <v>10438</v>
      </c>
      <c r="F9" s="80">
        <v>9839</v>
      </c>
      <c r="G9" s="80">
        <v>5849</v>
      </c>
      <c r="H9" s="80">
        <v>12457</v>
      </c>
      <c r="I9" s="80">
        <v>12120</v>
      </c>
      <c r="J9" s="80">
        <v>11173</v>
      </c>
      <c r="K9" s="80">
        <v>8624</v>
      </c>
      <c r="L9" s="17">
        <v>8098</v>
      </c>
      <c r="M9" s="18">
        <v>9385</v>
      </c>
    </row>
    <row r="10" spans="1:13" ht="18" customHeight="1">
      <c r="A10" s="10">
        <v>4</v>
      </c>
      <c r="B10" s="19" t="s">
        <v>49</v>
      </c>
      <c r="C10" s="79">
        <v>1300</v>
      </c>
      <c r="D10" s="79">
        <v>3354</v>
      </c>
      <c r="E10" s="79">
        <v>3542</v>
      </c>
      <c r="F10" s="80">
        <v>3361</v>
      </c>
      <c r="G10" s="80">
        <v>2047</v>
      </c>
      <c r="H10" s="80">
        <v>4342</v>
      </c>
      <c r="I10" s="80">
        <v>4837</v>
      </c>
      <c r="J10" s="80">
        <v>4447</v>
      </c>
      <c r="K10" s="80">
        <v>5080</v>
      </c>
      <c r="L10" s="17">
        <v>5488</v>
      </c>
      <c r="M10" s="18">
        <v>4983</v>
      </c>
    </row>
    <row r="11" spans="1:13" ht="18" customHeight="1">
      <c r="A11" s="10">
        <v>5</v>
      </c>
      <c r="B11" s="12" t="s">
        <v>50</v>
      </c>
      <c r="C11" s="79">
        <v>2756</v>
      </c>
      <c r="D11" s="79">
        <v>4605</v>
      </c>
      <c r="E11" s="79">
        <v>4571</v>
      </c>
      <c r="F11" s="80">
        <v>5807</v>
      </c>
      <c r="G11" s="80">
        <v>2743</v>
      </c>
      <c r="H11" s="80">
        <v>5016</v>
      </c>
      <c r="I11" s="80">
        <v>5288</v>
      </c>
      <c r="J11" s="80">
        <v>4759</v>
      </c>
      <c r="K11" s="80">
        <v>5593</v>
      </c>
      <c r="L11" s="17">
        <v>6167</v>
      </c>
      <c r="M11" s="18">
        <v>5666</v>
      </c>
    </row>
    <row r="12" spans="1:13" ht="18" customHeight="1">
      <c r="A12" s="10">
        <v>6</v>
      </c>
      <c r="B12" s="12" t="s">
        <v>51</v>
      </c>
      <c r="C12" s="79">
        <v>1852</v>
      </c>
      <c r="D12" s="79">
        <v>3955</v>
      </c>
      <c r="E12" s="79">
        <v>3970</v>
      </c>
      <c r="F12" s="80">
        <v>3874</v>
      </c>
      <c r="G12" s="80">
        <v>2217</v>
      </c>
      <c r="H12" s="80">
        <v>3598</v>
      </c>
      <c r="I12" s="80">
        <v>3683</v>
      </c>
      <c r="J12" s="80">
        <v>3763</v>
      </c>
      <c r="K12" s="80">
        <v>3633</v>
      </c>
      <c r="L12" s="17">
        <v>3696</v>
      </c>
      <c r="M12" s="18">
        <v>3673</v>
      </c>
    </row>
    <row r="13" spans="1:13" ht="18" customHeight="1">
      <c r="A13" s="10">
        <v>7</v>
      </c>
      <c r="B13" s="19" t="s">
        <v>60</v>
      </c>
      <c r="C13" s="79">
        <v>11095</v>
      </c>
      <c r="D13" s="79">
        <v>21024</v>
      </c>
      <c r="E13" s="79">
        <v>13828</v>
      </c>
      <c r="F13" s="80">
        <v>5018</v>
      </c>
      <c r="G13" s="80">
        <v>6298</v>
      </c>
      <c r="H13" s="80"/>
      <c r="I13" s="80"/>
      <c r="J13" s="80">
        <v>4542</v>
      </c>
      <c r="K13" s="80">
        <v>5542</v>
      </c>
      <c r="L13" s="17">
        <v>5930</v>
      </c>
      <c r="M13" s="18">
        <v>5587</v>
      </c>
    </row>
    <row r="14" spans="1:13" ht="18" customHeight="1">
      <c r="A14" s="10">
        <v>8</v>
      </c>
      <c r="B14" s="12" t="s">
        <v>52</v>
      </c>
      <c r="C14" s="79">
        <v>2269</v>
      </c>
      <c r="D14" s="79">
        <v>4740</v>
      </c>
      <c r="E14" s="79">
        <v>4738</v>
      </c>
      <c r="F14" s="80">
        <v>4624</v>
      </c>
      <c r="G14" s="80">
        <v>2276</v>
      </c>
      <c r="H14" s="80">
        <v>4034</v>
      </c>
      <c r="I14" s="80">
        <v>4404</v>
      </c>
      <c r="J14" s="80">
        <v>5184</v>
      </c>
      <c r="K14" s="80">
        <v>4455</v>
      </c>
      <c r="L14" s="17">
        <v>4575</v>
      </c>
      <c r="M14" s="18">
        <v>6188</v>
      </c>
    </row>
    <row r="15" spans="1:13" ht="24.75" customHeight="1">
      <c r="A15" s="10">
        <v>9</v>
      </c>
      <c r="B15" s="12" t="s">
        <v>53</v>
      </c>
      <c r="C15" s="79">
        <v>2474</v>
      </c>
      <c r="D15" s="79">
        <v>4749</v>
      </c>
      <c r="E15" s="79">
        <v>4758</v>
      </c>
      <c r="F15" s="80">
        <v>4746</v>
      </c>
      <c r="G15" s="80">
        <v>2097</v>
      </c>
      <c r="H15" s="80">
        <v>5792</v>
      </c>
      <c r="I15" s="80">
        <v>5698</v>
      </c>
      <c r="J15" s="80">
        <v>5185</v>
      </c>
      <c r="K15" s="80">
        <v>9057</v>
      </c>
      <c r="L15" s="21">
        <v>8075</v>
      </c>
      <c r="M15" s="22">
        <v>5345</v>
      </c>
    </row>
    <row r="16" spans="1:13" ht="18" customHeight="1">
      <c r="A16" s="10">
        <v>10</v>
      </c>
      <c r="B16" s="12" t="s">
        <v>54</v>
      </c>
      <c r="C16" s="79">
        <v>2238</v>
      </c>
      <c r="D16" s="79">
        <v>3159</v>
      </c>
      <c r="E16" s="79">
        <v>3297</v>
      </c>
      <c r="F16" s="80">
        <v>2790</v>
      </c>
      <c r="G16" s="80">
        <v>1691</v>
      </c>
      <c r="H16" s="80">
        <v>4493</v>
      </c>
      <c r="I16" s="80">
        <v>4347</v>
      </c>
      <c r="J16" s="80">
        <v>5389</v>
      </c>
      <c r="K16" s="80">
        <v>4734</v>
      </c>
      <c r="L16" s="17">
        <v>3493</v>
      </c>
      <c r="M16" s="18">
        <v>3605</v>
      </c>
    </row>
    <row r="17" spans="1:13" ht="18" customHeight="1">
      <c r="A17" s="10">
        <v>11</v>
      </c>
      <c r="B17" s="12" t="s">
        <v>55</v>
      </c>
      <c r="C17" s="79">
        <v>3458</v>
      </c>
      <c r="D17" s="79">
        <v>6374</v>
      </c>
      <c r="E17" s="79">
        <v>6904</v>
      </c>
      <c r="F17" s="80">
        <v>6393</v>
      </c>
      <c r="G17" s="80">
        <v>3082</v>
      </c>
      <c r="H17" s="80">
        <v>8281</v>
      </c>
      <c r="I17" s="80">
        <v>6344</v>
      </c>
      <c r="J17" s="80">
        <v>6287</v>
      </c>
      <c r="K17" s="80">
        <v>6728</v>
      </c>
      <c r="L17" s="17">
        <v>8355</v>
      </c>
      <c r="M17" s="18">
        <v>8425</v>
      </c>
    </row>
    <row r="18" spans="1:13" ht="18" customHeight="1">
      <c r="A18" s="10">
        <v>12</v>
      </c>
      <c r="B18" s="28" t="s">
        <v>61</v>
      </c>
      <c r="C18" s="79"/>
      <c r="D18" s="79"/>
      <c r="E18" s="79"/>
      <c r="F18" s="79"/>
      <c r="G18" s="79">
        <v>150</v>
      </c>
      <c r="H18" s="79"/>
      <c r="I18" s="79">
        <v>197</v>
      </c>
      <c r="J18" s="79">
        <v>236</v>
      </c>
      <c r="K18" s="80">
        <v>254</v>
      </c>
      <c r="L18" s="17">
        <v>279</v>
      </c>
      <c r="M18" s="18">
        <v>280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53283</v>
      </c>
      <c r="D21" s="25">
        <f t="shared" si="0"/>
        <v>100811</v>
      </c>
      <c r="E21" s="25">
        <f t="shared" si="0"/>
        <v>96598</v>
      </c>
      <c r="F21" s="25">
        <f t="shared" si="0"/>
        <v>93277</v>
      </c>
      <c r="G21" s="25">
        <f t="shared" si="0"/>
        <v>52508</v>
      </c>
      <c r="H21" s="25">
        <f t="shared" si="0"/>
        <v>97442</v>
      </c>
      <c r="I21" s="25">
        <f t="shared" si="0"/>
        <v>97615</v>
      </c>
      <c r="J21" s="25">
        <f t="shared" si="0"/>
        <v>104342</v>
      </c>
      <c r="K21" s="25">
        <f t="shared" si="0"/>
        <v>105458</v>
      </c>
      <c r="L21" s="25">
        <f t="shared" si="0"/>
        <v>107952</v>
      </c>
      <c r="M21" s="25">
        <f t="shared" si="0"/>
        <v>104949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6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160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159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79"/>
      <c r="D7" s="79"/>
      <c r="E7" s="79"/>
      <c r="F7" s="80"/>
      <c r="G7" s="80">
        <v>26</v>
      </c>
      <c r="H7" s="80">
        <v>84</v>
      </c>
      <c r="I7" s="80">
        <v>96</v>
      </c>
      <c r="J7" s="80">
        <v>89</v>
      </c>
      <c r="K7" s="80">
        <v>26</v>
      </c>
      <c r="L7" s="14">
        <v>23</v>
      </c>
      <c r="M7" s="15">
        <v>4</v>
      </c>
    </row>
    <row r="8" spans="1:13" ht="18" customHeight="1">
      <c r="A8" s="10">
        <v>2</v>
      </c>
      <c r="B8" s="12" t="s">
        <v>47</v>
      </c>
      <c r="C8" s="79"/>
      <c r="D8" s="79"/>
      <c r="E8" s="79"/>
      <c r="F8" s="80"/>
      <c r="G8" s="80"/>
      <c r="H8" s="80">
        <v>2</v>
      </c>
      <c r="I8" s="80"/>
      <c r="J8" s="80">
        <v>5</v>
      </c>
      <c r="K8" s="80"/>
      <c r="L8" s="17">
        <v>5</v>
      </c>
      <c r="M8" s="18">
        <v>1</v>
      </c>
    </row>
    <row r="9" spans="1:13" ht="18" customHeight="1">
      <c r="A9" s="10">
        <v>3</v>
      </c>
      <c r="B9" s="19" t="s">
        <v>48</v>
      </c>
      <c r="C9" s="79"/>
      <c r="D9" s="79"/>
      <c r="E9" s="79"/>
      <c r="F9" s="80"/>
      <c r="G9" s="80"/>
      <c r="H9" s="80"/>
      <c r="I9" s="80"/>
      <c r="J9" s="80"/>
      <c r="K9" s="80"/>
      <c r="L9" s="17"/>
      <c r="M9" s="18"/>
    </row>
    <row r="10" spans="1:13" ht="18" customHeight="1">
      <c r="A10" s="10">
        <v>4</v>
      </c>
      <c r="B10" s="19" t="s">
        <v>49</v>
      </c>
      <c r="C10" s="79"/>
      <c r="D10" s="79"/>
      <c r="E10" s="79"/>
      <c r="F10" s="80"/>
      <c r="G10" s="80"/>
      <c r="H10" s="80">
        <v>3</v>
      </c>
      <c r="I10" s="80">
        <v>1</v>
      </c>
      <c r="J10" s="80"/>
      <c r="K10" s="80">
        <v>2</v>
      </c>
      <c r="L10" s="17">
        <v>2</v>
      </c>
      <c r="M10" s="18"/>
    </row>
    <row r="11" spans="1:13" ht="18" customHeight="1">
      <c r="A11" s="10">
        <v>5</v>
      </c>
      <c r="B11" s="12" t="s">
        <v>50</v>
      </c>
      <c r="C11" s="79"/>
      <c r="D11" s="79"/>
      <c r="E11" s="79"/>
      <c r="F11" s="80"/>
      <c r="G11" s="80">
        <v>3</v>
      </c>
      <c r="H11" s="80">
        <v>32</v>
      </c>
      <c r="I11" s="80">
        <v>13</v>
      </c>
      <c r="J11" s="80">
        <v>4</v>
      </c>
      <c r="K11" s="80">
        <v>20</v>
      </c>
      <c r="L11" s="17">
        <v>14</v>
      </c>
      <c r="M11" s="18">
        <v>14</v>
      </c>
    </row>
    <row r="12" spans="1:13" ht="18" customHeight="1">
      <c r="A12" s="10">
        <v>6</v>
      </c>
      <c r="B12" s="12" t="s">
        <v>51</v>
      </c>
      <c r="C12" s="79"/>
      <c r="D12" s="79"/>
      <c r="E12" s="79"/>
      <c r="F12" s="80"/>
      <c r="G12" s="80">
        <v>7</v>
      </c>
      <c r="H12" s="80">
        <v>3</v>
      </c>
      <c r="I12" s="80">
        <v>2</v>
      </c>
      <c r="J12" s="80">
        <v>2</v>
      </c>
      <c r="K12" s="80">
        <v>2</v>
      </c>
      <c r="L12" s="17">
        <v>2</v>
      </c>
      <c r="M12" s="18">
        <v>20</v>
      </c>
    </row>
    <row r="13" spans="1:13" ht="18" customHeight="1">
      <c r="A13" s="10">
        <v>7</v>
      </c>
      <c r="B13" s="19" t="s">
        <v>60</v>
      </c>
      <c r="C13" s="79"/>
      <c r="D13" s="79"/>
      <c r="E13" s="79"/>
      <c r="F13" s="80"/>
      <c r="G13" s="80"/>
      <c r="H13" s="80"/>
      <c r="I13" s="80"/>
      <c r="J13" s="80"/>
      <c r="K13" s="80"/>
      <c r="L13" s="17"/>
      <c r="M13" s="18">
        <v>1</v>
      </c>
    </row>
    <row r="14" spans="1:13" ht="18" customHeight="1">
      <c r="A14" s="10">
        <v>8</v>
      </c>
      <c r="B14" s="12" t="s">
        <v>52</v>
      </c>
      <c r="C14" s="79"/>
      <c r="D14" s="79"/>
      <c r="E14" s="79"/>
      <c r="F14" s="80"/>
      <c r="G14" s="80"/>
      <c r="H14" s="80"/>
      <c r="I14" s="80"/>
      <c r="J14" s="80"/>
      <c r="K14" s="80"/>
      <c r="L14" s="17"/>
      <c r="M14" s="18"/>
    </row>
    <row r="15" spans="1:13" ht="24.75" customHeight="1">
      <c r="A15" s="10">
        <v>9</v>
      </c>
      <c r="B15" s="12" t="s">
        <v>53</v>
      </c>
      <c r="C15" s="79"/>
      <c r="D15" s="79"/>
      <c r="E15" s="79"/>
      <c r="F15" s="80"/>
      <c r="G15" s="80"/>
      <c r="H15" s="80">
        <v>2</v>
      </c>
      <c r="I15" s="80">
        <v>2</v>
      </c>
      <c r="J15" s="80"/>
      <c r="K15" s="80">
        <v>3</v>
      </c>
      <c r="L15" s="21">
        <v>7</v>
      </c>
      <c r="M15" s="22">
        <v>10</v>
      </c>
    </row>
    <row r="16" spans="1:13" ht="18" customHeight="1">
      <c r="A16" s="10">
        <v>10</v>
      </c>
      <c r="B16" s="12" t="s">
        <v>54</v>
      </c>
      <c r="C16" s="79"/>
      <c r="D16" s="79"/>
      <c r="E16" s="79"/>
      <c r="F16" s="80"/>
      <c r="G16" s="80"/>
      <c r="H16" s="80"/>
      <c r="I16" s="80"/>
      <c r="J16" s="80"/>
      <c r="K16" s="80"/>
      <c r="L16" s="17"/>
      <c r="M16" s="18"/>
    </row>
    <row r="17" spans="1:13" ht="18" customHeight="1">
      <c r="A17" s="10">
        <v>11</v>
      </c>
      <c r="B17" s="12" t="s">
        <v>55</v>
      </c>
      <c r="C17" s="79"/>
      <c r="D17" s="79"/>
      <c r="E17" s="79"/>
      <c r="F17" s="80"/>
      <c r="G17" s="80">
        <v>1</v>
      </c>
      <c r="H17" s="80">
        <v>2</v>
      </c>
      <c r="I17" s="80"/>
      <c r="J17" s="80">
        <v>3</v>
      </c>
      <c r="K17" s="80">
        <v>1</v>
      </c>
      <c r="L17" s="17">
        <v>2</v>
      </c>
      <c r="M17" s="18">
        <v>4</v>
      </c>
    </row>
    <row r="18" spans="1:13" ht="18" customHeight="1">
      <c r="A18" s="10">
        <v>12</v>
      </c>
      <c r="B18" s="28" t="s">
        <v>61</v>
      </c>
      <c r="C18" s="79"/>
      <c r="D18" s="79"/>
      <c r="E18" s="79"/>
      <c r="F18" s="79"/>
      <c r="G18" s="79"/>
      <c r="H18" s="79"/>
      <c r="I18" s="79"/>
      <c r="J18" s="79"/>
      <c r="K18" s="80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37</v>
      </c>
      <c r="H21" s="25">
        <f t="shared" si="0"/>
        <v>128</v>
      </c>
      <c r="I21" s="25">
        <f t="shared" si="0"/>
        <v>114</v>
      </c>
      <c r="J21" s="25">
        <f t="shared" si="0"/>
        <v>103</v>
      </c>
      <c r="K21" s="25">
        <f t="shared" si="0"/>
        <v>54</v>
      </c>
      <c r="L21" s="25">
        <f t="shared" si="0"/>
        <v>55</v>
      </c>
      <c r="M21" s="25">
        <f t="shared" si="0"/>
        <v>54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158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>
      <c r="B26" s="45" t="s">
        <v>157</v>
      </c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144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143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97">
        <v>8289</v>
      </c>
      <c r="H7" s="39">
        <v>16617</v>
      </c>
      <c r="I7" s="97">
        <v>17187</v>
      </c>
      <c r="J7" s="76">
        <v>17032</v>
      </c>
      <c r="K7" s="95">
        <v>23638</v>
      </c>
      <c r="L7" s="14">
        <v>16812</v>
      </c>
      <c r="M7" s="15">
        <v>17549</v>
      </c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97">
        <v>911</v>
      </c>
      <c r="H8" s="39">
        <v>1778</v>
      </c>
      <c r="I8" s="97">
        <v>1779</v>
      </c>
      <c r="J8" s="95">
        <v>1855</v>
      </c>
      <c r="K8" s="95">
        <v>1665</v>
      </c>
      <c r="L8" s="17">
        <v>1731</v>
      </c>
      <c r="M8" s="18">
        <v>1478</v>
      </c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97">
        <v>530</v>
      </c>
      <c r="H9" s="39">
        <v>1136</v>
      </c>
      <c r="I9" s="97">
        <v>979</v>
      </c>
      <c r="J9" s="95">
        <v>1334</v>
      </c>
      <c r="K9" s="95">
        <v>1380</v>
      </c>
      <c r="L9" s="17">
        <v>1268</v>
      </c>
      <c r="M9" s="18">
        <v>1356</v>
      </c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39">
        <v>347</v>
      </c>
      <c r="H10" s="39">
        <v>955</v>
      </c>
      <c r="I10" s="97">
        <v>1130</v>
      </c>
      <c r="J10" s="95">
        <v>1020</v>
      </c>
      <c r="K10" s="95">
        <v>1127</v>
      </c>
      <c r="L10" s="17">
        <v>996</v>
      </c>
      <c r="M10" s="18">
        <v>1060</v>
      </c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97">
        <v>590</v>
      </c>
      <c r="H11" s="97">
        <v>1149</v>
      </c>
      <c r="I11" s="97">
        <v>1165</v>
      </c>
      <c r="J11" s="96">
        <v>1415</v>
      </c>
      <c r="K11" s="95">
        <v>1371</v>
      </c>
      <c r="L11" s="17">
        <v>1448</v>
      </c>
      <c r="M11" s="18">
        <v>1409</v>
      </c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97">
        <v>1587</v>
      </c>
      <c r="H12" s="97">
        <v>3093</v>
      </c>
      <c r="I12" s="97">
        <v>3109</v>
      </c>
      <c r="J12" s="95">
        <v>3155</v>
      </c>
      <c r="K12" s="95">
        <v>3299</v>
      </c>
      <c r="L12" s="17">
        <v>3432</v>
      </c>
      <c r="M12" s="18">
        <v>3379</v>
      </c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97"/>
      <c r="H13" s="97"/>
      <c r="I13" s="97"/>
      <c r="J13" s="95"/>
      <c r="K13" s="95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97">
        <v>231</v>
      </c>
      <c r="H14" s="97">
        <v>361</v>
      </c>
      <c r="I14" s="97">
        <v>282</v>
      </c>
      <c r="J14" s="95">
        <v>360</v>
      </c>
      <c r="K14" s="95">
        <v>499</v>
      </c>
      <c r="L14" s="17">
        <v>563</v>
      </c>
      <c r="M14" s="18">
        <v>562</v>
      </c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97">
        <v>181</v>
      </c>
      <c r="H15" s="97">
        <v>558</v>
      </c>
      <c r="I15" s="97">
        <v>585</v>
      </c>
      <c r="J15" s="95">
        <v>627</v>
      </c>
      <c r="K15" s="95">
        <v>560</v>
      </c>
      <c r="L15" s="21">
        <v>623</v>
      </c>
      <c r="M15" s="22">
        <v>542</v>
      </c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97">
        <v>600</v>
      </c>
      <c r="H16" s="97">
        <v>1039</v>
      </c>
      <c r="I16" s="97">
        <v>1690</v>
      </c>
      <c r="J16" s="95">
        <v>1732</v>
      </c>
      <c r="K16" s="95">
        <v>2481</v>
      </c>
      <c r="L16" s="17">
        <v>3617</v>
      </c>
      <c r="M16" s="18">
        <v>3395</v>
      </c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97">
        <v>4935</v>
      </c>
      <c r="H17" s="97">
        <v>6294</v>
      </c>
      <c r="I17" s="97">
        <v>5866</v>
      </c>
      <c r="J17" s="95">
        <v>6634</v>
      </c>
      <c r="K17" s="95">
        <v>6806</v>
      </c>
      <c r="L17" s="17">
        <v>6817</v>
      </c>
      <c r="M17" s="18">
        <v>7380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97"/>
      <c r="H18" s="97"/>
      <c r="I18" s="97">
        <v>197</v>
      </c>
      <c r="J18" s="97">
        <v>236</v>
      </c>
      <c r="K18" s="95">
        <v>254</v>
      </c>
      <c r="L18" s="17">
        <v>279</v>
      </c>
      <c r="M18" s="18">
        <v>280</v>
      </c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18201</v>
      </c>
      <c r="H21" s="25">
        <f t="shared" si="0"/>
        <v>32980</v>
      </c>
      <c r="I21" s="25">
        <f t="shared" si="0"/>
        <v>33969</v>
      </c>
      <c r="J21" s="25">
        <f t="shared" si="0"/>
        <v>35400</v>
      </c>
      <c r="K21" s="25">
        <f t="shared" si="0"/>
        <v>43080</v>
      </c>
      <c r="L21" s="25">
        <f t="shared" si="0"/>
        <v>37586</v>
      </c>
      <c r="M21" s="25">
        <f t="shared" si="0"/>
        <v>38390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34" t="s">
        <v>70</v>
      </c>
      <c r="B23" s="75" t="s">
        <v>71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M24"/>
  <sheetViews>
    <sheetView zoomScalePageLayoutView="0" workbookViewId="0" topLeftCell="A5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30" customHeight="1">
      <c r="A2" s="159" t="s">
        <v>156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155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97">
        <v>21</v>
      </c>
      <c r="H7" s="39">
        <v>135</v>
      </c>
      <c r="I7" s="97">
        <v>180</v>
      </c>
      <c r="J7" s="76">
        <v>142</v>
      </c>
      <c r="K7" s="95">
        <v>111</v>
      </c>
      <c r="L7" s="14">
        <v>113</v>
      </c>
      <c r="M7" s="15">
        <v>92</v>
      </c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97">
        <v>13</v>
      </c>
      <c r="H8" s="39">
        <v>38</v>
      </c>
      <c r="I8" s="97">
        <v>37</v>
      </c>
      <c r="J8" s="95">
        <v>20</v>
      </c>
      <c r="K8" s="95">
        <v>13</v>
      </c>
      <c r="L8" s="17">
        <v>24</v>
      </c>
      <c r="M8" s="18">
        <v>14</v>
      </c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97">
        <v>36</v>
      </c>
      <c r="H9" s="39">
        <v>87</v>
      </c>
      <c r="I9" s="97">
        <v>80</v>
      </c>
      <c r="J9" s="95">
        <v>79</v>
      </c>
      <c r="K9" s="95">
        <v>75</v>
      </c>
      <c r="L9" s="17">
        <v>73</v>
      </c>
      <c r="M9" s="18">
        <v>75</v>
      </c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39">
        <v>22</v>
      </c>
      <c r="H10" s="39">
        <v>60</v>
      </c>
      <c r="I10" s="97">
        <v>59</v>
      </c>
      <c r="J10" s="95">
        <v>72</v>
      </c>
      <c r="K10" s="95">
        <v>77</v>
      </c>
      <c r="L10" s="17">
        <v>78</v>
      </c>
      <c r="M10" s="18">
        <v>60</v>
      </c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97">
        <v>2</v>
      </c>
      <c r="H11" s="97">
        <v>30</v>
      </c>
      <c r="I11" s="97">
        <v>33</v>
      </c>
      <c r="J11" s="96">
        <v>61</v>
      </c>
      <c r="K11" s="95">
        <v>68</v>
      </c>
      <c r="L11" s="17">
        <v>61</v>
      </c>
      <c r="M11" s="18">
        <v>56</v>
      </c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97">
        <v>5</v>
      </c>
      <c r="H12" s="97">
        <v>7</v>
      </c>
      <c r="I12" s="97">
        <v>7</v>
      </c>
      <c r="J12" s="95">
        <v>8</v>
      </c>
      <c r="K12" s="95">
        <v>62</v>
      </c>
      <c r="L12" s="17">
        <v>60</v>
      </c>
      <c r="M12" s="18">
        <v>56</v>
      </c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97"/>
      <c r="H13" s="97"/>
      <c r="I13" s="97"/>
      <c r="J13" s="95"/>
      <c r="K13" s="95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97"/>
      <c r="H14" s="97">
        <v>5</v>
      </c>
      <c r="I14" s="97">
        <v>8</v>
      </c>
      <c r="J14" s="95">
        <v>9</v>
      </c>
      <c r="K14" s="95">
        <v>5</v>
      </c>
      <c r="L14" s="17">
        <v>4</v>
      </c>
      <c r="M14" s="18">
        <v>18</v>
      </c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97">
        <v>4</v>
      </c>
      <c r="H15" s="97"/>
      <c r="I15" s="97"/>
      <c r="J15" s="95"/>
      <c r="K15" s="95"/>
      <c r="L15" s="21"/>
      <c r="M15" s="22"/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97"/>
      <c r="H16" s="97"/>
      <c r="I16" s="97"/>
      <c r="J16" s="95"/>
      <c r="K16" s="95">
        <v>54</v>
      </c>
      <c r="L16" s="17">
        <v>44</v>
      </c>
      <c r="M16" s="18">
        <v>4</v>
      </c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97">
        <v>203</v>
      </c>
      <c r="H17" s="97">
        <v>57</v>
      </c>
      <c r="I17" s="97">
        <v>220</v>
      </c>
      <c r="J17" s="95">
        <v>416</v>
      </c>
      <c r="K17" s="95">
        <v>297</v>
      </c>
      <c r="L17" s="17">
        <v>334</v>
      </c>
      <c r="M17" s="18">
        <v>235</v>
      </c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97"/>
      <c r="H18" s="97"/>
      <c r="I18" s="97"/>
      <c r="J18" s="97"/>
      <c r="K18" s="95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306</v>
      </c>
      <c r="H21" s="25">
        <f t="shared" si="0"/>
        <v>419</v>
      </c>
      <c r="I21" s="25">
        <f t="shared" si="0"/>
        <v>624</v>
      </c>
      <c r="J21" s="25">
        <f t="shared" si="0"/>
        <v>807</v>
      </c>
      <c r="K21" s="25">
        <f t="shared" si="0"/>
        <v>762</v>
      </c>
      <c r="L21" s="25">
        <f t="shared" si="0"/>
        <v>791</v>
      </c>
      <c r="M21" s="25">
        <f t="shared" si="0"/>
        <v>610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34" t="s">
        <v>70</v>
      </c>
      <c r="B23" s="75" t="s">
        <v>71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154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N1" s="30"/>
    </row>
    <row r="2" spans="1:13" s="5" customFormat="1" ht="19.5" customHeight="1">
      <c r="A2" s="146" t="s">
        <v>149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146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5"/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16"/>
      <c r="H9" s="32">
        <v>1</v>
      </c>
      <c r="I9" s="42">
        <v>1</v>
      </c>
      <c r="J9" s="95">
        <v>1</v>
      </c>
      <c r="K9" s="78">
        <v>1</v>
      </c>
      <c r="L9" s="17"/>
      <c r="M9" s="18"/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20"/>
      <c r="H11" s="20"/>
      <c r="I11" s="20"/>
      <c r="J11" s="20"/>
      <c r="K11" s="17"/>
      <c r="L11" s="17"/>
      <c r="M11" s="18"/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8"/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21"/>
      <c r="H15" s="21"/>
      <c r="I15" s="21"/>
      <c r="J15" s="21"/>
      <c r="K15" s="21"/>
      <c r="L15" s="21"/>
      <c r="M15" s="22"/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16"/>
      <c r="H16" s="16"/>
      <c r="I16" s="16"/>
      <c r="J16" s="16"/>
      <c r="K16" s="17"/>
      <c r="L16" s="17"/>
      <c r="M16" s="18"/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1</v>
      </c>
      <c r="I21" s="25">
        <f t="shared" si="0"/>
        <v>1</v>
      </c>
      <c r="J21" s="25">
        <f t="shared" si="0"/>
        <v>1</v>
      </c>
      <c r="K21" s="25">
        <f t="shared" si="0"/>
        <v>1</v>
      </c>
      <c r="L21" s="25">
        <f t="shared" si="0"/>
        <v>0</v>
      </c>
      <c r="M21" s="25">
        <f t="shared" si="0"/>
        <v>0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34" t="s">
        <v>70</v>
      </c>
      <c r="B23" s="75" t="s">
        <v>71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147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24"/>
  <sheetViews>
    <sheetView tabSelected="1" zoomScalePageLayoutView="0" workbookViewId="0" topLeftCell="A1">
      <selection activeCell="M4" sqref="M4:M5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N1" s="1"/>
    </row>
    <row r="2" spans="1:13" s="5" customFormat="1" ht="19.5" customHeight="1">
      <c r="A2" s="146" t="s">
        <v>150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148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72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6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42"/>
      <c r="H7" s="32">
        <v>5</v>
      </c>
      <c r="I7" s="42">
        <v>1</v>
      </c>
      <c r="J7" s="95"/>
      <c r="K7" s="78"/>
      <c r="L7" s="14">
        <v>1</v>
      </c>
      <c r="M7" s="15"/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42"/>
      <c r="H8" s="32"/>
      <c r="I8" s="42"/>
      <c r="J8" s="95"/>
      <c r="K8" s="78"/>
      <c r="L8" s="17"/>
      <c r="M8" s="18"/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42">
        <v>2</v>
      </c>
      <c r="H9" s="32">
        <v>3</v>
      </c>
      <c r="I9" s="42">
        <v>5</v>
      </c>
      <c r="J9" s="95">
        <v>5</v>
      </c>
      <c r="K9" s="78">
        <v>4</v>
      </c>
      <c r="L9" s="17"/>
      <c r="M9" s="18"/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42"/>
      <c r="H10" s="32"/>
      <c r="I10" s="42"/>
      <c r="J10" s="78"/>
      <c r="K10" s="78"/>
      <c r="L10" s="17">
        <v>1</v>
      </c>
      <c r="M10" s="18"/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42"/>
      <c r="H11" s="42"/>
      <c r="I11" s="42"/>
      <c r="J11" s="96"/>
      <c r="K11" s="78">
        <v>4</v>
      </c>
      <c r="L11" s="17"/>
      <c r="M11" s="18"/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8"/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21"/>
      <c r="H15" s="21"/>
      <c r="I15" s="21"/>
      <c r="J15" s="21"/>
      <c r="K15" s="21"/>
      <c r="L15" s="21"/>
      <c r="M15" s="22"/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16"/>
      <c r="H16" s="16"/>
      <c r="I16" s="16"/>
      <c r="J16" s="16"/>
      <c r="K16" s="17"/>
      <c r="L16" s="17"/>
      <c r="M16" s="18"/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2</v>
      </c>
      <c r="H21" s="25">
        <f t="shared" si="0"/>
        <v>8</v>
      </c>
      <c r="I21" s="25">
        <f t="shared" si="0"/>
        <v>6</v>
      </c>
      <c r="J21" s="25">
        <f t="shared" si="0"/>
        <v>5</v>
      </c>
      <c r="K21" s="25">
        <f t="shared" si="0"/>
        <v>8</v>
      </c>
      <c r="L21" s="25">
        <f t="shared" si="0"/>
        <v>2</v>
      </c>
      <c r="M21" s="25">
        <f t="shared" si="0"/>
        <v>0</v>
      </c>
    </row>
    <row r="22" spans="1:13" ht="18" customHeight="1">
      <c r="A22" s="46"/>
      <c r="B22" s="73" t="s">
        <v>0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34" t="s">
        <v>70</v>
      </c>
      <c r="B23" s="75" t="s">
        <v>71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3" ht="18" customHeight="1">
      <c r="A24" s="145" t="s">
        <v>27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7"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4"/>
  <sheetViews>
    <sheetView zoomScalePageLayoutView="0" workbookViewId="0" topLeftCell="A12">
      <selection activeCell="C19" sqref="C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O1" s="41"/>
    </row>
    <row r="2" spans="1:13" s="5" customFormat="1" ht="19.5" customHeight="1">
      <c r="A2" s="146" t="s">
        <v>67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69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55"/>
      <c r="O4" s="156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55"/>
      <c r="O5" s="156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55"/>
      <c r="O6" s="156"/>
    </row>
    <row r="7" spans="1:15" ht="18" customHeight="1">
      <c r="A7" s="49">
        <v>1</v>
      </c>
      <c r="B7" s="50" t="s">
        <v>46</v>
      </c>
      <c r="C7" s="35">
        <f>'TAB 185'!C7/'TAB 180'!C7</f>
        <v>9.902185046090816</v>
      </c>
      <c r="D7" s="35">
        <f>'TAB 185'!D7/'TAB 180'!D7</f>
        <v>9.412274039191859</v>
      </c>
      <c r="E7" s="35">
        <f>'TAB 185'!E7/'TAB 180'!E7</f>
        <v>9.45221323593356</v>
      </c>
      <c r="F7" s="35">
        <f>'TAB 185'!F7/'TAB 180'!F7</f>
        <v>9.041737436872976</v>
      </c>
      <c r="G7" s="35">
        <f>'TAB 185'!G7/'TAB 180'!G7</f>
        <v>9.06596816260455</v>
      </c>
      <c r="H7" s="35">
        <f>'TAB 185'!H7/'TAB 180'!H7</f>
        <v>8.889879939175234</v>
      </c>
      <c r="I7" s="35">
        <f>'TAB 185'!I7/'TAB 180'!I7</f>
        <v>8.563625132368514</v>
      </c>
      <c r="J7" s="35">
        <f>'TAB 185'!J7/'TAB 180'!J7</f>
        <v>8.825386150155806</v>
      </c>
      <c r="K7" s="35">
        <f>'TAB 185'!K7/'TAB 180'!K7</f>
        <v>8.709932532058442</v>
      </c>
      <c r="L7" s="35">
        <f>'TAB 185'!L7/'TAB 180'!L7</f>
        <v>7.972725488913598</v>
      </c>
      <c r="M7" s="35">
        <f>'TAB 185'!M7/'TAB 180'!M7</f>
        <v>8.249711661915436</v>
      </c>
      <c r="N7" s="155"/>
      <c r="O7" s="156"/>
    </row>
    <row r="8" spans="1:15" ht="18" customHeight="1">
      <c r="A8" s="49">
        <v>2</v>
      </c>
      <c r="B8" s="50" t="s">
        <v>47</v>
      </c>
      <c r="C8" s="35">
        <f>'TAB 185'!C8/'TAB 180'!C8</f>
        <v>5.799152342830233</v>
      </c>
      <c r="D8" s="35">
        <f>'TAB 185'!D8/'TAB 180'!D8</f>
        <v>5.989450305385897</v>
      </c>
      <c r="E8" s="35">
        <f>'TAB 185'!E8/'TAB 180'!E8</f>
        <v>6.158947841726619</v>
      </c>
      <c r="F8" s="35">
        <f>'TAB 185'!F8/'TAB 180'!F8</f>
        <v>3.2834797514463254</v>
      </c>
      <c r="G8" s="35">
        <f>'TAB 185'!G8/'TAB 180'!G8</f>
        <v>3.3967272727272726</v>
      </c>
      <c r="H8" s="35">
        <f>'TAB 185'!H8/'TAB 180'!H8</f>
        <v>3.6863266029047113</v>
      </c>
      <c r="I8" s="35">
        <f>'TAB 185'!I8/'TAB 180'!I8</f>
        <v>3.4011206328279497</v>
      </c>
      <c r="J8" s="35">
        <f>'TAB 185'!J8/'TAB 180'!J8</f>
        <v>3.7251985803616696</v>
      </c>
      <c r="K8" s="35">
        <f>'TAB 185'!K8/'TAB 180'!K8</f>
        <v>3.3961693548387095</v>
      </c>
      <c r="L8" s="35">
        <f>'TAB 185'!L8/'TAB 180'!L8</f>
        <v>3.1399231925196194</v>
      </c>
      <c r="M8" s="35">
        <f>'TAB 185'!M8/'TAB 180'!M8</f>
        <v>3.351396276595745</v>
      </c>
      <c r="N8" s="157"/>
      <c r="O8" s="158"/>
    </row>
    <row r="9" spans="1:15" ht="18" customHeight="1">
      <c r="A9" s="49">
        <v>3</v>
      </c>
      <c r="B9" s="53" t="s">
        <v>48</v>
      </c>
      <c r="C9" s="35">
        <f>'TAB 185'!C9/'TAB 180'!C9</f>
        <v>5.08385686970773</v>
      </c>
      <c r="D9" s="35">
        <f>'TAB 185'!D9/'TAB 180'!D9</f>
        <v>6.058566514827554</v>
      </c>
      <c r="E9" s="35">
        <f>'TAB 185'!E9/'TAB 180'!E9</f>
        <v>5.8424342710057</v>
      </c>
      <c r="F9" s="35">
        <f>'TAB 185'!F9/'TAB 180'!F9</f>
        <v>6.050123578843302</v>
      </c>
      <c r="G9" s="35">
        <f>'TAB 185'!G9/'TAB 180'!G9</f>
        <v>6.495491433724076</v>
      </c>
      <c r="H9" s="35">
        <f>'TAB 185'!H9/'TAB 180'!H9</f>
        <v>6.097670064489287</v>
      </c>
      <c r="I9" s="35">
        <f>'TAB 185'!I9/'TAB 180'!I9</f>
        <v>6.271735897690096</v>
      </c>
      <c r="J9" s="35">
        <f>'TAB 185'!J9/'TAB 180'!J9</f>
        <v>5.224205640842556</v>
      </c>
      <c r="K9" s="35">
        <f>'TAB 185'!K9/'TAB 180'!K9</f>
        <v>5.751767236963426</v>
      </c>
      <c r="L9" s="35">
        <f>'TAB 185'!L9/'TAB 180'!L9</f>
        <v>6.009245323586326</v>
      </c>
      <c r="M9" s="35">
        <f>'TAB 185'!M9/'TAB 180'!M9</f>
        <v>5.46291817815397</v>
      </c>
      <c r="N9" s="157"/>
      <c r="O9" s="158"/>
    </row>
    <row r="10" spans="1:15" ht="18" customHeight="1">
      <c r="A10" s="49">
        <v>4</v>
      </c>
      <c r="B10" s="53" t="s">
        <v>49</v>
      </c>
      <c r="C10" s="35">
        <f>'TAB 185'!C10/'TAB 180'!C10</f>
        <v>8.036974075648109</v>
      </c>
      <c r="D10" s="35">
        <f>'TAB 185'!D10/'TAB 180'!D10</f>
        <v>7.684220149936003</v>
      </c>
      <c r="E10" s="35">
        <f>'TAB 185'!E10/'TAB 180'!E10</f>
        <v>7.339360222531293</v>
      </c>
      <c r="F10" s="35">
        <f>'TAB 185'!F10/'TAB 180'!F10</f>
        <v>6.9610826110030075</v>
      </c>
      <c r="G10" s="35">
        <f>'TAB 185'!G10/'TAB 180'!G10</f>
        <v>8.391233766233766</v>
      </c>
      <c r="H10" s="35">
        <f>'TAB 185'!H10/'TAB 180'!H10</f>
        <v>7.926518671485114</v>
      </c>
      <c r="I10" s="35">
        <f>'TAB 185'!I10/'TAB 180'!I10</f>
        <v>6.617458078671055</v>
      </c>
      <c r="J10" s="35">
        <f>'TAB 185'!J10/'TAB 180'!J10</f>
        <v>6.114506081281519</v>
      </c>
      <c r="K10" s="35">
        <f>'TAB 185'!K10/'TAB 180'!K10</f>
        <v>6.998768283294842</v>
      </c>
      <c r="L10" s="35">
        <f>'TAB 185'!L10/'TAB 180'!L10</f>
        <v>7.982708933717579</v>
      </c>
      <c r="M10" s="35">
        <f>'TAB 185'!M10/'TAB 180'!M10</f>
        <v>7.636725663716814</v>
      </c>
      <c r="N10" s="157"/>
      <c r="O10" s="158"/>
    </row>
    <row r="11" spans="1:15" ht="18" customHeight="1">
      <c r="A11" s="49">
        <v>5</v>
      </c>
      <c r="B11" s="50" t="s">
        <v>50</v>
      </c>
      <c r="C11" s="35">
        <f>'TAB 185'!C11/'TAB 180'!C11</f>
        <v>8.33593539703903</v>
      </c>
      <c r="D11" s="35">
        <f>'TAB 185'!D11/'TAB 180'!D11</f>
        <v>7.783008400697416</v>
      </c>
      <c r="E11" s="35">
        <f>'TAB 185'!E11/'TAB 180'!E11</f>
        <v>6.080848329048843</v>
      </c>
      <c r="F11" s="35">
        <f>'TAB 185'!F11/'TAB 180'!F11</f>
        <v>6.1374352331606215</v>
      </c>
      <c r="G11" s="35">
        <f>'TAB 185'!G11/'TAB 180'!G11</f>
        <v>6.373471051916281</v>
      </c>
      <c r="H11" s="35">
        <f>'TAB 185'!H11/'TAB 180'!H11</f>
        <v>6.508836524300442</v>
      </c>
      <c r="I11" s="35">
        <f>'TAB 185'!I11/'TAB 180'!I11</f>
        <v>7.978607382550336</v>
      </c>
      <c r="J11" s="35">
        <f>'TAB 185'!J11/'TAB 180'!J11</f>
        <v>6.764150943396227</v>
      </c>
      <c r="K11" s="35">
        <f>'TAB 185'!K11/'TAB 180'!K11</f>
        <v>5.8798197295943915</v>
      </c>
      <c r="L11" s="35">
        <f>'TAB 185'!L11/'TAB 180'!L11</f>
        <v>5.787351054078827</v>
      </c>
      <c r="M11" s="35">
        <f>'TAB 185'!M11/'TAB 180'!M11</f>
        <v>5.974455732946299</v>
      </c>
      <c r="N11" s="157"/>
      <c r="O11" s="158"/>
    </row>
    <row r="12" spans="1:13" ht="18" customHeight="1">
      <c r="A12" s="49">
        <v>6</v>
      </c>
      <c r="B12" s="50" t="s">
        <v>51</v>
      </c>
      <c r="C12" s="35">
        <f>'TAB 185'!C12/'TAB 180'!C12</f>
        <v>13.394708423326135</v>
      </c>
      <c r="D12" s="35">
        <f>'TAB 185'!D12/'TAB 180'!D12</f>
        <v>11.54021636876764</v>
      </c>
      <c r="E12" s="35">
        <f>'TAB 185'!E12/'TAB 180'!E12</f>
        <v>11.15382814329197</v>
      </c>
      <c r="F12" s="35">
        <f>'TAB 185'!F12/'TAB 180'!F12</f>
        <v>11.866980023501762</v>
      </c>
      <c r="G12" s="35">
        <f>'TAB 185'!G12/'TAB 180'!G12</f>
        <v>11.946323861073523</v>
      </c>
      <c r="H12" s="35">
        <f>'TAB 185'!H12/'TAB 180'!H12</f>
        <v>11.422298065984073</v>
      </c>
      <c r="I12" s="35">
        <f>'TAB 185'!I12/'TAB 180'!I12</f>
        <v>11.338404694631603</v>
      </c>
      <c r="J12" s="35">
        <f>'TAB 185'!J12/'TAB 180'!J12</f>
        <v>11.280357532156094</v>
      </c>
      <c r="K12" s="35">
        <f>'TAB 185'!K12/'TAB 180'!K12</f>
        <v>11.37037037037037</v>
      </c>
      <c r="L12" s="35">
        <f>'TAB 185'!L12/'TAB 180'!L12</f>
        <v>10.679299103504482</v>
      </c>
      <c r="M12" s="35">
        <f>'TAB 185'!M12/'TAB 180'!M12</f>
        <v>10.988893635198632</v>
      </c>
    </row>
    <row r="13" spans="1:13" ht="18" customHeight="1">
      <c r="A13" s="49">
        <v>7</v>
      </c>
      <c r="B13" s="53" t="s">
        <v>60</v>
      </c>
      <c r="C13" s="35" t="e">
        <f>'TAB 185'!C13/'TAB 180'!C13</f>
        <v>#DIV/0!</v>
      </c>
      <c r="D13" s="35" t="e">
        <f>'TAB 185'!D13/'TAB 180'!D13</f>
        <v>#DIV/0!</v>
      </c>
      <c r="E13" s="35" t="e">
        <f>'TAB 185'!E13/'TAB 180'!E13</f>
        <v>#DIV/0!</v>
      </c>
      <c r="F13" s="35" t="e">
        <f>'TAB 185'!F13/'TAB 180'!F13</f>
        <v>#DIV/0!</v>
      </c>
      <c r="G13" s="35" t="e">
        <f>'TAB 185'!G13/'TAB 180'!G13</f>
        <v>#DIV/0!</v>
      </c>
      <c r="H13" s="35" t="e">
        <f>'TAB 185'!H13/'TAB 180'!H13</f>
        <v>#DIV/0!</v>
      </c>
      <c r="I13" s="35" t="e">
        <f>'TAB 185'!I13/'TAB 180'!I13</f>
        <v>#DIV/0!</v>
      </c>
      <c r="J13" s="35" t="e">
        <f>'TAB 185'!J13/'TAB 180'!J13</f>
        <v>#DIV/0!</v>
      </c>
      <c r="K13" s="35" t="e">
        <f>'TAB 185'!K13/'TAB 180'!K13</f>
        <v>#DIV/0!</v>
      </c>
      <c r="L13" s="35" t="e">
        <f>'TAB 185'!L13/'TAB 180'!L13</f>
        <v>#DIV/0!</v>
      </c>
      <c r="M13" s="35" t="e">
        <f>'TAB 185'!M13/'TAB 180'!M13</f>
        <v>#DIV/0!</v>
      </c>
    </row>
    <row r="14" spans="1:13" ht="18" customHeight="1">
      <c r="A14" s="49">
        <v>8</v>
      </c>
      <c r="B14" s="50" t="s">
        <v>52</v>
      </c>
      <c r="C14" s="35">
        <f>'TAB 185'!C14/'TAB 180'!C14</f>
        <v>7.899460188933873</v>
      </c>
      <c r="D14" s="35">
        <f>'TAB 185'!D14/'TAB 180'!D14</f>
        <v>7.568473058514744</v>
      </c>
      <c r="E14" s="35">
        <f>'TAB 185'!E14/'TAB 180'!E14</f>
        <v>6.602111189303307</v>
      </c>
      <c r="F14" s="35">
        <f>'TAB 185'!F14/'TAB 180'!F14</f>
        <v>6.849691932941682</v>
      </c>
      <c r="G14" s="35">
        <f>'TAB 185'!G14/'TAB 180'!G14</f>
        <v>7.200270635994587</v>
      </c>
      <c r="H14" s="35">
        <f>'TAB 185'!H14/'TAB 180'!H14</f>
        <v>6.763735408560311</v>
      </c>
      <c r="I14" s="35">
        <f>'TAB 185'!I14/'TAB 180'!I14</f>
        <v>6.456586381207256</v>
      </c>
      <c r="J14" s="35">
        <f>'TAB 185'!J14/'TAB 180'!J14</f>
        <v>5.3622472603796885</v>
      </c>
      <c r="K14" s="35">
        <f>'TAB 185'!K14/'TAB 180'!K14</f>
        <v>6.262875536480687</v>
      </c>
      <c r="L14" s="35">
        <f>'TAB 185'!L14/'TAB 180'!L14</f>
        <v>5.431634555624612</v>
      </c>
      <c r="M14" s="35">
        <f>'TAB 185'!M14/'TAB 180'!M14</f>
        <v>5.66874692067663</v>
      </c>
    </row>
    <row r="15" spans="1:13" ht="24.75" customHeight="1">
      <c r="A15" s="49">
        <v>9</v>
      </c>
      <c r="B15" s="50" t="s">
        <v>53</v>
      </c>
      <c r="C15" s="35">
        <f>'TAB 185'!C15/'TAB 180'!C15</f>
        <v>6.122085048010974</v>
      </c>
      <c r="D15" s="35">
        <f>'TAB 185'!D15/'TAB 180'!D15</f>
        <v>6.723872771758127</v>
      </c>
      <c r="E15" s="35">
        <f>'TAB 185'!E15/'TAB 180'!E15</f>
        <v>6.6262313024443635</v>
      </c>
      <c r="F15" s="35">
        <f>'TAB 185'!F15/'TAB 180'!F15</f>
        <v>7.209548578859372</v>
      </c>
      <c r="G15" s="35">
        <f>'TAB 185'!G15/'TAB 180'!G15</f>
        <v>5.878923766816143</v>
      </c>
      <c r="H15" s="35">
        <f>'TAB 185'!H15/'TAB 180'!H15</f>
        <v>5.851437451437452</v>
      </c>
      <c r="I15" s="35">
        <f>'TAB 185'!I15/'TAB 180'!I15</f>
        <v>6.27292782855342</v>
      </c>
      <c r="J15" s="35">
        <f>'TAB 185'!J15/'TAB 180'!J15</f>
        <v>5.960037611659614</v>
      </c>
      <c r="K15" s="35">
        <f>'TAB 185'!K15/'TAB 180'!K15</f>
        <v>5.406306852637963</v>
      </c>
      <c r="L15" s="35">
        <f>'TAB 185'!L15/'TAB 180'!L15</f>
        <v>5.841401792991035</v>
      </c>
      <c r="M15" s="35">
        <f>'TAB 185'!M15/'TAB 180'!M15</f>
        <v>5.185476923076923</v>
      </c>
    </row>
    <row r="16" spans="1:13" ht="18" customHeight="1">
      <c r="A16" s="49">
        <v>10</v>
      </c>
      <c r="B16" s="50" t="s">
        <v>54</v>
      </c>
      <c r="C16" s="35">
        <f>'TAB 185'!C16/'TAB 180'!C16</f>
        <v>9.344221105527637</v>
      </c>
      <c r="D16" s="35">
        <f>'TAB 185'!D16/'TAB 180'!D16</f>
        <v>9.125383200490496</v>
      </c>
      <c r="E16" s="35">
        <f>'TAB 185'!E16/'TAB 180'!E16</f>
        <v>8.890504451038575</v>
      </c>
      <c r="F16" s="35">
        <f>'TAB 185'!F16/'TAB 180'!F16</f>
        <v>8.269135034225265</v>
      </c>
      <c r="G16" s="35">
        <f>'TAB 185'!G16/'TAB 180'!G16</f>
        <v>7.418761496014715</v>
      </c>
      <c r="H16" s="35">
        <f>'TAB 185'!H16/'TAB 180'!H16</f>
        <v>7.207811133780239</v>
      </c>
      <c r="I16" s="35">
        <f>'TAB 185'!I16/'TAB 180'!I16</f>
        <v>7.878459687123947</v>
      </c>
      <c r="J16" s="35">
        <f>'TAB 185'!J16/'TAB 180'!J16</f>
        <v>8.227670753064798</v>
      </c>
      <c r="K16" s="35">
        <f>'TAB 185'!K16/'TAB 180'!K16</f>
        <v>6.758696852567642</v>
      </c>
      <c r="L16" s="35">
        <f>'TAB 185'!L16/'TAB 180'!L16</f>
        <v>7.056112224448897</v>
      </c>
      <c r="M16" s="35">
        <f>'TAB 185'!M16/'TAB 180'!M16</f>
        <v>7.7361997226074894</v>
      </c>
    </row>
    <row r="17" spans="1:13" ht="18" customHeight="1">
      <c r="A17" s="49">
        <v>11</v>
      </c>
      <c r="B17" s="50" t="s">
        <v>55</v>
      </c>
      <c r="C17" s="35">
        <f>'TAB 185'!C17/'TAB 180'!C17</f>
        <v>19.49605502731135</v>
      </c>
      <c r="D17" s="35">
        <f>'TAB 185'!D17/'TAB 180'!D17</f>
        <v>20.20299846793609</v>
      </c>
      <c r="E17" s="35">
        <f>'TAB 185'!E17/'TAB 180'!E17</f>
        <v>18.75499320296978</v>
      </c>
      <c r="F17" s="35">
        <f>'TAB 185'!F17/'TAB 180'!F17</f>
        <v>19.590470974808323</v>
      </c>
      <c r="G17" s="35">
        <f>'TAB 185'!G17/'TAB 180'!G17</f>
        <v>17.17852077001013</v>
      </c>
      <c r="H17" s="35">
        <f>'TAB 185'!H17/'TAB 180'!H17</f>
        <v>18.456466610312763</v>
      </c>
      <c r="I17" s="35">
        <f>'TAB 185'!I17/'TAB 180'!I17</f>
        <v>21.499013806706113</v>
      </c>
      <c r="J17" s="35">
        <f>'TAB 185'!J17/'TAB 180'!J17</f>
        <v>14.970897247320865</v>
      </c>
      <c r="K17" s="35">
        <f>'TAB 185'!K17/'TAB 180'!K17</f>
        <v>15.96259067357513</v>
      </c>
      <c r="L17" s="35">
        <f>'TAB 185'!L17/'TAB 180'!L17</f>
        <v>14.999260042283298</v>
      </c>
      <c r="M17" s="35">
        <f>'TAB 185'!M17/'TAB 180'!M17</f>
        <v>14.713453389830509</v>
      </c>
    </row>
    <row r="18" spans="1:13" ht="18" customHeight="1">
      <c r="A18" s="49">
        <v>12</v>
      </c>
      <c r="B18" s="53" t="s">
        <v>61</v>
      </c>
      <c r="C18" s="35" t="e">
        <f>'TAB 185'!C18/'TAB 180'!C18</f>
        <v>#DIV/0!</v>
      </c>
      <c r="D18" s="35" t="e">
        <f>'TAB 185'!D18/'TAB 180'!D18</f>
        <v>#DIV/0!</v>
      </c>
      <c r="E18" s="35" t="e">
        <f>'TAB 185'!E18/'TAB 180'!E18</f>
        <v>#DIV/0!</v>
      </c>
      <c r="F18" s="35" t="e">
        <f>'TAB 185'!F18/'TAB 180'!F18</f>
        <v>#DIV/0!</v>
      </c>
      <c r="G18" s="35" t="e">
        <f>'TAB 185'!G18/'TAB 180'!G18</f>
        <v>#DIV/0!</v>
      </c>
      <c r="H18" s="35" t="e">
        <f>'TAB 185'!H18/'TAB 180'!H18</f>
        <v>#DIV/0!</v>
      </c>
      <c r="I18" s="35">
        <f>'TAB 185'!I18/'TAB 180'!I18</f>
        <v>1.83248730964467</v>
      </c>
      <c r="J18" s="35">
        <f>'TAB 185'!J18/'TAB 180'!J18</f>
        <v>1</v>
      </c>
      <c r="K18" s="35">
        <f>'TAB 185'!K18/'TAB 180'!K18</f>
        <v>1</v>
      </c>
      <c r="L18" s="35">
        <f>'TAB 185'!L18/'TAB 180'!L18</f>
        <v>1</v>
      </c>
      <c r="M18" s="35">
        <f>'TAB 185'!M18/'TAB 180'!M18</f>
        <v>1</v>
      </c>
    </row>
    <row r="19" spans="1:13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35">
        <f>'TAB 185'!C21/'TAB 180'!C21</f>
        <v>9.72358006773101</v>
      </c>
      <c r="D21" s="35">
        <f>'TAB 185'!D21/'TAB 180'!D21</f>
        <v>9.461786721104307</v>
      </c>
      <c r="E21" s="35">
        <f>'TAB 185'!E21/'TAB 180'!E21</f>
        <v>9.130144775192317</v>
      </c>
      <c r="F21" s="35">
        <f>'TAB 185'!F21/'TAB 180'!F21</f>
        <v>8.936774856082074</v>
      </c>
      <c r="G21" s="35">
        <f>'TAB 185'!G21/'TAB 180'!G21</f>
        <v>8.807348407972583</v>
      </c>
      <c r="H21" s="35">
        <f>'TAB 185'!H21/'TAB 180'!H21</f>
        <v>8.626004817175312</v>
      </c>
      <c r="I21" s="35">
        <f>'TAB 185'!I21/'TAB 180'!I21</f>
        <v>8.843859274224881</v>
      </c>
      <c r="J21" s="35">
        <f>'TAB 185'!J21/'TAB 180'!J21</f>
        <v>8.109547094341789</v>
      </c>
      <c r="K21" s="35">
        <f>'TAB 185'!K21/'TAB 180'!K21</f>
        <v>8.218119505866863</v>
      </c>
      <c r="L21" s="35">
        <f>'TAB 185'!L21/'TAB 180'!L21</f>
        <v>7.817785311595307</v>
      </c>
      <c r="M21" s="35">
        <f>'TAB 185'!M21/'TAB 180'!M21</f>
        <v>7.808014176501151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68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1">
    <mergeCell ref="A2:M2"/>
    <mergeCell ref="L3:M3"/>
    <mergeCell ref="A4:A5"/>
    <mergeCell ref="B4:B5"/>
    <mergeCell ref="C4:C5"/>
    <mergeCell ref="H4:H5"/>
    <mergeCell ref="A24:M24"/>
    <mergeCell ref="I4:I5"/>
    <mergeCell ref="J4:J5"/>
    <mergeCell ref="K4:K5"/>
    <mergeCell ref="L4:L5"/>
    <mergeCell ref="A23:L23"/>
    <mergeCell ref="F4:F5"/>
    <mergeCell ref="M4:M5"/>
    <mergeCell ref="A22:C22"/>
    <mergeCell ref="N4:O7"/>
    <mergeCell ref="N8:O11"/>
    <mergeCell ref="E4:E5"/>
    <mergeCell ref="A21:B21"/>
    <mergeCell ref="G4:G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2:M24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58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67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9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5"/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20"/>
      <c r="H11" s="20"/>
      <c r="I11" s="20"/>
      <c r="J11" s="20"/>
      <c r="K11" s="17"/>
      <c r="L11" s="17"/>
      <c r="M11" s="18"/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8"/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21"/>
      <c r="H15" s="21"/>
      <c r="I15" s="21"/>
      <c r="J15" s="21"/>
      <c r="K15" s="21"/>
      <c r="L15" s="21"/>
      <c r="M15" s="22"/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16"/>
      <c r="H16" s="16"/>
      <c r="I16" s="16"/>
      <c r="J16" s="16"/>
      <c r="K16" s="17"/>
      <c r="L16" s="17"/>
      <c r="M16" s="18"/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57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3:L23"/>
    <mergeCell ref="A24:M24"/>
    <mergeCell ref="L3:M3"/>
    <mergeCell ref="J4:J5"/>
    <mergeCell ref="K4:K5"/>
    <mergeCell ref="L4:L5"/>
    <mergeCell ref="M4:M5"/>
    <mergeCell ref="A21:B21"/>
    <mergeCell ref="A22:C22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F0"/>
  </sheetPr>
  <dimension ref="A2:M24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58</v>
      </c>
      <c r="M3" s="147"/>
    </row>
    <row r="4" spans="1:13" ht="19.5" customHeight="1">
      <c r="A4" s="172" t="s">
        <v>33</v>
      </c>
      <c r="B4" s="173" t="s">
        <v>34</v>
      </c>
      <c r="C4" s="172" t="s">
        <v>35</v>
      </c>
      <c r="D4" s="172" t="s">
        <v>36</v>
      </c>
      <c r="E4" s="172" t="s">
        <v>37</v>
      </c>
      <c r="F4" s="172" t="s">
        <v>38</v>
      </c>
      <c r="G4" s="172" t="s">
        <v>39</v>
      </c>
      <c r="H4" s="172" t="s">
        <v>40</v>
      </c>
      <c r="I4" s="172" t="s">
        <v>41</v>
      </c>
      <c r="J4" s="172" t="s">
        <v>42</v>
      </c>
      <c r="K4" s="172" t="s">
        <v>43</v>
      </c>
      <c r="L4" s="172" t="s">
        <v>44</v>
      </c>
      <c r="M4" s="167" t="s">
        <v>45</v>
      </c>
    </row>
    <row r="5" spans="1:13" ht="19.5" customHeight="1">
      <c r="A5" s="172"/>
      <c r="B5" s="174"/>
      <c r="C5" s="175"/>
      <c r="D5" s="175"/>
      <c r="E5" s="176"/>
      <c r="F5" s="176"/>
      <c r="G5" s="176"/>
      <c r="H5" s="176"/>
      <c r="I5" s="176"/>
      <c r="J5" s="176"/>
      <c r="K5" s="176"/>
      <c r="L5" s="176"/>
      <c r="M5" s="179"/>
    </row>
    <row r="6" spans="1:13" s="11" customFormat="1" ht="15" customHeight="1">
      <c r="A6" s="10">
        <v>0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ht="18" customHeight="1">
      <c r="A7" s="10">
        <v>1</v>
      </c>
      <c r="B7" s="12" t="s">
        <v>46</v>
      </c>
      <c r="C7" s="13"/>
      <c r="D7" s="13"/>
      <c r="E7" s="13"/>
      <c r="F7" s="13"/>
      <c r="G7" s="13"/>
      <c r="H7" s="13"/>
      <c r="I7" s="13"/>
      <c r="J7" s="13"/>
      <c r="K7" s="14"/>
      <c r="L7" s="14"/>
      <c r="M7" s="15"/>
    </row>
    <row r="8" spans="1:13" ht="18" customHeight="1">
      <c r="A8" s="10">
        <v>2</v>
      </c>
      <c r="B8" s="12" t="s">
        <v>47</v>
      </c>
      <c r="C8" s="16"/>
      <c r="D8" s="16"/>
      <c r="E8" s="16"/>
      <c r="F8" s="16"/>
      <c r="G8" s="16"/>
      <c r="H8" s="16"/>
      <c r="I8" s="16"/>
      <c r="J8" s="16"/>
      <c r="K8" s="17"/>
      <c r="L8" s="17"/>
      <c r="M8" s="18"/>
    </row>
    <row r="9" spans="1:13" ht="18" customHeight="1">
      <c r="A9" s="10">
        <v>3</v>
      </c>
      <c r="B9" s="19" t="s">
        <v>48</v>
      </c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</row>
    <row r="10" spans="1:13" ht="18" customHeight="1">
      <c r="A10" s="10">
        <v>4</v>
      </c>
      <c r="B10" s="19" t="s">
        <v>49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8" customHeight="1">
      <c r="A11" s="10">
        <v>5</v>
      </c>
      <c r="B11" s="12" t="s">
        <v>50</v>
      </c>
      <c r="C11" s="20"/>
      <c r="D11" s="20"/>
      <c r="E11" s="20"/>
      <c r="F11" s="20"/>
      <c r="G11" s="20"/>
      <c r="H11" s="20"/>
      <c r="I11" s="20"/>
      <c r="J11" s="20"/>
      <c r="K11" s="17"/>
      <c r="L11" s="17"/>
      <c r="M11" s="18"/>
    </row>
    <row r="12" spans="1:13" ht="18" customHeight="1">
      <c r="A12" s="10">
        <v>6</v>
      </c>
      <c r="B12" s="12" t="s">
        <v>51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8"/>
    </row>
    <row r="13" spans="1:13" ht="18" customHeight="1">
      <c r="A13" s="10">
        <v>7</v>
      </c>
      <c r="B13" s="19" t="s">
        <v>60</v>
      </c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8"/>
    </row>
    <row r="14" spans="1:13" ht="18" customHeight="1">
      <c r="A14" s="10">
        <v>8</v>
      </c>
      <c r="B14" s="12" t="s">
        <v>52</v>
      </c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8"/>
    </row>
    <row r="15" spans="1:13" ht="24.75" customHeight="1">
      <c r="A15" s="10">
        <v>9</v>
      </c>
      <c r="B15" s="12" t="s">
        <v>53</v>
      </c>
      <c r="C15" s="10"/>
      <c r="D15" s="10"/>
      <c r="E15" s="10"/>
      <c r="F15" s="9"/>
      <c r="G15" s="21"/>
      <c r="H15" s="21"/>
      <c r="I15" s="21"/>
      <c r="J15" s="21"/>
      <c r="K15" s="21"/>
      <c r="L15" s="21"/>
      <c r="M15" s="22"/>
    </row>
    <row r="16" spans="1:13" ht="18" customHeight="1">
      <c r="A16" s="10">
        <v>10</v>
      </c>
      <c r="B16" s="12" t="s">
        <v>54</v>
      </c>
      <c r="C16" s="17"/>
      <c r="D16" s="17"/>
      <c r="E16" s="17"/>
      <c r="F16" s="16"/>
      <c r="G16" s="16"/>
      <c r="H16" s="16"/>
      <c r="I16" s="16"/>
      <c r="J16" s="16"/>
      <c r="K16" s="17"/>
      <c r="L16" s="17"/>
      <c r="M16" s="18"/>
    </row>
    <row r="17" spans="1:13" ht="18" customHeight="1">
      <c r="A17" s="10">
        <v>11</v>
      </c>
      <c r="B17" s="12" t="s">
        <v>55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8"/>
    </row>
    <row r="18" spans="1:13" ht="18" customHeight="1">
      <c r="A18" s="10">
        <v>12</v>
      </c>
      <c r="B18" s="28" t="s">
        <v>61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8"/>
    </row>
    <row r="19" spans="1:13" ht="18" customHeight="1">
      <c r="A19" s="10">
        <v>13</v>
      </c>
      <c r="B19" s="28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8"/>
    </row>
    <row r="20" spans="1:13" ht="18" customHeight="1">
      <c r="A20" s="10">
        <v>14</v>
      </c>
      <c r="B20" s="24"/>
      <c r="C20" s="10"/>
      <c r="D20" s="10"/>
      <c r="E20" s="10"/>
      <c r="F20" s="9"/>
      <c r="G20" s="23"/>
      <c r="H20" s="23"/>
      <c r="I20" s="23"/>
      <c r="J20" s="23"/>
      <c r="K20" s="22"/>
      <c r="L20" s="22"/>
      <c r="M20" s="22"/>
    </row>
    <row r="21" spans="1:13" s="26" customFormat="1" ht="18" customHeight="1">
      <c r="A21" s="144" t="s">
        <v>56</v>
      </c>
      <c r="B21" s="144"/>
      <c r="C21" s="25">
        <f aca="true" t="shared" si="0" ref="C21:M21">SUM(C7:C20)</f>
        <v>0</v>
      </c>
      <c r="D21" s="25">
        <f t="shared" si="0"/>
        <v>0</v>
      </c>
      <c r="E21" s="25">
        <f t="shared" si="0"/>
        <v>0</v>
      </c>
      <c r="F21" s="25">
        <f t="shared" si="0"/>
        <v>0</v>
      </c>
      <c r="G21" s="25">
        <f t="shared" si="0"/>
        <v>0</v>
      </c>
      <c r="H21" s="25">
        <f t="shared" si="0"/>
        <v>0</v>
      </c>
      <c r="I21" s="25">
        <f t="shared" si="0"/>
        <v>0</v>
      </c>
      <c r="J21" s="25">
        <f t="shared" si="0"/>
        <v>0</v>
      </c>
      <c r="K21" s="25">
        <f t="shared" si="0"/>
        <v>0</v>
      </c>
      <c r="L21" s="25">
        <f t="shared" si="0"/>
        <v>0</v>
      </c>
      <c r="M21" s="25">
        <f t="shared" si="0"/>
        <v>0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57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9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2:C22"/>
    <mergeCell ref="A23:L23"/>
    <mergeCell ref="A24:M24"/>
    <mergeCell ref="I4:I5"/>
    <mergeCell ref="J4:J5"/>
    <mergeCell ref="K4:K5"/>
    <mergeCell ref="L4:L5"/>
    <mergeCell ref="M4:M5"/>
    <mergeCell ref="A21:B21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P24"/>
  <sheetViews>
    <sheetView zoomScalePageLayoutView="0" workbookViewId="0" topLeftCell="A6">
      <selection activeCell="G19" sqref="G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24.75" customHeight="1">
      <c r="A2" s="159" t="s">
        <v>72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73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60"/>
      <c r="O4" s="161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60"/>
      <c r="O5" s="161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60"/>
      <c r="O6" s="161"/>
    </row>
    <row r="7" spans="1:15" ht="18" customHeight="1">
      <c r="A7" s="49">
        <v>1</v>
      </c>
      <c r="B7" s="50" t="s">
        <v>46</v>
      </c>
      <c r="C7" s="60"/>
      <c r="D7" s="60"/>
      <c r="E7" s="60"/>
      <c r="F7" s="60"/>
      <c r="G7" s="35">
        <f>'TAB 198 1'!G7/'TAB 198'!G7*100</f>
        <v>0.2533478103510677</v>
      </c>
      <c r="H7" s="35">
        <f>'TAB 198 1'!H7/'TAB 198'!H7*100</f>
        <v>0.8124210146235782</v>
      </c>
      <c r="I7" s="35">
        <f>'TAB 198 1'!I7/'TAB 198'!I7*100</f>
        <v>1.0473031942747426</v>
      </c>
      <c r="J7" s="35">
        <f>'TAB 198 1'!J7/'TAB 198'!J7*100</f>
        <v>0.8337247534053547</v>
      </c>
      <c r="K7" s="35">
        <f>'TAB 198 1'!K7/'TAB 198'!K7*100</f>
        <v>0.4695828750317286</v>
      </c>
      <c r="L7" s="35">
        <f>'TAB 198 1'!L7/'TAB 198'!L7*100</f>
        <v>0.6721389483702118</v>
      </c>
      <c r="M7" s="35">
        <f>'TAB 198 1'!M7/'TAB 198'!M7*100</f>
        <v>0.5242463958060288</v>
      </c>
      <c r="N7" s="160"/>
      <c r="O7" s="161"/>
    </row>
    <row r="8" spans="1:15" ht="18" customHeight="1">
      <c r="A8" s="49">
        <v>2</v>
      </c>
      <c r="B8" s="50" t="s">
        <v>47</v>
      </c>
      <c r="C8" s="55"/>
      <c r="D8" s="55"/>
      <c r="E8" s="55"/>
      <c r="F8" s="55"/>
      <c r="G8" s="35">
        <f>'TAB 198 1'!G8/'TAB 198'!G8*100</f>
        <v>1.4270032930845227</v>
      </c>
      <c r="H8" s="35">
        <f>'TAB 198 1'!H8/'TAB 198'!H8*100</f>
        <v>2.1372328458942635</v>
      </c>
      <c r="I8" s="35">
        <f>'TAB 198 1'!I8/'TAB 198'!I8*100</f>
        <v>2.0798201236649803</v>
      </c>
      <c r="J8" s="35">
        <f>'TAB 198 1'!J8/'TAB 198'!J8*100</f>
        <v>1.078167115902965</v>
      </c>
      <c r="K8" s="35">
        <f>'TAB 198 1'!K8/'TAB 198'!K8*100</f>
        <v>0.7807807807807807</v>
      </c>
      <c r="L8" s="35">
        <f>'TAB 198 1'!L8/'TAB 198'!L8*100</f>
        <v>1.386481802426343</v>
      </c>
      <c r="M8" s="35">
        <f>'TAB 198 1'!M8/'TAB 198'!M8*100</f>
        <v>0.9472259810554804</v>
      </c>
      <c r="N8" s="160"/>
      <c r="O8" s="161"/>
    </row>
    <row r="9" spans="1:16" ht="18" customHeight="1">
      <c r="A9" s="49">
        <v>3</v>
      </c>
      <c r="B9" s="53" t="s">
        <v>48</v>
      </c>
      <c r="C9" s="55"/>
      <c r="D9" s="55"/>
      <c r="E9" s="55"/>
      <c r="F9" s="55"/>
      <c r="G9" s="35">
        <f>'TAB 198 1'!G9/'TAB 198'!G9*100</f>
        <v>6.7924528301886795</v>
      </c>
      <c r="H9" s="35">
        <f>'TAB 198 1'!H9/'TAB 198'!H9*100</f>
        <v>7.658450704225352</v>
      </c>
      <c r="I9" s="35">
        <f>'TAB 198 1'!I9/'TAB 198'!I9*100</f>
        <v>8.171603677221654</v>
      </c>
      <c r="J9" s="35">
        <f>'TAB 198 1'!J9/'TAB 198'!J9*100</f>
        <v>5.922038980509745</v>
      </c>
      <c r="K9" s="35">
        <f>'TAB 198 1'!K9/'TAB 198'!K9*100</f>
        <v>5.434782608695652</v>
      </c>
      <c r="L9" s="35">
        <f>'TAB 198 1'!L9/'TAB 198'!L9*100</f>
        <v>5.757097791798108</v>
      </c>
      <c r="M9" s="35">
        <f>'TAB 198 1'!M9/'TAB 198'!M9*100</f>
        <v>5.530973451327434</v>
      </c>
      <c r="N9" s="160"/>
      <c r="O9" s="161"/>
      <c r="P9" s="26"/>
    </row>
    <row r="10" spans="1:16" ht="18" customHeight="1">
      <c r="A10" s="49">
        <v>4</v>
      </c>
      <c r="B10" s="53" t="s">
        <v>49</v>
      </c>
      <c r="C10" s="56"/>
      <c r="D10" s="56"/>
      <c r="E10" s="56"/>
      <c r="F10" s="56"/>
      <c r="G10" s="35">
        <f>'TAB 198 1'!G10/'TAB 198'!G10*100</f>
        <v>6.340057636887608</v>
      </c>
      <c r="H10" s="35">
        <f>'TAB 198 1'!H10/'TAB 198'!H10*100</f>
        <v>6.282722513089005</v>
      </c>
      <c r="I10" s="35">
        <f>'TAB 198 1'!I10/'TAB 198'!I10*100</f>
        <v>5.221238938053097</v>
      </c>
      <c r="J10" s="35">
        <f>'TAB 198 1'!J10/'TAB 198'!J10*100</f>
        <v>7.0588235294117645</v>
      </c>
      <c r="K10" s="35">
        <f>'TAB 198 1'!K10/'TAB 198'!K10*100</f>
        <v>6.832298136645963</v>
      </c>
      <c r="L10" s="35">
        <f>'TAB 198 1'!L10/'TAB 198'!L10*100</f>
        <v>7.83132530120482</v>
      </c>
      <c r="M10" s="35">
        <f>'TAB 198 1'!M10/'TAB 198'!M10*100</f>
        <v>5.660377358490567</v>
      </c>
      <c r="N10" s="160"/>
      <c r="O10" s="161"/>
      <c r="P10" s="26"/>
    </row>
    <row r="11" spans="1:16" ht="18" customHeight="1">
      <c r="A11" s="49">
        <v>5</v>
      </c>
      <c r="B11" s="50" t="s">
        <v>50</v>
      </c>
      <c r="C11" s="61"/>
      <c r="D11" s="61"/>
      <c r="E11" s="61"/>
      <c r="F11" s="61"/>
      <c r="G11" s="35">
        <f>'TAB 198 1'!G11/'TAB 198'!G11*100</f>
        <v>0.3389830508474576</v>
      </c>
      <c r="H11" s="35">
        <f>'TAB 198 1'!H11/'TAB 198'!H11*100</f>
        <v>2.610966057441253</v>
      </c>
      <c r="I11" s="35">
        <f>'TAB 198 1'!I11/'TAB 198'!I11*100</f>
        <v>2.832618025751073</v>
      </c>
      <c r="J11" s="35">
        <f>'TAB 198 1'!J11/'TAB 198'!J11*100</f>
        <v>4.31095406360424</v>
      </c>
      <c r="K11" s="35">
        <f>'TAB 198 1'!K11/'TAB 198'!K11*100</f>
        <v>4.9598832968636035</v>
      </c>
      <c r="L11" s="35">
        <f>'TAB 198 1'!L11/'TAB 198'!L11*100</f>
        <v>4.212707182320442</v>
      </c>
      <c r="M11" s="35">
        <f>'TAB 198 1'!M11/'TAB 198'!M11*100</f>
        <v>3.97444996451384</v>
      </c>
      <c r="N11" s="160"/>
      <c r="O11" s="161"/>
      <c r="P11" s="26"/>
    </row>
    <row r="12" spans="1:16" ht="18" customHeight="1">
      <c r="A12" s="49">
        <v>6</v>
      </c>
      <c r="B12" s="50" t="s">
        <v>51</v>
      </c>
      <c r="C12" s="55"/>
      <c r="D12" s="55"/>
      <c r="E12" s="55"/>
      <c r="F12" s="55"/>
      <c r="G12" s="35">
        <f>'TAB 198 1'!G12/'TAB 198'!G12*100</f>
        <v>0.315059861373661</v>
      </c>
      <c r="H12" s="35">
        <f>'TAB 198 1'!H12/'TAB 198'!H12*100</f>
        <v>0.22631749110895572</v>
      </c>
      <c r="I12" s="35">
        <f>'TAB 198 1'!I12/'TAB 198'!I12*100</f>
        <v>0.2251527822450949</v>
      </c>
      <c r="J12" s="35">
        <f>'TAB 198 1'!J12/'TAB 198'!J12*100</f>
        <v>0.25356576862123614</v>
      </c>
      <c r="K12" s="35">
        <f>'TAB 198 1'!K12/'TAB 198'!K12*100</f>
        <v>1.8793573810245527</v>
      </c>
      <c r="L12" s="35">
        <f>'TAB 198 1'!L12/'TAB 198'!L12*100</f>
        <v>1.7482517482517483</v>
      </c>
      <c r="M12" s="35">
        <f>'TAB 198 1'!M12/'TAB 198'!M12*100</f>
        <v>1.6572950577093812</v>
      </c>
      <c r="N12" s="160"/>
      <c r="O12" s="161"/>
      <c r="P12" s="26"/>
    </row>
    <row r="13" spans="1:16" ht="18" customHeight="1">
      <c r="A13" s="49">
        <v>7</v>
      </c>
      <c r="B13" s="53" t="s">
        <v>60</v>
      </c>
      <c r="C13" s="55"/>
      <c r="D13" s="55"/>
      <c r="E13" s="55"/>
      <c r="F13" s="55"/>
      <c r="G13" s="35" t="e">
        <f>'TAB 198 1'!G13/'TAB 198'!G13*100</f>
        <v>#DIV/0!</v>
      </c>
      <c r="H13" s="35" t="e">
        <f>'TAB 198 1'!H13/'TAB 198'!H13*100</f>
        <v>#DIV/0!</v>
      </c>
      <c r="I13" s="35" t="e">
        <f>'TAB 198 1'!I13/'TAB 198'!I13*100</f>
        <v>#DIV/0!</v>
      </c>
      <c r="J13" s="35" t="e">
        <f>'TAB 198 1'!J13/'TAB 198'!J13*100</f>
        <v>#DIV/0!</v>
      </c>
      <c r="K13" s="35" t="e">
        <f>'TAB 198 1'!K13/'TAB 198'!K13*100</f>
        <v>#DIV/0!</v>
      </c>
      <c r="L13" s="35" t="e">
        <f>'TAB 198 1'!L13/'TAB 198'!L13*100</f>
        <v>#DIV/0!</v>
      </c>
      <c r="M13" s="35" t="e">
        <f>'TAB 198 1'!M13/'TAB 198'!M13*100</f>
        <v>#DIV/0!</v>
      </c>
      <c r="N13" s="160"/>
      <c r="O13" s="161"/>
      <c r="P13" s="26"/>
    </row>
    <row r="14" spans="1:16" ht="18" customHeight="1">
      <c r="A14" s="49">
        <v>8</v>
      </c>
      <c r="B14" s="50" t="s">
        <v>52</v>
      </c>
      <c r="C14" s="55"/>
      <c r="D14" s="55"/>
      <c r="E14" s="55"/>
      <c r="F14" s="56"/>
      <c r="G14" s="35">
        <f>'TAB 198 1'!G14/'TAB 198'!G14*100</f>
        <v>0</v>
      </c>
      <c r="H14" s="35">
        <f>'TAB 198 1'!H14/'TAB 198'!H14*100</f>
        <v>1.3850415512465373</v>
      </c>
      <c r="I14" s="35">
        <f>'TAB 198 1'!I14/'TAB 198'!I14*100</f>
        <v>2.8368794326241136</v>
      </c>
      <c r="J14" s="35">
        <f>'TAB 198 1'!J14/'TAB 198'!J14*100</f>
        <v>2.5</v>
      </c>
      <c r="K14" s="35">
        <f>'TAB 198 1'!K14/'TAB 198'!K14*100</f>
        <v>1.002004008016032</v>
      </c>
      <c r="L14" s="35">
        <f>'TAB 198 1'!L14/'TAB 198'!L14*100</f>
        <v>0.7104795737122558</v>
      </c>
      <c r="M14" s="35">
        <f>'TAB 198 1'!M14/'TAB 198'!M14*100</f>
        <v>3.202846975088968</v>
      </c>
      <c r="N14" s="160"/>
      <c r="O14" s="161"/>
      <c r="P14" s="26"/>
    </row>
    <row r="15" spans="1:16" ht="24.75" customHeight="1">
      <c r="A15" s="49">
        <v>9</v>
      </c>
      <c r="B15" s="50" t="s">
        <v>53</v>
      </c>
      <c r="C15" s="49"/>
      <c r="D15" s="49"/>
      <c r="E15" s="49"/>
      <c r="F15" s="58"/>
      <c r="G15" s="35">
        <f>'TAB 198 1'!G15/'TAB 198'!G15*100</f>
        <v>2.209944751381215</v>
      </c>
      <c r="H15" s="35">
        <f>'TAB 198 1'!H15/'TAB 198'!H15*100</f>
        <v>0</v>
      </c>
      <c r="I15" s="35">
        <f>'TAB 198 1'!I15/'TAB 198'!I15*100</f>
        <v>0</v>
      </c>
      <c r="J15" s="35">
        <f>'TAB 198 1'!J15/'TAB 198'!J15*100</f>
        <v>0</v>
      </c>
      <c r="K15" s="35">
        <f>'TAB 198 1'!K15/'TAB 198'!K15*100</f>
        <v>0</v>
      </c>
      <c r="L15" s="35">
        <f>'TAB 198 1'!L15/'TAB 198'!L15*100</f>
        <v>0</v>
      </c>
      <c r="M15" s="35">
        <f>'TAB 198 1'!M15/'TAB 198'!M15*100</f>
        <v>0</v>
      </c>
      <c r="N15" s="160"/>
      <c r="O15" s="161"/>
      <c r="P15" s="26"/>
    </row>
    <row r="16" spans="1:16" ht="18" customHeight="1">
      <c r="A16" s="49">
        <v>10</v>
      </c>
      <c r="B16" s="50" t="s">
        <v>54</v>
      </c>
      <c r="C16" s="56"/>
      <c r="D16" s="56"/>
      <c r="E16" s="56"/>
      <c r="F16" s="55"/>
      <c r="G16" s="35">
        <f>'TAB 198 1'!G16/'TAB 198'!G16*100</f>
        <v>0</v>
      </c>
      <c r="H16" s="35">
        <f>'TAB 198 1'!H16/'TAB 198'!H16*100</f>
        <v>0</v>
      </c>
      <c r="I16" s="35">
        <f>'TAB 198 1'!I16/'TAB 198'!I16*100</f>
        <v>0</v>
      </c>
      <c r="J16" s="35">
        <f>'TAB 198 1'!J16/'TAB 198'!J16*100</f>
        <v>0</v>
      </c>
      <c r="K16" s="35">
        <f>'TAB 198 1'!K16/'TAB 198'!K16*100</f>
        <v>2.176541717049577</v>
      </c>
      <c r="L16" s="35">
        <f>'TAB 198 1'!L16/'TAB 198'!L16*100</f>
        <v>1.2164777439867294</v>
      </c>
      <c r="M16" s="35">
        <f>'TAB 198 1'!M16/'TAB 198'!M16*100</f>
        <v>0.11782032400589101</v>
      </c>
      <c r="P16" s="26"/>
    </row>
    <row r="17" spans="1:16" ht="18" customHeight="1">
      <c r="A17" s="49">
        <v>11</v>
      </c>
      <c r="B17" s="50" t="s">
        <v>55</v>
      </c>
      <c r="C17" s="55"/>
      <c r="D17" s="55"/>
      <c r="E17" s="55"/>
      <c r="F17" s="55"/>
      <c r="G17" s="35">
        <f>'TAB 198 1'!G17/'TAB 198'!G17*100</f>
        <v>4.113475177304964</v>
      </c>
      <c r="H17" s="35">
        <f>'TAB 198 1'!H17/'TAB 198'!H17*100</f>
        <v>0.905624404194471</v>
      </c>
      <c r="I17" s="35">
        <f>'TAB 198 1'!I17/'TAB 198'!I17*100</f>
        <v>3.7504261847937266</v>
      </c>
      <c r="J17" s="35">
        <f>'TAB 198 1'!J17/'TAB 198'!J17*100</f>
        <v>6.270726560144708</v>
      </c>
      <c r="K17" s="35">
        <f>'TAB 198 1'!K17/'TAB 198'!K17*100</f>
        <v>4.363796650014693</v>
      </c>
      <c r="L17" s="35">
        <f>'TAB 198 1'!L17/'TAB 198'!L17*100</f>
        <v>4.899515916092122</v>
      </c>
      <c r="M17" s="35">
        <f>'TAB 198 1'!M17/'TAB 198'!M17*100</f>
        <v>3.1842818428184283</v>
      </c>
      <c r="P17" s="26"/>
    </row>
    <row r="18" spans="1:16" ht="18" customHeight="1">
      <c r="A18" s="49">
        <v>12</v>
      </c>
      <c r="B18" s="53" t="s">
        <v>61</v>
      </c>
      <c r="C18" s="55"/>
      <c r="D18" s="55"/>
      <c r="E18" s="55"/>
      <c r="F18" s="55"/>
      <c r="G18" s="35" t="e">
        <f>'TAB 198 1'!G18/'TAB 198'!G18*100</f>
        <v>#DIV/0!</v>
      </c>
      <c r="H18" s="35" t="e">
        <f>'TAB 198 1'!H18/'TAB 198'!H18*100</f>
        <v>#DIV/0!</v>
      </c>
      <c r="I18" s="35">
        <f>'TAB 198 1'!I18/'TAB 198'!I18*100</f>
        <v>0</v>
      </c>
      <c r="J18" s="35">
        <f>'TAB 198 1'!J18/'TAB 198'!J18*100</f>
        <v>0</v>
      </c>
      <c r="K18" s="35">
        <f>'TAB 198 1'!K18/'TAB 198'!K18*100</f>
        <v>0</v>
      </c>
      <c r="L18" s="35">
        <f>'TAB 198 1'!L18/'TAB 198'!L18*100</f>
        <v>0</v>
      </c>
      <c r="M18" s="35">
        <f>'TAB 198 1'!M18/'TAB 198'!M18*100</f>
        <v>0</v>
      </c>
      <c r="P18" s="26"/>
    </row>
    <row r="19" spans="1:13" ht="18" customHeight="1">
      <c r="A19" s="49">
        <v>13</v>
      </c>
      <c r="B19" s="53"/>
      <c r="C19" s="55"/>
      <c r="D19" s="55"/>
      <c r="E19" s="55"/>
      <c r="F19" s="55"/>
      <c r="G19" s="35"/>
      <c r="H19" s="35"/>
      <c r="I19" s="35"/>
      <c r="J19" s="35"/>
      <c r="K19" s="35"/>
      <c r="L19" s="35"/>
      <c r="M19" s="35"/>
    </row>
    <row r="20" spans="1:13" ht="18" customHeight="1">
      <c r="A20" s="49">
        <v>14</v>
      </c>
      <c r="B20" s="57"/>
      <c r="C20" s="49"/>
      <c r="D20" s="49"/>
      <c r="E20" s="49"/>
      <c r="F20" s="58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25"/>
      <c r="D21" s="25"/>
      <c r="E21" s="25"/>
      <c r="F21" s="25"/>
      <c r="G21" s="35">
        <f>'TAB 198 1'!G21/'TAB 198'!G21*100</f>
        <v>1.6812263062469097</v>
      </c>
      <c r="H21" s="35">
        <f>'TAB 198 1'!H21/'TAB 198'!H21*100</f>
        <v>1.2704669496664645</v>
      </c>
      <c r="I21" s="35">
        <f>'TAB 198 1'!I21/'TAB 198'!I21*100</f>
        <v>1.8369690011481057</v>
      </c>
      <c r="J21" s="35">
        <f>'TAB 198 1'!J21/'TAB 198'!J21*100</f>
        <v>2.2796610169491527</v>
      </c>
      <c r="K21" s="35">
        <f>'TAB 198 1'!K21/'TAB 198'!K21*100</f>
        <v>1.7688022284122564</v>
      </c>
      <c r="L21" s="35">
        <f>'TAB 198 1'!L21/'TAB 198'!L21*100</f>
        <v>2.1045069972862236</v>
      </c>
      <c r="M21" s="35">
        <f>'TAB 198 1'!M21/'TAB 198'!M21*100</f>
        <v>1.5889554571502995</v>
      </c>
    </row>
    <row r="22" spans="1:13" ht="18" customHeight="1">
      <c r="A22" s="44" t="s">
        <v>70</v>
      </c>
      <c r="B22" s="43" t="s">
        <v>71</v>
      </c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0">
    <mergeCell ref="N11:O15"/>
    <mergeCell ref="N4:O10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V24"/>
  <sheetViews>
    <sheetView zoomScalePageLayoutView="0" workbookViewId="0" topLeftCell="A8">
      <selection activeCell="G19" sqref="G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59" t="s">
        <v>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74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55"/>
      <c r="O6" s="156"/>
    </row>
    <row r="7" spans="1:22" ht="18" customHeight="1">
      <c r="A7" s="49">
        <v>1</v>
      </c>
      <c r="B7" s="50" t="s">
        <v>46</v>
      </c>
      <c r="C7" s="60"/>
      <c r="D7" s="60"/>
      <c r="E7" s="60"/>
      <c r="F7" s="60"/>
      <c r="G7" s="47">
        <f>'TAB 197 1'!G7/'TAB 197'!G7*100</f>
        <v>0.12062166550684296</v>
      </c>
      <c r="H7" s="47">
        <f>'TAB 197 1'!H7/'TAB 197'!H7*100</f>
        <v>0.19591836734693877</v>
      </c>
      <c r="I7" s="47">
        <f>'TAB 197 1'!I7/'TAB 197'!I7*100</f>
        <v>0.22012290195359074</v>
      </c>
      <c r="J7" s="47">
        <f>'TAB 197 1'!J7/'TAB 197'!J7*100</f>
        <v>0.1906475590686117</v>
      </c>
      <c r="K7" s="47">
        <f>'TAB 197 1'!K7/'TAB 197'!K7*100</f>
        <v>0.05713657839797825</v>
      </c>
      <c r="L7" s="47">
        <f>'TAB 197 1'!L7/'TAB 197'!L7*100</f>
        <v>0.04910962121535636</v>
      </c>
      <c r="M7" s="47">
        <f>'TAB 197 1'!M7/'TAB 197'!M7*100</f>
        <v>0.008913450396648542</v>
      </c>
      <c r="N7" s="155"/>
      <c r="O7" s="156"/>
      <c r="P7" s="47">
        <v>0.12</v>
      </c>
      <c r="Q7" s="47">
        <v>0.2</v>
      </c>
      <c r="R7" s="47">
        <v>0.22012290195359074</v>
      </c>
      <c r="S7" s="47">
        <v>0.1906475590686117</v>
      </c>
      <c r="T7" s="63">
        <v>0.05713657839797825</v>
      </c>
      <c r="U7" s="35">
        <v>0.05</v>
      </c>
      <c r="V7" s="66">
        <v>0.01</v>
      </c>
    </row>
    <row r="8" spans="1:22" ht="18" customHeight="1">
      <c r="A8" s="49">
        <v>2</v>
      </c>
      <c r="B8" s="50" t="s">
        <v>47</v>
      </c>
      <c r="C8" s="55"/>
      <c r="D8" s="55"/>
      <c r="E8" s="55"/>
      <c r="F8" s="55"/>
      <c r="G8" s="47">
        <f>'TAB 197 1'!G8/'TAB 197'!G8*100</f>
        <v>0</v>
      </c>
      <c r="H8" s="47">
        <f>'TAB 197 1'!H8/'TAB 197'!H8*100</f>
        <v>0.030515715593530668</v>
      </c>
      <c r="I8" s="47">
        <f>'TAB 197 1'!I8/'TAB 197'!I8*100</f>
        <v>0</v>
      </c>
      <c r="J8" s="47">
        <f>'TAB 197 1'!J8/'TAB 197'!J8*100</f>
        <v>0.07469375560203168</v>
      </c>
      <c r="K8" s="47">
        <f>'TAB 197 1'!K8/'TAB 197'!K8*100</f>
        <v>0</v>
      </c>
      <c r="L8" s="47">
        <f>'TAB 197 1'!L8/'TAB 197'!L8*100</f>
        <v>0.07181844297615628</v>
      </c>
      <c r="M8" s="47">
        <f>'TAB 197 1'!M8/'TAB 197'!M8*100</f>
        <v>0.01441753171856978</v>
      </c>
      <c r="N8" s="155"/>
      <c r="O8" s="156"/>
      <c r="P8" s="47">
        <v>0</v>
      </c>
      <c r="Q8" s="47">
        <v>0.03</v>
      </c>
      <c r="R8" s="47">
        <v>0</v>
      </c>
      <c r="S8" s="47">
        <v>0.07469375560203168</v>
      </c>
      <c r="T8" s="47">
        <v>0</v>
      </c>
      <c r="U8" s="35">
        <v>0.07</v>
      </c>
      <c r="V8" s="62">
        <v>0.01</v>
      </c>
    </row>
    <row r="9" spans="1:22" ht="18" customHeight="1">
      <c r="A9" s="49">
        <v>3</v>
      </c>
      <c r="B9" s="53" t="s">
        <v>48</v>
      </c>
      <c r="C9" s="55"/>
      <c r="D9" s="55"/>
      <c r="E9" s="55"/>
      <c r="F9" s="55"/>
      <c r="G9" s="47">
        <f>'TAB 197 1'!G9/'TAB 197'!G9*100</f>
        <v>0</v>
      </c>
      <c r="H9" s="47">
        <f>'TAB 197 1'!H9/'TAB 197'!H9*100</f>
        <v>0</v>
      </c>
      <c r="I9" s="47">
        <f>'TAB 197 1'!I9/'TAB 197'!I9*100</f>
        <v>0</v>
      </c>
      <c r="J9" s="47">
        <f>'TAB 197 1'!J9/'TAB 197'!J9*100</f>
        <v>0</v>
      </c>
      <c r="K9" s="47">
        <f>'TAB 197 1'!K9/'TAB 197'!K9*100</f>
        <v>0</v>
      </c>
      <c r="L9" s="47">
        <f>'TAB 197 1'!L9/'TAB 197'!L9*100</f>
        <v>0</v>
      </c>
      <c r="M9" s="47">
        <f>'TAB 197 1'!M9/'TAB 197'!M9*100</f>
        <v>0</v>
      </c>
      <c r="N9" s="155"/>
      <c r="O9" s="156"/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35"/>
      <c r="V9" s="62"/>
    </row>
    <row r="10" spans="1:22" ht="18" customHeight="1">
      <c r="A10" s="49">
        <v>4</v>
      </c>
      <c r="B10" s="53" t="s">
        <v>49</v>
      </c>
      <c r="C10" s="56"/>
      <c r="D10" s="56"/>
      <c r="E10" s="56"/>
      <c r="F10" s="56"/>
      <c r="G10" s="47">
        <f>'TAB 197 1'!G10/'TAB 197'!G10*100</f>
        <v>0</v>
      </c>
      <c r="H10" s="47">
        <f>'TAB 197 1'!H10/'TAB 197'!H10*100</f>
        <v>0.06909258406264394</v>
      </c>
      <c r="I10" s="47">
        <f>'TAB 197 1'!I10/'TAB 197'!I10*100</f>
        <v>0.02067397146991937</v>
      </c>
      <c r="J10" s="47">
        <f>'TAB 197 1'!J10/'TAB 197'!J10*100</f>
        <v>0</v>
      </c>
      <c r="K10" s="47">
        <f>'TAB 197 1'!K10/'TAB 197'!K10*100</f>
        <v>0.03937007874015748</v>
      </c>
      <c r="L10" s="47">
        <f>'TAB 197 1'!L10/'TAB 197'!L10*100</f>
        <v>0.03644314868804665</v>
      </c>
      <c r="M10" s="47">
        <f>'TAB 197 1'!M10/'TAB 197'!M10*100</f>
        <v>0</v>
      </c>
      <c r="N10" s="155"/>
      <c r="O10" s="156"/>
      <c r="P10" s="47">
        <v>0</v>
      </c>
      <c r="Q10" s="47">
        <v>0.07</v>
      </c>
      <c r="R10" s="47">
        <v>0.02067397146991937</v>
      </c>
      <c r="S10" s="47">
        <v>0</v>
      </c>
      <c r="T10" s="47">
        <v>0.03937007874015748</v>
      </c>
      <c r="U10" s="35">
        <v>0.04</v>
      </c>
      <c r="V10" s="62"/>
    </row>
    <row r="11" spans="1:22" ht="18" customHeight="1">
      <c r="A11" s="49">
        <v>5</v>
      </c>
      <c r="B11" s="50" t="s">
        <v>50</v>
      </c>
      <c r="C11" s="61"/>
      <c r="D11" s="61"/>
      <c r="E11" s="61"/>
      <c r="F11" s="61"/>
      <c r="G11" s="47">
        <f>'TAB 197 1'!G11/'TAB 197'!G11*100</f>
        <v>0.10936930368209989</v>
      </c>
      <c r="H11" s="47">
        <f>'TAB 197 1'!H11/'TAB 197'!H11*100</f>
        <v>0.6379585326953748</v>
      </c>
      <c r="I11" s="47">
        <f>'TAB 197 1'!I11/'TAB 197'!I11*100</f>
        <v>0.24583963691376703</v>
      </c>
      <c r="J11" s="47">
        <f>'TAB 197 1'!J11/'TAB 197'!J11*100</f>
        <v>0.08405127127547804</v>
      </c>
      <c r="K11" s="47">
        <f>'TAB 197 1'!K11/'TAB 197'!K11*100</f>
        <v>0.3575898444484177</v>
      </c>
      <c r="L11" s="47">
        <f>'TAB 197 1'!L11/'TAB 197'!L11*100</f>
        <v>0.22701475595913734</v>
      </c>
      <c r="M11" s="47">
        <f>'TAB 197 1'!M11/'TAB 197'!M11*100</f>
        <v>0.24708789269325804</v>
      </c>
      <c r="N11" s="155"/>
      <c r="O11" s="156"/>
      <c r="P11" s="47">
        <v>0.11</v>
      </c>
      <c r="Q11" s="47">
        <v>0.64</v>
      </c>
      <c r="R11" s="47">
        <v>0.24583963691376703</v>
      </c>
      <c r="S11" s="47">
        <v>0.08405127127547804</v>
      </c>
      <c r="T11" s="47">
        <v>0.3575898444484177</v>
      </c>
      <c r="U11" s="35">
        <v>0.23</v>
      </c>
      <c r="V11" s="62">
        <v>0.25</v>
      </c>
    </row>
    <row r="12" spans="1:22" ht="18" customHeight="1">
      <c r="A12" s="49">
        <v>6</v>
      </c>
      <c r="B12" s="50" t="s">
        <v>51</v>
      </c>
      <c r="C12" s="55"/>
      <c r="D12" s="55"/>
      <c r="E12" s="55"/>
      <c r="F12" s="55"/>
      <c r="G12" s="47">
        <f>'TAB 197 1'!G12/'TAB 197'!G12*100</f>
        <v>0.31574199368516015</v>
      </c>
      <c r="H12" s="47">
        <f>'TAB 197 1'!H12/'TAB 197'!H12*100</f>
        <v>0.08337965536409116</v>
      </c>
      <c r="I12" s="47">
        <f>'TAB 197 1'!I12/'TAB 197'!I12*100</f>
        <v>0.054303556882975834</v>
      </c>
      <c r="J12" s="47">
        <f>'TAB 197 1'!J12/'TAB 197'!J12*100</f>
        <v>0.05314908317831517</v>
      </c>
      <c r="K12" s="47">
        <f>'TAB 197 1'!K12/'TAB 197'!K12*100</f>
        <v>0.055050922102945224</v>
      </c>
      <c r="L12" s="47">
        <f>'TAB 197 1'!L12/'TAB 197'!L12*100</f>
        <v>0.05411255411255411</v>
      </c>
      <c r="M12" s="47">
        <f>'TAB 197 1'!M12/'TAB 197'!M12*100</f>
        <v>0.5445140212360468</v>
      </c>
      <c r="N12" s="155"/>
      <c r="O12" s="156"/>
      <c r="P12" s="47">
        <v>0.32</v>
      </c>
      <c r="Q12" s="47">
        <v>0.08</v>
      </c>
      <c r="R12" s="47">
        <v>0.054303556882975834</v>
      </c>
      <c r="S12" s="47">
        <v>0.05314908317831517</v>
      </c>
      <c r="T12" s="47">
        <v>0.055050922102945224</v>
      </c>
      <c r="U12" s="35">
        <v>0.05</v>
      </c>
      <c r="V12" s="62">
        <v>0.54</v>
      </c>
    </row>
    <row r="13" spans="1:22" ht="18" customHeight="1">
      <c r="A13" s="49">
        <v>7</v>
      </c>
      <c r="B13" s="53" t="s">
        <v>60</v>
      </c>
      <c r="C13" s="55"/>
      <c r="D13" s="55"/>
      <c r="E13" s="55"/>
      <c r="F13" s="55"/>
      <c r="G13" s="47">
        <f>'TAB 197 1'!G13/'TAB 197'!G13*100</f>
        <v>0</v>
      </c>
      <c r="H13" s="47" t="e">
        <f>'TAB 197 1'!H13/'TAB 197'!H13*100</f>
        <v>#DIV/0!</v>
      </c>
      <c r="I13" s="47" t="e">
        <f>'TAB 197 1'!I13/'TAB 197'!I13*100</f>
        <v>#DIV/0!</v>
      </c>
      <c r="J13" s="47">
        <f>'TAB 197 1'!J13/'TAB 197'!J13*100</f>
        <v>0</v>
      </c>
      <c r="K13" s="47">
        <f>'TAB 197 1'!K13/'TAB 197'!K13*100</f>
        <v>0</v>
      </c>
      <c r="L13" s="47">
        <f>'TAB 197 1'!L13/'TAB 197'!L13*100</f>
        <v>0</v>
      </c>
      <c r="M13" s="47">
        <f>'TAB 197 1'!M13/'TAB 197'!M13*100</f>
        <v>0.017898693395382137</v>
      </c>
      <c r="N13" s="157"/>
      <c r="O13" s="162"/>
      <c r="P13" s="47"/>
      <c r="Q13" s="47"/>
      <c r="R13" s="47"/>
      <c r="S13" s="47"/>
      <c r="T13" s="47"/>
      <c r="U13" s="35"/>
      <c r="V13" s="62">
        <v>0.02</v>
      </c>
    </row>
    <row r="14" spans="1:22" ht="18" customHeight="1">
      <c r="A14" s="49">
        <v>8</v>
      </c>
      <c r="B14" s="50" t="s">
        <v>52</v>
      </c>
      <c r="C14" s="55"/>
      <c r="D14" s="55"/>
      <c r="E14" s="55"/>
      <c r="F14" s="56"/>
      <c r="G14" s="47">
        <f>'TAB 197 1'!G14/'TAB 197'!G14*100</f>
        <v>0</v>
      </c>
      <c r="H14" s="47">
        <f>'TAB 197 1'!H14/'TAB 197'!H14*100</f>
        <v>0</v>
      </c>
      <c r="I14" s="47">
        <f>'TAB 197 1'!I14/'TAB 197'!I14*100</f>
        <v>0</v>
      </c>
      <c r="J14" s="47">
        <f>'TAB 197 1'!J14/'TAB 197'!J14*100</f>
        <v>0</v>
      </c>
      <c r="K14" s="47">
        <f>'TAB 197 1'!K14/'TAB 197'!K14*100</f>
        <v>0</v>
      </c>
      <c r="L14" s="47">
        <f>'TAB 197 1'!L14/'TAB 197'!L14*100</f>
        <v>0</v>
      </c>
      <c r="M14" s="47">
        <f>'TAB 197 1'!M14/'TAB 197'!M14*100</f>
        <v>0</v>
      </c>
      <c r="N14" s="157"/>
      <c r="O14" s="162"/>
      <c r="P14" s="47"/>
      <c r="Q14" s="47"/>
      <c r="R14" s="47"/>
      <c r="S14" s="47"/>
      <c r="T14" s="47"/>
      <c r="U14" s="35"/>
      <c r="V14" s="62"/>
    </row>
    <row r="15" spans="1:22" ht="24.75" customHeight="1">
      <c r="A15" s="49">
        <v>9</v>
      </c>
      <c r="B15" s="50" t="s">
        <v>53</v>
      </c>
      <c r="C15" s="49"/>
      <c r="D15" s="49"/>
      <c r="E15" s="49"/>
      <c r="F15" s="58"/>
      <c r="G15" s="47">
        <f>'TAB 197 1'!G15/'TAB 197'!G15*100</f>
        <v>0</v>
      </c>
      <c r="H15" s="47">
        <f>'TAB 197 1'!H15/'TAB 197'!H15*100</f>
        <v>0.03453038674033149</v>
      </c>
      <c r="I15" s="47">
        <f>'TAB 197 1'!I15/'TAB 197'!I15*100</f>
        <v>0.0351000351000351</v>
      </c>
      <c r="J15" s="47">
        <f>'TAB 197 1'!J15/'TAB 197'!J15*100</f>
        <v>0</v>
      </c>
      <c r="K15" s="47">
        <f>'TAB 197 1'!K15/'TAB 197'!K15*100</f>
        <v>0.033123550844650546</v>
      </c>
      <c r="L15" s="47">
        <f>'TAB 197 1'!L15/'TAB 197'!L15*100</f>
        <v>0.08668730650154799</v>
      </c>
      <c r="M15" s="47">
        <f>'TAB 197 1'!M15/'TAB 197'!M15*100</f>
        <v>0.18709073900841908</v>
      </c>
      <c r="N15" s="157"/>
      <c r="O15" s="162"/>
      <c r="P15" s="47">
        <v>0</v>
      </c>
      <c r="Q15" s="47">
        <v>0.03</v>
      </c>
      <c r="R15" s="47">
        <v>0</v>
      </c>
      <c r="S15" s="47">
        <v>0</v>
      </c>
      <c r="T15" s="47">
        <v>0</v>
      </c>
      <c r="U15" s="35">
        <v>0.09</v>
      </c>
      <c r="V15" s="62">
        <v>0.19</v>
      </c>
    </row>
    <row r="16" spans="1:22" ht="18" customHeight="1">
      <c r="A16" s="49">
        <v>10</v>
      </c>
      <c r="B16" s="50" t="s">
        <v>54</v>
      </c>
      <c r="C16" s="56"/>
      <c r="D16" s="56"/>
      <c r="E16" s="56"/>
      <c r="F16" s="55"/>
      <c r="G16" s="47">
        <f>'TAB 197 1'!G16/'TAB 197'!G16*100</f>
        <v>0</v>
      </c>
      <c r="H16" s="47">
        <f>'TAB 197 1'!H16/'TAB 197'!H16*100</f>
        <v>0</v>
      </c>
      <c r="I16" s="47">
        <f>'TAB 197 1'!I16/'TAB 197'!I16*100</f>
        <v>0</v>
      </c>
      <c r="J16" s="47">
        <f>'TAB 197 1'!J16/'TAB 197'!J16*100</f>
        <v>0</v>
      </c>
      <c r="K16" s="47">
        <f>'TAB 197 1'!K16/'TAB 197'!K16*100</f>
        <v>0</v>
      </c>
      <c r="L16" s="47">
        <f>'TAB 197 1'!L16/'TAB 197'!L16*100</f>
        <v>0</v>
      </c>
      <c r="M16" s="47">
        <f>'TAB 197 1'!M16/'TAB 197'!M16*100</f>
        <v>0</v>
      </c>
      <c r="N16" s="157"/>
      <c r="O16" s="162"/>
      <c r="P16" s="47">
        <v>0</v>
      </c>
      <c r="Q16" s="47">
        <v>0</v>
      </c>
      <c r="R16" s="47">
        <v>0.0351000351000351</v>
      </c>
      <c r="S16" s="47">
        <v>0</v>
      </c>
      <c r="T16" s="47">
        <v>0.06337135614702154</v>
      </c>
      <c r="U16" s="35"/>
      <c r="V16" s="62"/>
    </row>
    <row r="17" spans="1:22" ht="18" customHeight="1">
      <c r="A17" s="49">
        <v>11</v>
      </c>
      <c r="B17" s="50" t="s">
        <v>55</v>
      </c>
      <c r="C17" s="55"/>
      <c r="D17" s="55"/>
      <c r="E17" s="55"/>
      <c r="F17" s="55"/>
      <c r="G17" s="47">
        <f>'TAB 197 1'!G17/'TAB 197'!G17*100</f>
        <v>0.03244646333549643</v>
      </c>
      <c r="H17" s="47">
        <f>'TAB 197 1'!H17/'TAB 197'!H17*100</f>
        <v>0.024151672503320853</v>
      </c>
      <c r="I17" s="47">
        <f>'TAB 197 1'!I17/'TAB 197'!I17*100</f>
        <v>0</v>
      </c>
      <c r="J17" s="47">
        <f>'TAB 197 1'!J17/'TAB 197'!J17*100</f>
        <v>0.04771751232702402</v>
      </c>
      <c r="K17" s="47">
        <f>'TAB 197 1'!K17/'TAB 197'!K17*100</f>
        <v>0.014863258026159332</v>
      </c>
      <c r="L17" s="47">
        <f>'TAB 197 1'!L17/'TAB 197'!L17*100</f>
        <v>0.023937761819269897</v>
      </c>
      <c r="M17" s="47">
        <f>'TAB 197 1'!M17/'TAB 197'!M17*100</f>
        <v>0.04747774480712166</v>
      </c>
      <c r="P17" s="47">
        <v>0.03</v>
      </c>
      <c r="Q17" s="47">
        <v>0.02</v>
      </c>
      <c r="R17" s="47">
        <v>0</v>
      </c>
      <c r="S17" s="47">
        <v>0.04771751232702402</v>
      </c>
      <c r="T17" s="47">
        <v>0.014863258026159332</v>
      </c>
      <c r="U17" s="35">
        <v>0.02</v>
      </c>
      <c r="V17" s="62">
        <v>0.05</v>
      </c>
    </row>
    <row r="18" spans="1:22" ht="18" customHeight="1">
      <c r="A18" s="49">
        <v>12</v>
      </c>
      <c r="B18" s="53" t="s">
        <v>61</v>
      </c>
      <c r="C18" s="55"/>
      <c r="D18" s="55"/>
      <c r="E18" s="55"/>
      <c r="F18" s="55"/>
      <c r="G18" s="47">
        <f>'TAB 197 1'!G18/'TAB 197'!G18*100</f>
        <v>0</v>
      </c>
      <c r="H18" s="47" t="e">
        <f>'TAB 197 1'!H18/'TAB 197'!H18*100</f>
        <v>#DIV/0!</v>
      </c>
      <c r="I18" s="47">
        <f>'TAB 197 1'!I18/'TAB 197'!I18*100</f>
        <v>0</v>
      </c>
      <c r="J18" s="47">
        <f>'TAB 197 1'!J18/'TAB 197'!J18*100</f>
        <v>0</v>
      </c>
      <c r="K18" s="47">
        <f>'TAB 197 1'!K18/'TAB 197'!K18*100</f>
        <v>0</v>
      </c>
      <c r="L18" s="47">
        <f>'TAB 197 1'!L18/'TAB 197'!L18*100</f>
        <v>0</v>
      </c>
      <c r="M18" s="47">
        <f>'TAB 197 1'!M18/'TAB 197'!M18*100</f>
        <v>0</v>
      </c>
      <c r="P18" s="55"/>
      <c r="Q18" s="55"/>
      <c r="R18" s="55"/>
      <c r="S18" s="55"/>
      <c r="T18" s="56"/>
      <c r="U18" s="64"/>
      <c r="V18" s="62"/>
    </row>
    <row r="19" spans="1:22" ht="18" customHeight="1">
      <c r="A19" s="49">
        <v>13</v>
      </c>
      <c r="B19" s="53"/>
      <c r="C19" s="55"/>
      <c r="D19" s="55"/>
      <c r="E19" s="55"/>
      <c r="F19" s="55"/>
      <c r="G19" s="47"/>
      <c r="H19" s="47"/>
      <c r="I19" s="47"/>
      <c r="J19" s="47"/>
      <c r="K19" s="47"/>
      <c r="L19" s="47"/>
      <c r="M19" s="47"/>
      <c r="P19" s="55"/>
      <c r="Q19" s="55"/>
      <c r="R19" s="55"/>
      <c r="S19" s="55"/>
      <c r="T19" s="56"/>
      <c r="U19" s="64"/>
      <c r="V19" s="62"/>
    </row>
    <row r="20" spans="1:22" ht="18" customHeight="1">
      <c r="A20" s="49">
        <v>14</v>
      </c>
      <c r="B20" s="57"/>
      <c r="C20" s="49"/>
      <c r="D20" s="49"/>
      <c r="E20" s="49"/>
      <c r="F20" s="58"/>
      <c r="G20" s="47"/>
      <c r="H20" s="47"/>
      <c r="I20" s="47"/>
      <c r="J20" s="47"/>
      <c r="K20" s="47"/>
      <c r="L20" s="47"/>
      <c r="M20" s="47"/>
      <c r="P20" s="59"/>
      <c r="Q20" s="59"/>
      <c r="R20" s="59"/>
      <c r="S20" s="59"/>
      <c r="T20" s="54"/>
      <c r="U20" s="65"/>
      <c r="V20" s="62"/>
    </row>
    <row r="21" spans="1:22" s="26" customFormat="1" ht="18" customHeight="1">
      <c r="A21" s="144" t="s">
        <v>56</v>
      </c>
      <c r="B21" s="144"/>
      <c r="C21" s="25"/>
      <c r="D21" s="25"/>
      <c r="E21" s="25"/>
      <c r="F21" s="25"/>
      <c r="G21" s="47">
        <f>'TAB 197 1'!G21/'TAB 197'!G21*100</f>
        <v>0.07046545288337015</v>
      </c>
      <c r="H21" s="47">
        <f>'TAB 197 1'!H21/'TAB 197'!H21*100</f>
        <v>0.13136019375628577</v>
      </c>
      <c r="I21" s="47">
        <f>'TAB 197 1'!I21/'TAB 197'!I21*100</f>
        <v>0.11678533012344414</v>
      </c>
      <c r="J21" s="47">
        <f>'TAB 197 1'!J21/'TAB 197'!J21*100</f>
        <v>0.09871384485633782</v>
      </c>
      <c r="K21" s="47">
        <f>'TAB 197 1'!K21/'TAB 197'!K21*100</f>
        <v>0.05120521913937302</v>
      </c>
      <c r="L21" s="47">
        <f>'TAB 197 1'!L21/'TAB 197'!L21*100</f>
        <v>0.05094856973469691</v>
      </c>
      <c r="M21" s="47">
        <f>'TAB 197 1'!M21/'TAB 197'!M21*100</f>
        <v>0.05145356315924878</v>
      </c>
      <c r="P21" s="47">
        <v>0.07</v>
      </c>
      <c r="Q21" s="47">
        <v>0.13</v>
      </c>
      <c r="R21" s="47">
        <v>0.11678533012344414</v>
      </c>
      <c r="S21" s="47">
        <v>0.09871384485633782</v>
      </c>
      <c r="T21" s="48">
        <v>0.05120521913937302</v>
      </c>
      <c r="U21" s="35">
        <v>0.05</v>
      </c>
      <c r="V21" s="38">
        <v>0.05</v>
      </c>
    </row>
    <row r="22" spans="1:13" ht="18" customHeight="1">
      <c r="A22" s="44" t="s">
        <v>70</v>
      </c>
      <c r="B22" s="43" t="s">
        <v>71</v>
      </c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75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20">
    <mergeCell ref="N13:O16"/>
    <mergeCell ref="N6:O1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O24"/>
  <sheetViews>
    <sheetView zoomScalePageLayoutView="0" workbookViewId="0" topLeftCell="B7">
      <selection activeCell="C19" sqref="C19:M20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24.75" customHeight="1">
      <c r="A2" s="159" t="s">
        <v>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77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64"/>
      <c r="O4" s="165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64"/>
      <c r="O5" s="165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64"/>
      <c r="O6" s="165"/>
    </row>
    <row r="7" spans="1:15" ht="18" customHeight="1">
      <c r="A7" s="49">
        <v>1</v>
      </c>
      <c r="B7" s="50" t="s">
        <v>46</v>
      </c>
      <c r="C7" s="35">
        <f>'TAB 188'!C7*182/'TAB 185'!C7</f>
        <v>0.7506594031754789</v>
      </c>
      <c r="D7" s="35">
        <f>'TAB 188'!D7*365/'TAB 185'!D7</f>
        <v>0.49651047778902396</v>
      </c>
      <c r="E7" s="35">
        <f>'TAB 188'!E7*365/'TAB 185'!E7</f>
        <v>0.5079192389434268</v>
      </c>
      <c r="F7" s="35">
        <f>'TAB 188'!F7*365/'TAB 185'!F7</f>
        <v>0.5055528282605647</v>
      </c>
      <c r="G7" s="35">
        <f>'TAB 188'!G7*182/'TAB 185'!G7</f>
        <v>0.5651136606004692</v>
      </c>
      <c r="H7" s="35">
        <f>'TAB 188'!H7*365/'TAB 185'!H7</f>
        <v>0.583333546082814</v>
      </c>
      <c r="I7" s="35">
        <f>'TAB 188'!I7*365/'TAB 185'!I7</f>
        <v>0.6356460538111971</v>
      </c>
      <c r="J7" s="35">
        <f>'TAB 188'!J7*365/'TAB 185'!J7</f>
        <v>0.6110004724721471</v>
      </c>
      <c r="K7" s="35">
        <f>'TAB 188'!K7*365/'TAB 185'!K7</f>
        <v>0.5729543390941689</v>
      </c>
      <c r="L7" s="35">
        <f>'TAB 188'!L7*365/'TAB 185'!L7</f>
        <v>0.5987762691934315</v>
      </c>
      <c r="M7" s="35">
        <f>'TAB 188'!M7*365/'TAB 185'!M7</f>
        <v>0.5747970846665383</v>
      </c>
      <c r="N7" s="164"/>
      <c r="O7" s="165"/>
    </row>
    <row r="8" spans="1:15" ht="18" customHeight="1">
      <c r="A8" s="49">
        <v>2</v>
      </c>
      <c r="B8" s="50" t="s">
        <v>47</v>
      </c>
      <c r="C8" s="35">
        <f>'TAB 188'!C8*182/'TAB 185'!C8</f>
        <v>0.42860043038694223</v>
      </c>
      <c r="D8" s="35">
        <f>'TAB 188'!D8*365/'TAB 185'!D8</f>
        <v>0.7444145730972467</v>
      </c>
      <c r="E8" s="35">
        <f>'TAB 188'!E8*365/'TAB 185'!E8</f>
        <v>1.1724767293301697</v>
      </c>
      <c r="F8" s="35">
        <f>'TAB 188'!F8*365/'TAB 185'!F8</f>
        <v>1.1909423127120857</v>
      </c>
      <c r="G8" s="35">
        <f>'TAB 188'!G8*182/'TAB 185'!G8</f>
        <v>1.4807836420083502</v>
      </c>
      <c r="H8" s="35">
        <f>'TAB 188'!H8*365/'TAB 185'!H8</f>
        <v>0.7540959976937491</v>
      </c>
      <c r="I8" s="35">
        <f>'TAB 188'!I8*365/'TAB 185'!I8</f>
        <v>0.8135478244015893</v>
      </c>
      <c r="J8" s="35">
        <f>'TAB 188'!J8*365/'TAB 185'!J8</f>
        <v>0.6623718355866074</v>
      </c>
      <c r="K8" s="35">
        <f>'TAB 188'!K8*365/'TAB 185'!K8</f>
        <v>0.6319877312753537</v>
      </c>
      <c r="L8" s="35">
        <f>'TAB 188'!L8*365/'TAB 185'!L8</f>
        <v>0.6211114065408136</v>
      </c>
      <c r="M8" s="35">
        <f>'TAB 188'!M8*365/'TAB 185'!M8</f>
        <v>1.1043051284594783</v>
      </c>
      <c r="N8" s="164"/>
      <c r="O8" s="165"/>
    </row>
    <row r="9" spans="1:15" ht="18" customHeight="1">
      <c r="A9" s="49">
        <v>3</v>
      </c>
      <c r="B9" s="53" t="s">
        <v>48</v>
      </c>
      <c r="C9" s="35">
        <f>'TAB 188'!C9*182/'TAB 185'!C9</f>
        <v>1.9166129378895336</v>
      </c>
      <c r="D9" s="35">
        <f>'TAB 188'!D9*365/'TAB 185'!D9</f>
        <v>1.1873197078499969</v>
      </c>
      <c r="E9" s="35">
        <f>'TAB 188'!E9*365/'TAB 185'!E9</f>
        <v>1.1704534726374423</v>
      </c>
      <c r="F9" s="35">
        <f>'TAB 188'!F9*365/'TAB 185'!F9</f>
        <v>1.24654803340033</v>
      </c>
      <c r="G9" s="35">
        <f>'TAB 188'!G9*182/'TAB 185'!G9</f>
        <v>1.0504129936836262</v>
      </c>
      <c r="H9" s="35">
        <f>'TAB 188'!H9*365/'TAB 185'!H9</f>
        <v>0.9526124558620337</v>
      </c>
      <c r="I9" s="35">
        <f>'TAB 188'!I9*365/'TAB 185'!I9</f>
        <v>0.8654347722997645</v>
      </c>
      <c r="J9" s="35">
        <f>'TAB 188'!J9*365/'TAB 185'!J9</f>
        <v>0.910442151301852</v>
      </c>
      <c r="K9" s="35">
        <f>'TAB 188'!K9*365/'TAB 185'!K9</f>
        <v>0.8776695224694084</v>
      </c>
      <c r="L9" s="35">
        <f>'TAB 188'!L9*365/'TAB 185'!L9</f>
        <v>0.8775984829510894</v>
      </c>
      <c r="M9" s="35">
        <f>'TAB 188'!M9*365/'TAB 185'!M9</f>
        <v>0.9088980706090678</v>
      </c>
      <c r="N9" s="164"/>
      <c r="O9" s="165"/>
    </row>
    <row r="10" spans="1:15" ht="18" customHeight="1">
      <c r="A10" s="49">
        <v>4</v>
      </c>
      <c r="B10" s="53" t="s">
        <v>49</v>
      </c>
      <c r="C10" s="35">
        <f>'TAB 188'!C10*182/'TAB 185'!C10</f>
        <v>0.548569615567659</v>
      </c>
      <c r="D10" s="35">
        <f>'TAB 188'!D10*365/'TAB 185'!D10</f>
        <v>0.5836525877453896</v>
      </c>
      <c r="E10" s="35">
        <f>'TAB 188'!E10*365/'TAB 185'!E10</f>
        <v>0.5922517528898996</v>
      </c>
      <c r="F10" s="35">
        <f>'TAB 188'!F10*365/'TAB 185'!F10</f>
        <v>0.6715458311097559</v>
      </c>
      <c r="G10" s="35">
        <f>'TAB 188'!G10*182/'TAB 185'!G10</f>
        <v>0.5563165022248017</v>
      </c>
      <c r="H10" s="35">
        <f>'TAB 188'!H10*365/'TAB 185'!H10</f>
        <v>0.6656390438765984</v>
      </c>
      <c r="I10" s="35">
        <f>'TAB 188'!I10*365/'TAB 185'!I10</f>
        <v>0.7001610382228959</v>
      </c>
      <c r="J10" s="35">
        <f>'TAB 188'!J10*365/'TAB 185'!J10</f>
        <v>0.6374927226858141</v>
      </c>
      <c r="K10" s="35">
        <f>'TAB 188'!K10*365/'TAB 185'!K10</f>
        <v>0.5620696482389951</v>
      </c>
      <c r="L10" s="35">
        <f>'TAB 188'!L10*365/'TAB 185'!L10</f>
        <v>0.4923997719931598</v>
      </c>
      <c r="M10" s="35">
        <f>'TAB 188'!M10*365/'TAB 185'!M10</f>
        <v>0.48641288603047683</v>
      </c>
      <c r="N10" s="164"/>
      <c r="O10" s="165"/>
    </row>
    <row r="11" spans="1:15" ht="18" customHeight="1">
      <c r="A11" s="49">
        <v>5</v>
      </c>
      <c r="B11" s="50" t="s">
        <v>50</v>
      </c>
      <c r="C11" s="35">
        <f>'TAB 188'!C11*182/'TAB 185'!C11</f>
        <v>1.5867992766726944</v>
      </c>
      <c r="D11" s="35">
        <f>'TAB 188'!D11*365/'TAB 185'!D11</f>
        <v>0.9366026515691506</v>
      </c>
      <c r="E11" s="35">
        <f>'TAB 188'!E11*365/'TAB 185'!E11</f>
        <v>0.9875499376440001</v>
      </c>
      <c r="F11" s="35">
        <f>'TAB 188'!F11*365/'TAB 185'!F11</f>
        <v>0.9860492602519998</v>
      </c>
      <c r="G11" s="35">
        <f>'TAB 188'!G11*182/'TAB 185'!G11</f>
        <v>0.9935175707949505</v>
      </c>
      <c r="H11" s="35">
        <f>'TAB 188'!H11*365/'TAB 185'!H11</f>
        <v>0.5971150582645096</v>
      </c>
      <c r="I11" s="35">
        <f>'TAB 188'!I11*365/'TAB 185'!I11</f>
        <v>0.5699227169970034</v>
      </c>
      <c r="J11" s="35">
        <f>'TAB 188'!J11*365/'TAB 185'!J11</f>
        <v>0.5050728799190527</v>
      </c>
      <c r="K11" s="35">
        <f>'TAB 188'!K11*365/'TAB 185'!K11</f>
        <v>0.6631465394878783</v>
      </c>
      <c r="L11" s="35">
        <f>'TAB 188'!L11*365/'TAB 185'!L11</f>
        <v>0.6069844789356984</v>
      </c>
      <c r="M11" s="35">
        <f>'TAB 188'!M11*365/'TAB 185'!M11</f>
        <v>0.5408852395296861</v>
      </c>
      <c r="N11" s="160"/>
      <c r="O11" s="161"/>
    </row>
    <row r="12" spans="1:15" ht="18" customHeight="1">
      <c r="A12" s="49">
        <v>6</v>
      </c>
      <c r="B12" s="50" t="s">
        <v>51</v>
      </c>
      <c r="C12" s="35">
        <f>'TAB 188'!C12*182/'TAB 185'!C12</f>
        <v>1.0344660781231103</v>
      </c>
      <c r="D12" s="35">
        <f>'TAB 188'!D12*365/'TAB 185'!D12</f>
        <v>1.1529682691719823</v>
      </c>
      <c r="E12" s="35">
        <f>'TAB 188'!E12*365/'TAB 185'!E12</f>
        <v>1.18760233427096</v>
      </c>
      <c r="F12" s="35">
        <f>'TAB 188'!F12*365/'TAB 185'!F12</f>
        <v>1.1204301501168457</v>
      </c>
      <c r="G12" s="35">
        <f>'TAB 188'!G12*182/'TAB 185'!G12</f>
        <v>1.0651312063432132</v>
      </c>
      <c r="H12" s="35">
        <f>'TAB 188'!H12*365/'TAB 185'!H12</f>
        <v>1.1269695822792374</v>
      </c>
      <c r="I12" s="35">
        <f>'TAB 188'!I12*365/'TAB 185'!I12</f>
        <v>1.0844770740683944</v>
      </c>
      <c r="J12" s="35">
        <f>'TAB 188'!J12*365/'TAB 185'!J12</f>
        <v>1.0933846124113407</v>
      </c>
      <c r="K12" s="35">
        <f>'TAB 188'!K12*365/'TAB 185'!K12</f>
        <v>1.0776806293692973</v>
      </c>
      <c r="L12" s="35">
        <f>'TAB 188'!L12*365/'TAB 185'!L12</f>
        <v>1.0793871866295264</v>
      </c>
      <c r="M12" s="35">
        <f>'TAB 188'!M12*365/'TAB 185'!M12</f>
        <v>1.0996112730806609</v>
      </c>
      <c r="N12" s="160"/>
      <c r="O12" s="161"/>
    </row>
    <row r="13" spans="1:15" ht="18" customHeight="1">
      <c r="A13" s="49">
        <v>7</v>
      </c>
      <c r="B13" s="53" t="s">
        <v>60</v>
      </c>
      <c r="C13" s="35" t="e">
        <f>'TAB 188'!C13*182/'TAB 185'!C13</f>
        <v>#DIV/0!</v>
      </c>
      <c r="D13" s="35" t="e">
        <f>'TAB 188'!D13*365/'TAB 185'!D13</f>
        <v>#DIV/0!</v>
      </c>
      <c r="E13" s="35" t="e">
        <f>'TAB 188'!E13*365/'TAB 185'!E13</f>
        <v>#DIV/0!</v>
      </c>
      <c r="F13" s="35" t="e">
        <f>'TAB 188'!F13*365/'TAB 185'!F13</f>
        <v>#DIV/0!</v>
      </c>
      <c r="G13" s="35" t="e">
        <f>'TAB 188'!G13*182/'TAB 185'!G13</f>
        <v>#DIV/0!</v>
      </c>
      <c r="H13" s="35" t="e">
        <f>'TAB 188'!H13*365/'TAB 185'!H13</f>
        <v>#DIV/0!</v>
      </c>
      <c r="I13" s="35" t="e">
        <f>'TAB 188'!I13*365/'TAB 185'!I13</f>
        <v>#DIV/0!</v>
      </c>
      <c r="J13" s="35" t="e">
        <f>'TAB 188'!J13*365/'TAB 185'!J13</f>
        <v>#DIV/0!</v>
      </c>
      <c r="K13" s="35" t="e">
        <f>'TAB 188'!K13*365/'TAB 185'!K13</f>
        <v>#DIV/0!</v>
      </c>
      <c r="L13" s="35" t="e">
        <f>'TAB 188'!L13*365/'TAB 185'!L13</f>
        <v>#DIV/0!</v>
      </c>
      <c r="M13" s="35" t="e">
        <f>'TAB 188'!M13*365/'TAB 185'!M13</f>
        <v>#DIV/0!</v>
      </c>
      <c r="N13" s="160"/>
      <c r="O13" s="161"/>
    </row>
    <row r="14" spans="1:15" ht="18" customHeight="1">
      <c r="A14" s="49">
        <v>8</v>
      </c>
      <c r="B14" s="50" t="s">
        <v>52</v>
      </c>
      <c r="C14" s="35">
        <f>'TAB 188'!C14*182/'TAB 185'!C14</f>
        <v>0.7695395916972751</v>
      </c>
      <c r="D14" s="35">
        <f>'TAB 188'!D14*365/'TAB 185'!D14</f>
        <v>0.7296872768813366</v>
      </c>
      <c r="E14" s="35">
        <f>'TAB 188'!E14*365/'TAB 185'!E14</f>
        <v>0.7625564935618658</v>
      </c>
      <c r="F14" s="35">
        <f>'TAB 188'!F14*365/'TAB 185'!F14</f>
        <v>0.8398878754915906</v>
      </c>
      <c r="G14" s="35">
        <f>'TAB 188'!G14*182/'TAB 185'!G14</f>
        <v>0.8072166885923698</v>
      </c>
      <c r="H14" s="35">
        <f>'TAB 188'!H14*365/'TAB 185'!H14</f>
        <v>1.234668753020227</v>
      </c>
      <c r="I14" s="35">
        <f>'TAB 188'!I14*365/'TAB 185'!I14</f>
        <v>0.9749694890275635</v>
      </c>
      <c r="J14" s="35">
        <f>'TAB 188'!J14*365/'TAB 185'!J14</f>
        <v>1.0611075931149616</v>
      </c>
      <c r="K14" s="35">
        <f>'TAB 188'!K14*365/'TAB 185'!K14</f>
        <v>1.2193763919821827</v>
      </c>
      <c r="L14" s="35">
        <f>'TAB 188'!L14*365/'TAB 185'!L14</f>
        <v>1.1798443846901996</v>
      </c>
      <c r="M14" s="35">
        <f>'TAB 188'!M14*365/'TAB 185'!M14</f>
        <v>1.321812440246835</v>
      </c>
      <c r="N14" s="160"/>
      <c r="O14" s="161"/>
    </row>
    <row r="15" spans="1:15" ht="24.75" customHeight="1">
      <c r="A15" s="49">
        <v>9</v>
      </c>
      <c r="B15" s="50" t="s">
        <v>53</v>
      </c>
      <c r="C15" s="35">
        <f>'TAB 188'!C15*182/'TAB 185'!C15</f>
        <v>1.743334080215102</v>
      </c>
      <c r="D15" s="35">
        <f>'TAB 188'!D15*365/'TAB 185'!D15</f>
        <v>1.2143265581951448</v>
      </c>
      <c r="E15" s="35">
        <f>'TAB 188'!E15*365/'TAB 185'!E15</f>
        <v>1.2258774948382656</v>
      </c>
      <c r="F15" s="35">
        <f>'TAB 188'!F15*365/'TAB 185'!F15</f>
        <v>1.2132495039810354</v>
      </c>
      <c r="G15" s="35">
        <f>'TAB 188'!G15*182/'TAB 185'!G15</f>
        <v>0.9804538520213577</v>
      </c>
      <c r="H15" s="35">
        <f>'TAB 188'!H15*365/'TAB 185'!H15</f>
        <v>1.1244489297285813</v>
      </c>
      <c r="I15" s="35">
        <f>'TAB 188'!I15*365/'TAB 185'!I15</f>
        <v>1.0727743167202572</v>
      </c>
      <c r="J15" s="35">
        <f>'TAB 188'!J15*365/'TAB 185'!J15</f>
        <v>1.1228997396860456</v>
      </c>
      <c r="K15" s="35">
        <f>'TAB 188'!K15*365/'TAB 185'!K15</f>
        <v>1.1566180594503646</v>
      </c>
      <c r="L15" s="35">
        <f>'TAB 188'!L15*365/'TAB 185'!L15</f>
        <v>1.028685436839021</v>
      </c>
      <c r="M15" s="35">
        <f>'TAB 188'!M15*365/'TAB 185'!M15</f>
        <v>0.9616206209057249</v>
      </c>
      <c r="N15" s="160"/>
      <c r="O15" s="161"/>
    </row>
    <row r="16" spans="1:15" ht="18" customHeight="1">
      <c r="A16" s="49">
        <v>10</v>
      </c>
      <c r="B16" s="50" t="s">
        <v>54</v>
      </c>
      <c r="C16" s="35">
        <f>'TAB 188'!C16*182/'TAB 185'!C16</f>
        <v>0.5260822801828449</v>
      </c>
      <c r="D16" s="35">
        <f>'TAB 188'!D16*365/'TAB 185'!D16</f>
        <v>0.5640474350791145</v>
      </c>
      <c r="E16" s="35">
        <f>'TAB 188'!E16*365/'TAB 185'!E16</f>
        <v>0.5603951804011882</v>
      </c>
      <c r="F16" s="35">
        <f>'TAB 188'!F16*365/'TAB 185'!F16</f>
        <v>0.6317492568762464</v>
      </c>
      <c r="G16" s="35">
        <f>'TAB 188'!G16*182/'TAB 185'!G16</f>
        <v>0.691900826446281</v>
      </c>
      <c r="H16" s="35">
        <f>'TAB 188'!H16*365/'TAB 185'!H16</f>
        <v>0.8117670845127376</v>
      </c>
      <c r="I16" s="35">
        <f>'TAB 188'!I16*365/'TAB 185'!I16</f>
        <v>0.752634794562395</v>
      </c>
      <c r="J16" s="35">
        <f>'TAB 188'!J16*365/'TAB 185'!J16</f>
        <v>0.660387398893146</v>
      </c>
      <c r="K16" s="35">
        <f>'TAB 188'!K16*365/'TAB 185'!K16</f>
        <v>0.6113153594771242</v>
      </c>
      <c r="L16" s="35">
        <f>'TAB 188'!L16*365/'TAB 185'!L16</f>
        <v>0.5923641822534182</v>
      </c>
      <c r="M16" s="35">
        <f>'TAB 188'!M16*365/'TAB 185'!M16</f>
        <v>0.8376062246763957</v>
      </c>
      <c r="N16" s="166"/>
      <c r="O16" s="167"/>
    </row>
    <row r="17" spans="1:15" ht="18" customHeight="1">
      <c r="A17" s="49">
        <v>11</v>
      </c>
      <c r="B17" s="50" t="s">
        <v>55</v>
      </c>
      <c r="C17" s="35">
        <f>'TAB 188'!C17*182/'TAB 185'!C17</f>
        <v>0.559017941454202</v>
      </c>
      <c r="D17" s="35">
        <f>'TAB 188'!D17*365/'TAB 185'!D17</f>
        <v>0.35785282886006015</v>
      </c>
      <c r="E17" s="35">
        <f>'TAB 188'!E17*365/'TAB 185'!E17</f>
        <v>0.6919276960647658</v>
      </c>
      <c r="F17" s="35">
        <f>'TAB 188'!F17*365/'TAB 185'!F17</f>
        <v>0.6734279692051369</v>
      </c>
      <c r="G17" s="35">
        <f>'TAB 188'!G17*182/'TAB 185'!G17</f>
        <v>0.6011135226951024</v>
      </c>
      <c r="H17" s="35">
        <f>'TAB 188'!H17*365/'TAB 185'!H17</f>
        <v>0.8764508826338999</v>
      </c>
      <c r="I17" s="35">
        <f>'TAB 188'!I17*365/'TAB 185'!I17</f>
        <v>0.7087920489296636</v>
      </c>
      <c r="J17" s="35">
        <f>'TAB 188'!J17*365/'TAB 185'!J17</f>
        <v>0.9810657365624978</v>
      </c>
      <c r="K17" s="35">
        <f>'TAB 188'!K17*365/'TAB 185'!K17</f>
        <v>0.9027908516674349</v>
      </c>
      <c r="L17" s="35">
        <f>'TAB 188'!L17*365/'TAB 185'!L17</f>
        <v>0.9672076846637959</v>
      </c>
      <c r="M17" s="35">
        <f>'TAB 188'!M17*365/'TAB 185'!M17</f>
        <v>1.0511537492350336</v>
      </c>
      <c r="N17" s="166"/>
      <c r="O17" s="167"/>
    </row>
    <row r="18" spans="1:15" ht="18" customHeight="1">
      <c r="A18" s="49">
        <v>12</v>
      </c>
      <c r="B18" s="53" t="s">
        <v>61</v>
      </c>
      <c r="C18" s="35" t="e">
        <f>'TAB 188'!C18*182/'TAB 185'!C18</f>
        <v>#DIV/0!</v>
      </c>
      <c r="D18" s="35" t="e">
        <f>'TAB 188'!D18*365/'TAB 185'!D18</f>
        <v>#DIV/0!</v>
      </c>
      <c r="E18" s="35" t="e">
        <f>'TAB 188'!E18*365/'TAB 185'!E18</f>
        <v>#DIV/0!</v>
      </c>
      <c r="F18" s="35" t="e">
        <f>'TAB 188'!F18*365/'TAB 185'!F18</f>
        <v>#DIV/0!</v>
      </c>
      <c r="G18" s="35" t="e">
        <f>'TAB 188'!G18*182/'TAB 185'!G18</f>
        <v>#DIV/0!</v>
      </c>
      <c r="H18" s="35" t="e">
        <f>'TAB 188'!H18*365/'TAB 185'!H18</f>
        <v>#DIV/0!</v>
      </c>
      <c r="I18" s="35">
        <f>'TAB 188'!I18*365/'TAB 185'!I18</f>
        <v>4.044321329639889</v>
      </c>
      <c r="J18" s="35">
        <f>'TAB 188'!J18*365/'TAB 185'!J18</f>
        <v>3.093220338983051</v>
      </c>
      <c r="K18" s="35">
        <f>'TAB 188'!K18*365/'TAB 185'!K18</f>
        <v>2.874015748031496</v>
      </c>
      <c r="L18" s="35">
        <f>'TAB 188'!L18*365/'TAB 185'!L18</f>
        <v>2.6164874551971327</v>
      </c>
      <c r="M18" s="35">
        <f>'TAB 188'!M18*365/'TAB 185'!M18</f>
        <v>2.607142857142857</v>
      </c>
      <c r="N18" s="163"/>
      <c r="O18" s="163"/>
    </row>
    <row r="19" spans="1:15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163"/>
      <c r="O19" s="163"/>
    </row>
    <row r="20" spans="1:13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35">
        <f>'TAB 188'!C21*182/'TAB 185'!C21</f>
        <v>0.8287446314775527</v>
      </c>
      <c r="D21" s="35">
        <f>'TAB 188'!D21*365/'TAB 185'!D21</f>
        <v>0.6259495712674169</v>
      </c>
      <c r="E21" s="35">
        <f>'TAB 188'!E21*365/'TAB 185'!E21</f>
        <v>0.7083970048899756</v>
      </c>
      <c r="F21" s="35">
        <f>'TAB 188'!F21*365/'TAB 185'!F21</f>
        <v>0.7188256170350057</v>
      </c>
      <c r="G21" s="35">
        <f>'TAB 188'!G21*182/'TAB 185'!G21</f>
        <v>0.7071506677188428</v>
      </c>
      <c r="H21" s="35">
        <f>'TAB 188'!H21*365/'TAB 185'!H21</f>
        <v>0.7626142031946445</v>
      </c>
      <c r="I21" s="35">
        <f>'TAB 188'!I21*365/'TAB 185'!I21</f>
        <v>0.7373818359943459</v>
      </c>
      <c r="J21" s="35">
        <f>'TAB 188'!J21*365/'TAB 185'!J21</f>
        <v>0.7651686427398191</v>
      </c>
      <c r="K21" s="35">
        <f>'TAB 188'!K21*365/'TAB 185'!K21</f>
        <v>0.7417248423190468</v>
      </c>
      <c r="L21" s="35">
        <f>'TAB 188'!L21*365/'TAB 185'!L21</f>
        <v>0.750203427819668</v>
      </c>
      <c r="M21" s="35">
        <f>'TAB 188'!M21*365/'TAB 185'!M21</f>
        <v>0.7720012025014883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25">
    <mergeCell ref="O18:O19"/>
    <mergeCell ref="N4:O10"/>
    <mergeCell ref="N11:O15"/>
    <mergeCell ref="N16:N17"/>
    <mergeCell ref="O16:O17"/>
    <mergeCell ref="N18:N19"/>
    <mergeCell ref="A22:C22"/>
    <mergeCell ref="A23:L23"/>
    <mergeCell ref="A24:M24"/>
    <mergeCell ref="I4:I5"/>
    <mergeCell ref="J4:J5"/>
    <mergeCell ref="K4:K5"/>
    <mergeCell ref="L4:L5"/>
    <mergeCell ref="M4:M5"/>
    <mergeCell ref="A21:B2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O24"/>
  <sheetViews>
    <sheetView zoomScalePageLayoutView="0" workbookViewId="0" topLeftCell="A9">
      <selection activeCell="N2" sqref="N2:O19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/>
    <row r="2" spans="1:13" s="5" customFormat="1" ht="19.5" customHeight="1">
      <c r="A2" s="146" t="s">
        <v>80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79</v>
      </c>
      <c r="M3" s="147"/>
    </row>
    <row r="4" spans="1:13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</row>
    <row r="5" spans="1:13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</row>
    <row r="7" spans="1:15" ht="18" customHeight="1">
      <c r="A7" s="49">
        <v>1</v>
      </c>
      <c r="B7" s="50" t="s">
        <v>46</v>
      </c>
      <c r="C7" s="35">
        <f>'TAB 183'!C7/'TAB 181'!C7*100</f>
        <v>8.654848800834202</v>
      </c>
      <c r="D7" s="35">
        <f>'TAB 183'!D7/'TAB 181'!D7*100</f>
        <v>10.841913991520292</v>
      </c>
      <c r="E7" s="35">
        <f>'TAB 183'!E7/'TAB 181'!E7*100</f>
        <v>10.289389067524116</v>
      </c>
      <c r="F7" s="35">
        <f>'TAB 183'!F7/'TAB 181'!F7*100</f>
        <v>9.42578548212351</v>
      </c>
      <c r="G7" s="35">
        <f>'TAB 183'!G7/'TAB 181'!G7*100</f>
        <v>9.391675560298825</v>
      </c>
      <c r="H7" s="35">
        <f>'TAB 183'!H7/'TAB 181'!H7*100</f>
        <v>10.552214324767633</v>
      </c>
      <c r="I7" s="35">
        <f>'TAB 183'!I7/'TAB 181'!I7*100</f>
        <v>10.045402951191827</v>
      </c>
      <c r="J7" s="35">
        <f>'TAB 183'!J7/'TAB 181'!J7*100</f>
        <v>13.416621401412277</v>
      </c>
      <c r="K7" s="35">
        <f>'TAB 183'!K7/'TAB 181'!K7*100</f>
        <v>13.631022326674499</v>
      </c>
      <c r="L7" s="35">
        <f>'TAB 183'!L7/'TAB 181'!L7*100</f>
        <v>19.067501739735558</v>
      </c>
      <c r="M7" s="35">
        <f>'TAB 183'!M7/'TAB 181'!M7*100</f>
        <v>16.78832116788321</v>
      </c>
      <c r="N7" s="160"/>
      <c r="O7" s="161"/>
    </row>
    <row r="8" spans="1:15" ht="18" customHeight="1">
      <c r="A8" s="49">
        <v>2</v>
      </c>
      <c r="B8" s="50" t="s">
        <v>47</v>
      </c>
      <c r="C8" s="35">
        <f>'TAB 183'!C8/'TAB 181'!C8*100</f>
        <v>0</v>
      </c>
      <c r="D8" s="35">
        <f>'TAB 183'!D8/'TAB 181'!D8*100</f>
        <v>0.4716981132075472</v>
      </c>
      <c r="E8" s="35">
        <f>'TAB 183'!E8/'TAB 181'!E8*100</f>
        <v>0.6451612903225806</v>
      </c>
      <c r="F8" s="35">
        <f>'TAB 183'!F8/'TAB 181'!F8*100</f>
        <v>0</v>
      </c>
      <c r="G8" s="35">
        <f>'TAB 183'!G8/'TAB 181'!G8*100</f>
        <v>0</v>
      </c>
      <c r="H8" s="35">
        <f>'TAB 183'!H8/'TAB 181'!H8*100</f>
        <v>0</v>
      </c>
      <c r="I8" s="35">
        <f>'TAB 183'!I8/'TAB 181'!I8*100</f>
        <v>0</v>
      </c>
      <c r="J8" s="35">
        <f>'TAB 183'!J8/'TAB 181'!J8*100</f>
        <v>0</v>
      </c>
      <c r="K8" s="35">
        <f>'TAB 183'!K8/'TAB 181'!K8*100</f>
        <v>0</v>
      </c>
      <c r="L8" s="35">
        <f>'TAB 183'!L8/'TAB 181'!L8*100</f>
        <v>11.11111111111111</v>
      </c>
      <c r="M8" s="35">
        <f>'TAB 183'!M8/'TAB 181'!M8*100</f>
        <v>4</v>
      </c>
      <c r="N8" s="160"/>
      <c r="O8" s="161"/>
    </row>
    <row r="9" spans="1:15" ht="18" customHeight="1">
      <c r="A9" s="49">
        <v>3</v>
      </c>
      <c r="B9" s="53" t="s">
        <v>48</v>
      </c>
      <c r="C9" s="35">
        <f>'TAB 183'!C9/'TAB 181'!C9*100</f>
        <v>16.666666666666664</v>
      </c>
      <c r="D9" s="35">
        <f>'TAB 183'!D9/'TAB 181'!D9*100</f>
        <v>12.217194570135746</v>
      </c>
      <c r="E9" s="35">
        <f>'TAB 183'!E9/'TAB 181'!E9*100</f>
        <v>9.278350515463918</v>
      </c>
      <c r="F9" s="35">
        <f>'TAB 183'!F9/'TAB 181'!F9*100</f>
        <v>13.551401869158877</v>
      </c>
      <c r="G9" s="35">
        <f>'TAB 183'!G9/'TAB 181'!G9*100</f>
        <v>5.5045871559633035</v>
      </c>
      <c r="H9" s="35">
        <f>'TAB 183'!H9/'TAB 181'!H9*100</f>
        <v>3.619909502262444</v>
      </c>
      <c r="I9" s="35">
        <f>'TAB 183'!I9/'TAB 181'!I9*100</f>
        <v>4.700854700854701</v>
      </c>
      <c r="J9" s="35">
        <f>'TAB 183'!J9/'TAB 181'!J9*100</f>
        <v>2.2364217252396164</v>
      </c>
      <c r="K9" s="35">
        <f>'TAB 183'!K9/'TAB 181'!K9*100</f>
        <v>2.684563758389262</v>
      </c>
      <c r="L9" s="35">
        <f>'TAB 183'!L9/'TAB 181'!L9*100</f>
        <v>4.779411764705882</v>
      </c>
      <c r="M9" s="35">
        <f>'TAB 183'!M9/'TAB 181'!M9*100</f>
        <v>4.219409282700422</v>
      </c>
      <c r="N9" s="160"/>
      <c r="O9" s="161"/>
    </row>
    <row r="10" spans="1:15" ht="18" customHeight="1">
      <c r="A10" s="49">
        <v>4</v>
      </c>
      <c r="B10" s="53" t="s">
        <v>49</v>
      </c>
      <c r="C10" s="35">
        <f>'TAB 183'!C10/'TAB 181'!C10*100</f>
        <v>5.88235294117647</v>
      </c>
      <c r="D10" s="35">
        <f>'TAB 183'!D10/'TAB 181'!D10*100</f>
        <v>5.660377358490567</v>
      </c>
      <c r="E10" s="35">
        <f>'TAB 183'!E10/'TAB 181'!E10*100</f>
        <v>6.976744186046512</v>
      </c>
      <c r="F10" s="35">
        <f>'TAB 183'!F10/'TAB 181'!F10*100</f>
        <v>7.03125</v>
      </c>
      <c r="G10" s="35">
        <f>'TAB 183'!G10/'TAB 181'!G10*100</f>
        <v>8.19672131147541</v>
      </c>
      <c r="H10" s="35">
        <f>'TAB 183'!H10/'TAB 181'!H10*100</f>
        <v>8.530805687203792</v>
      </c>
      <c r="I10" s="35">
        <f>'TAB 183'!I10/'TAB 181'!I10*100</f>
        <v>11.442786069651742</v>
      </c>
      <c r="J10" s="35">
        <f>'TAB 183'!J10/'TAB 181'!J10*100</f>
        <v>12.5</v>
      </c>
      <c r="K10" s="35">
        <f>'TAB 183'!K10/'TAB 181'!K10*100</f>
        <v>12.605042016806722</v>
      </c>
      <c r="L10" s="35">
        <f>'TAB 183'!L10/'TAB 181'!L10*100</f>
        <v>16.831683168316832</v>
      </c>
      <c r="M10" s="35">
        <f>'TAB 183'!M10/'TAB 181'!M10*100</f>
        <v>17.037037037037038</v>
      </c>
      <c r="N10" s="160"/>
      <c r="O10" s="161"/>
    </row>
    <row r="11" spans="1:15" ht="18" customHeight="1">
      <c r="A11" s="49">
        <v>5</v>
      </c>
      <c r="B11" s="50" t="s">
        <v>50</v>
      </c>
      <c r="C11" s="35">
        <f>'TAB 183'!C11/'TAB 181'!C11*100</f>
        <v>18.0327868852459</v>
      </c>
      <c r="D11" s="35">
        <f>'TAB 183'!D11/'TAB 181'!D11*100</f>
        <v>27.918781725888326</v>
      </c>
      <c r="E11" s="35">
        <f>'TAB 183'!E11/'TAB 181'!E11*100</f>
        <v>5</v>
      </c>
      <c r="F11" s="35">
        <f>'TAB 183'!F11/'TAB 181'!F11*100</f>
        <v>14.975845410628018</v>
      </c>
      <c r="G11" s="35">
        <f>'TAB 183'!G11/'TAB 181'!G11*100</f>
        <v>22.22222222222222</v>
      </c>
      <c r="H11" s="35">
        <f>'TAB 183'!H11/'TAB 181'!H11*100</f>
        <v>9.547738693467336</v>
      </c>
      <c r="I11" s="35">
        <f>'TAB 183'!I11/'TAB 181'!I11*100</f>
        <v>5.172413793103448</v>
      </c>
      <c r="J11" s="35">
        <f>'TAB 183'!J11/'TAB 181'!J11*100</f>
        <v>7.179487179487179</v>
      </c>
      <c r="K11" s="35">
        <f>'TAB 183'!K11/'TAB 181'!K11*100</f>
        <v>15.5</v>
      </c>
      <c r="L11" s="35">
        <f>'TAB 183'!L11/'TAB 181'!L11*100</f>
        <v>24.444444444444443</v>
      </c>
      <c r="M11" s="35">
        <f>'TAB 183'!M11/'TAB 181'!M11*100</f>
        <v>36.018957345971565</v>
      </c>
      <c r="N11" s="160"/>
      <c r="O11" s="161"/>
    </row>
    <row r="12" spans="1:15" ht="18" customHeight="1">
      <c r="A12" s="49">
        <v>6</v>
      </c>
      <c r="B12" s="50" t="s">
        <v>51</v>
      </c>
      <c r="C12" s="35">
        <f>'TAB 183'!C12/'TAB 181'!C12*100</f>
        <v>10.526315789473683</v>
      </c>
      <c r="D12" s="35">
        <f>'TAB 183'!D12/'TAB 181'!D12*100</f>
        <v>1.1904761904761905</v>
      </c>
      <c r="E12" s="35">
        <f>'TAB 183'!E12/'TAB 181'!E12*100</f>
        <v>5.825242718446602</v>
      </c>
      <c r="F12" s="35">
        <f>'TAB 183'!F12/'TAB 181'!F12*100</f>
        <v>4.651162790697675</v>
      </c>
      <c r="G12" s="35">
        <f>'TAB 183'!G12/'TAB 181'!G12*100</f>
        <v>5.555555555555555</v>
      </c>
      <c r="H12" s="35">
        <f>'TAB 183'!H12/'TAB 181'!H12*100</f>
        <v>6.796116504854369</v>
      </c>
      <c r="I12" s="35">
        <f>'TAB 183'!I12/'TAB 181'!I12*100</f>
        <v>3.1578947368421053</v>
      </c>
      <c r="J12" s="35">
        <f>'TAB 183'!J12/'TAB 181'!J12*100</f>
        <v>7.6923076923076925</v>
      </c>
      <c r="K12" s="35">
        <f>'TAB 183'!K12/'TAB 181'!K12*100</f>
        <v>2.0408163265306123</v>
      </c>
      <c r="L12" s="35">
        <f>'TAB 183'!L12/'TAB 181'!L12*100</f>
        <v>8.16326530612245</v>
      </c>
      <c r="M12" s="35">
        <f>'TAB 183'!M12/'TAB 181'!M12*100</f>
        <v>6.862745098039216</v>
      </c>
      <c r="N12" s="151"/>
      <c r="O12" s="152"/>
    </row>
    <row r="13" spans="1:15" ht="18" customHeight="1">
      <c r="A13" s="49">
        <v>7</v>
      </c>
      <c r="B13" s="53" t="s">
        <v>60</v>
      </c>
      <c r="C13" s="35" t="e">
        <f>'TAB 183'!C13/'TAB 181'!C13*100</f>
        <v>#DIV/0!</v>
      </c>
      <c r="D13" s="35" t="e">
        <f>'TAB 183'!D13/'TAB 181'!D13*100</f>
        <v>#DIV/0!</v>
      </c>
      <c r="E13" s="35" t="e">
        <f>'TAB 183'!E13/'TAB 181'!E13*100</f>
        <v>#DIV/0!</v>
      </c>
      <c r="F13" s="35" t="e">
        <f>'TAB 183'!F13/'TAB 181'!F13*100</f>
        <v>#DIV/0!</v>
      </c>
      <c r="G13" s="35" t="e">
        <f>'TAB 183'!G13/'TAB 181'!G13*100</f>
        <v>#DIV/0!</v>
      </c>
      <c r="H13" s="35" t="e">
        <f>'TAB 183'!H13/'TAB 181'!H13*100</f>
        <v>#DIV/0!</v>
      </c>
      <c r="I13" s="35" t="e">
        <f>'TAB 183'!I13/'TAB 181'!I13*100</f>
        <v>#DIV/0!</v>
      </c>
      <c r="J13" s="35" t="e">
        <f>'TAB 183'!J13/'TAB 181'!J13*100</f>
        <v>#DIV/0!</v>
      </c>
      <c r="K13" s="35" t="e">
        <f>'TAB 183'!K13/'TAB 181'!K13*100</f>
        <v>#DIV/0!</v>
      </c>
      <c r="L13" s="35" t="e">
        <f>'TAB 183'!L13/'TAB 181'!L13*100</f>
        <v>#DIV/0!</v>
      </c>
      <c r="M13" s="35" t="e">
        <f>'TAB 183'!M13/'TAB 181'!M13*100</f>
        <v>#DIV/0!</v>
      </c>
      <c r="N13" s="151"/>
      <c r="O13" s="152"/>
    </row>
    <row r="14" spans="1:13" ht="18" customHeight="1">
      <c r="A14" s="49">
        <v>8</v>
      </c>
      <c r="B14" s="50" t="s">
        <v>52</v>
      </c>
      <c r="C14" s="35">
        <f>'TAB 183'!C14/'TAB 181'!C14*100</f>
        <v>3.3333333333333335</v>
      </c>
      <c r="D14" s="35">
        <f>'TAB 183'!D14/'TAB 181'!D14*100</f>
        <v>37.142857142857146</v>
      </c>
      <c r="E14" s="35">
        <f>'TAB 183'!E14/'TAB 181'!E14*100</f>
        <v>22.857142857142858</v>
      </c>
      <c r="F14" s="35">
        <f>'TAB 183'!F14/'TAB 181'!F14*100</f>
        <v>28.57142857142857</v>
      </c>
      <c r="G14" s="35">
        <f>'TAB 183'!G14/'TAB 181'!G14*100</f>
        <v>28.57142857142857</v>
      </c>
      <c r="H14" s="35">
        <f>'TAB 183'!H14/'TAB 181'!H14*100</f>
        <v>29.166666666666668</v>
      </c>
      <c r="I14" s="35">
        <f>'TAB 183'!I14/'TAB 181'!I14*100</f>
        <v>40.74074074074074</v>
      </c>
      <c r="J14" s="35">
        <f>'TAB 183'!J14/'TAB 181'!J14*100</f>
        <v>20.689655172413794</v>
      </c>
      <c r="K14" s="35">
        <f>'TAB 183'!K14/'TAB 181'!K14*100</f>
        <v>51.61290322580645</v>
      </c>
      <c r="L14" s="35">
        <f>'TAB 183'!L14/'TAB 181'!L14*100</f>
        <v>33.33333333333333</v>
      </c>
      <c r="M14" s="35">
        <f>'TAB 183'!M14/'TAB 181'!M14*100</f>
        <v>38.70967741935484</v>
      </c>
    </row>
    <row r="15" spans="1:13" ht="24.75" customHeight="1">
      <c r="A15" s="49">
        <v>9</v>
      </c>
      <c r="B15" s="50" t="s">
        <v>53</v>
      </c>
      <c r="C15" s="35">
        <f>'TAB 183'!C15/'TAB 181'!C15*100</f>
        <v>41.66666666666667</v>
      </c>
      <c r="D15" s="35">
        <f>'TAB 183'!D15/'TAB 181'!D15*100</f>
        <v>34.285714285714285</v>
      </c>
      <c r="E15" s="35">
        <f>'TAB 183'!E15/'TAB 181'!E15*100</f>
        <v>44.11764705882353</v>
      </c>
      <c r="F15" s="35">
        <f>'TAB 183'!F15/'TAB 181'!F15*100</f>
        <v>18.181818181818183</v>
      </c>
      <c r="G15" s="35">
        <f>'TAB 183'!G15/'TAB 181'!G15*100</f>
        <v>50</v>
      </c>
      <c r="H15" s="35">
        <f>'TAB 183'!H15/'TAB 181'!H15*100</f>
        <v>56.52173913043478</v>
      </c>
      <c r="I15" s="35">
        <f>'TAB 183'!I15/'TAB 181'!I15*100</f>
        <v>55.55555555555556</v>
      </c>
      <c r="J15" s="35">
        <f>'TAB 183'!J15/'TAB 181'!J15*100</f>
        <v>54.54545454545454</v>
      </c>
      <c r="K15" s="35">
        <f>'TAB 183'!K15/'TAB 181'!K15*100</f>
        <v>37.5</v>
      </c>
      <c r="L15" s="35">
        <f>'TAB 183'!L15/'TAB 181'!L15*100</f>
        <v>51.724137931034484</v>
      </c>
      <c r="M15" s="35">
        <f>'TAB 183'!M15/'TAB 181'!M15*100</f>
        <v>60.60606060606061</v>
      </c>
    </row>
    <row r="16" spans="1:13" ht="18" customHeight="1">
      <c r="A16" s="49">
        <v>10</v>
      </c>
      <c r="B16" s="50" t="s">
        <v>54</v>
      </c>
      <c r="C16" s="35">
        <f>'TAB 183'!C16/'TAB 181'!C16*100</f>
        <v>0</v>
      </c>
      <c r="D16" s="35">
        <f>'TAB 183'!D16/'TAB 181'!D16*100</f>
        <v>0</v>
      </c>
      <c r="E16" s="35">
        <f>'TAB 183'!E16/'TAB 181'!E16*100</f>
        <v>0</v>
      </c>
      <c r="F16" s="35">
        <f>'TAB 183'!F16/'TAB 181'!F16*100</f>
        <v>9.090909090909092</v>
      </c>
      <c r="G16" s="35">
        <f>'TAB 183'!G16/'TAB 181'!G16*100</f>
        <v>0</v>
      </c>
      <c r="H16" s="35">
        <f>'TAB 183'!H16/'TAB 181'!H16*100</f>
        <v>0</v>
      </c>
      <c r="I16" s="35">
        <f>'TAB 183'!I16/'TAB 181'!I16*100</f>
        <v>0</v>
      </c>
      <c r="J16" s="35">
        <f>'TAB 183'!J16/'TAB 181'!J16*100</f>
        <v>0</v>
      </c>
      <c r="K16" s="35">
        <f>'TAB 183'!K16/'TAB 181'!K16*100</f>
        <v>0</v>
      </c>
      <c r="L16" s="35">
        <f>'TAB 183'!L16/'TAB 181'!L16*100</f>
        <v>0</v>
      </c>
      <c r="M16" s="35">
        <f>'TAB 183'!M16/'TAB 181'!M16*100</f>
        <v>0</v>
      </c>
    </row>
    <row r="17" spans="1:13" ht="18" customHeight="1">
      <c r="A17" s="49">
        <v>11</v>
      </c>
      <c r="B17" s="50" t="s">
        <v>55</v>
      </c>
      <c r="C17" s="35">
        <f>'TAB 183'!C17/'TAB 181'!C17*100</f>
        <v>0</v>
      </c>
      <c r="D17" s="35">
        <f>'TAB 183'!D17/'TAB 181'!D17*100</f>
        <v>0</v>
      </c>
      <c r="E17" s="35">
        <f>'TAB 183'!E17/'TAB 181'!E17*100</f>
        <v>17.307692307692307</v>
      </c>
      <c r="F17" s="35">
        <f>'TAB 183'!F17/'TAB 181'!F17*100</f>
        <v>9.67741935483871</v>
      </c>
      <c r="G17" s="35">
        <f>'TAB 183'!G17/'TAB 181'!G17*100</f>
        <v>6.896551724137931</v>
      </c>
      <c r="H17" s="35">
        <f>'TAB 183'!H17/'TAB 181'!H17*100</f>
        <v>30</v>
      </c>
      <c r="I17" s="35">
        <f>'TAB 183'!I17/'TAB 181'!I17*100</f>
        <v>10.714285714285714</v>
      </c>
      <c r="J17" s="35">
        <f>'TAB 183'!J17/'TAB 181'!J17*100</f>
        <v>22.22222222222222</v>
      </c>
      <c r="K17" s="35">
        <f>'TAB 183'!K17/'TAB 181'!K17*100</f>
        <v>10.526315789473683</v>
      </c>
      <c r="L17" s="35">
        <f>'TAB 183'!L17/'TAB 181'!L17*100</f>
        <v>6</v>
      </c>
      <c r="M17" s="35">
        <f>'TAB 183'!M17/'TAB 181'!M17*100</f>
        <v>3.571428571428571</v>
      </c>
    </row>
    <row r="18" spans="1:13" ht="18" customHeight="1">
      <c r="A18" s="49">
        <v>12</v>
      </c>
      <c r="B18" s="53" t="s">
        <v>61</v>
      </c>
      <c r="C18" s="35" t="e">
        <f>'TAB 183'!C18/'TAB 181'!C18*100</f>
        <v>#DIV/0!</v>
      </c>
      <c r="D18" s="35" t="e">
        <f>'TAB 183'!D18/'TAB 181'!D18*100</f>
        <v>#DIV/0!</v>
      </c>
      <c r="E18" s="35" t="e">
        <f>'TAB 183'!E18/'TAB 181'!E18*100</f>
        <v>#DIV/0!</v>
      </c>
      <c r="F18" s="35" t="e">
        <f>'TAB 183'!F18/'TAB 181'!F18*100</f>
        <v>#DIV/0!</v>
      </c>
      <c r="G18" s="35" t="e">
        <f>'TAB 183'!G18/'TAB 181'!G18*100</f>
        <v>#DIV/0!</v>
      </c>
      <c r="H18" s="35" t="e">
        <f>'TAB 183'!H18/'TAB 181'!H18*100</f>
        <v>#DIV/0!</v>
      </c>
      <c r="I18" s="35" t="e">
        <f>'TAB 183'!I18/'TAB 181'!I18*100</f>
        <v>#DIV/0!</v>
      </c>
      <c r="J18" s="35" t="e">
        <f>'TAB 183'!J18/'TAB 181'!J18*100</f>
        <v>#DIV/0!</v>
      </c>
      <c r="K18" s="35" t="e">
        <f>'TAB 183'!K18/'TAB 181'!K18*100</f>
        <v>#DIV/0!</v>
      </c>
      <c r="L18" s="35" t="e">
        <f>'TAB 183'!L18/'TAB 181'!L18*100</f>
        <v>#DIV/0!</v>
      </c>
      <c r="M18" s="35" t="e">
        <f>'TAB 183'!M18/'TAB 181'!M18*100</f>
        <v>#DIV/0!</v>
      </c>
    </row>
    <row r="19" spans="1:13" ht="18" customHeight="1">
      <c r="A19" s="49">
        <v>13</v>
      </c>
      <c r="B19" s="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8" customHeight="1">
      <c r="A20" s="49">
        <v>14</v>
      </c>
      <c r="B20" s="57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s="26" customFormat="1" ht="18" customHeight="1">
      <c r="A21" s="144" t="s">
        <v>56</v>
      </c>
      <c r="B21" s="144"/>
      <c r="C21" s="35">
        <f>'TAB 183'!C21/'TAB 181'!C21*100</f>
        <v>8.668515950069349</v>
      </c>
      <c r="D21" s="35">
        <f>'TAB 183'!D21/'TAB 181'!D21*100</f>
        <v>11.191473163304149</v>
      </c>
      <c r="E21" s="35">
        <f>'TAB 183'!E21/'TAB 181'!E21*100</f>
        <v>9.68213372305444</v>
      </c>
      <c r="F21" s="35">
        <f>'TAB 183'!F21/'TAB 181'!F21*100</f>
        <v>10.123734533183352</v>
      </c>
      <c r="G21" s="35">
        <f>'TAB 183'!G21/'TAB 181'!G21*100</f>
        <v>10.282404055032584</v>
      </c>
      <c r="H21" s="35">
        <f>'TAB 183'!H21/'TAB 181'!H21*100</f>
        <v>10.29739776951673</v>
      </c>
      <c r="I21" s="35">
        <f>'TAB 183'!I21/'TAB 181'!I21*100</f>
        <v>9.961685823754788</v>
      </c>
      <c r="J21" s="35">
        <f>'TAB 183'!J21/'TAB 181'!J21*100</f>
        <v>12.036363636363637</v>
      </c>
      <c r="K21" s="35">
        <f>'TAB 183'!K21/'TAB 181'!K21*100</f>
        <v>12.49050873196659</v>
      </c>
      <c r="L21" s="35">
        <f>'TAB 183'!L21/'TAB 181'!L21*100</f>
        <v>17.333883615352867</v>
      </c>
      <c r="M21" s="35">
        <f>'TAB 183'!M21/'TAB 181'!M21*100</f>
        <v>17.245557350565427</v>
      </c>
    </row>
    <row r="22" spans="1:13" ht="18" customHeight="1">
      <c r="A22" s="154"/>
      <c r="B22" s="154"/>
      <c r="C22" s="15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2" ht="18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</row>
    <row r="24" spans="1:13" ht="18" customHeight="1">
      <c r="A24" s="145" t="s">
        <v>170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1">
    <mergeCell ref="N12:O13"/>
    <mergeCell ref="A22:C22"/>
    <mergeCell ref="A23:L23"/>
    <mergeCell ref="E4:E5"/>
    <mergeCell ref="A21:B21"/>
    <mergeCell ref="M4:M5"/>
    <mergeCell ref="G4:G5"/>
    <mergeCell ref="H4:H5"/>
    <mergeCell ref="F4:F5"/>
    <mergeCell ref="A2:M2"/>
    <mergeCell ref="L3:M3"/>
    <mergeCell ref="A4:A5"/>
    <mergeCell ref="B4:B5"/>
    <mergeCell ref="C4:C5"/>
    <mergeCell ref="N7:O11"/>
    <mergeCell ref="A24:M24"/>
    <mergeCell ref="I4:I5"/>
    <mergeCell ref="J4:J5"/>
    <mergeCell ref="K4:K5"/>
    <mergeCell ref="L4:L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26"/>
  <sheetViews>
    <sheetView zoomScalePageLayoutView="0" workbookViewId="0" topLeftCell="A7">
      <selection activeCell="N21" sqref="N21:O24"/>
    </sheetView>
  </sheetViews>
  <sheetFormatPr defaultColWidth="9.140625" defaultRowHeight="12.75"/>
  <cols>
    <col min="1" max="1" width="3.7109375" style="4" customWidth="1"/>
    <col min="2" max="2" width="49.7109375" style="4" customWidth="1"/>
    <col min="3" max="13" width="7.7109375" style="4" customWidth="1"/>
    <col min="14" max="15" width="8.7109375" style="4" customWidth="1"/>
    <col min="16" max="16384" width="9.140625" style="4" customWidth="1"/>
  </cols>
  <sheetData>
    <row r="1" ht="19.5" customHeight="1">
      <c r="O1" s="30"/>
    </row>
    <row r="2" spans="1:13" s="5" customFormat="1" ht="19.5" customHeight="1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19.5" customHeight="1">
      <c r="A3" s="6"/>
      <c r="B3" s="7"/>
      <c r="C3" s="7"/>
      <c r="D3" s="7"/>
      <c r="E3" s="7"/>
      <c r="F3" s="7"/>
      <c r="J3" s="8"/>
      <c r="K3" s="8"/>
      <c r="L3" s="147" t="s">
        <v>82</v>
      </c>
      <c r="M3" s="147"/>
    </row>
    <row r="4" spans="1:15" ht="19.5" customHeight="1">
      <c r="A4" s="142" t="s">
        <v>33</v>
      </c>
      <c r="B4" s="148" t="s">
        <v>34</v>
      </c>
      <c r="C4" s="142" t="s">
        <v>35</v>
      </c>
      <c r="D4" s="142" t="s">
        <v>36</v>
      </c>
      <c r="E4" s="142" t="s">
        <v>37</v>
      </c>
      <c r="F4" s="142" t="s">
        <v>38</v>
      </c>
      <c r="G4" s="142" t="s">
        <v>39</v>
      </c>
      <c r="H4" s="142" t="s">
        <v>40</v>
      </c>
      <c r="I4" s="142" t="s">
        <v>41</v>
      </c>
      <c r="J4" s="142" t="s">
        <v>42</v>
      </c>
      <c r="K4" s="142" t="s">
        <v>43</v>
      </c>
      <c r="L4" s="142" t="s">
        <v>44</v>
      </c>
      <c r="M4" s="142" t="s">
        <v>45</v>
      </c>
      <c r="N4" s="160"/>
      <c r="O4" s="161"/>
    </row>
    <row r="5" spans="1:15" ht="19.5" customHeight="1">
      <c r="A5" s="142"/>
      <c r="B5" s="144"/>
      <c r="C5" s="142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60"/>
      <c r="O5" s="161"/>
    </row>
    <row r="6" spans="1:15" s="11" customFormat="1" ht="15" customHeight="1">
      <c r="A6" s="49">
        <v>0</v>
      </c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  <c r="L6" s="49">
        <v>11</v>
      </c>
      <c r="M6" s="49">
        <v>12</v>
      </c>
      <c r="N6" s="160"/>
      <c r="O6" s="161"/>
    </row>
    <row r="7" spans="1:15" ht="18" customHeight="1">
      <c r="A7" s="49">
        <v>1</v>
      </c>
      <c r="B7" s="50" t="s">
        <v>46</v>
      </c>
      <c r="C7" s="101">
        <f>'TAB 184'!C7/'TAB 183'!C7*100</f>
        <v>57.831325301204814</v>
      </c>
      <c r="D7" s="102">
        <f>'TAB 184'!D7/'TAB 183'!D7*100</f>
        <v>54.18994413407822</v>
      </c>
      <c r="E7" s="102">
        <f>'TAB 184'!E7/'TAB 183'!E7*100</f>
        <v>59.375</v>
      </c>
      <c r="F7" s="102">
        <f>'TAB 184'!F7/'TAB 183'!F7*100</f>
        <v>62.06896551724138</v>
      </c>
      <c r="G7" s="35">
        <f>'TAB 184'!G7/'TAB 186'!G7*100</f>
        <v>65.45454545454545</v>
      </c>
      <c r="H7" s="35">
        <f>'TAB 184'!H7/'TAB 186'!H7*100</f>
        <v>59.23566878980891</v>
      </c>
      <c r="I7" s="35">
        <f>'TAB 184'!I7/'TAB 186'!I7*100</f>
        <v>73.93939393939394</v>
      </c>
      <c r="J7" s="35">
        <f>'TAB 184'!J7/'TAB 186'!J7*100</f>
        <v>89.36170212765957</v>
      </c>
      <c r="K7" s="35">
        <f>'TAB 184'!K7/'TAB 186'!K7*100</f>
        <v>87.26114649681529</v>
      </c>
      <c r="L7" s="35">
        <f>'TAB 184'!L7/'TAB 186'!L7*100</f>
        <v>82.64462809917356</v>
      </c>
      <c r="M7" s="35">
        <f>'TAB 184'!M7/'TAB 186'!M7*100</f>
        <v>80.37383177570094</v>
      </c>
      <c r="N7" s="160"/>
      <c r="O7" s="161"/>
    </row>
    <row r="8" spans="1:15" ht="18" customHeight="1">
      <c r="A8" s="49">
        <v>2</v>
      </c>
      <c r="B8" s="50" t="s">
        <v>47</v>
      </c>
      <c r="C8" s="101" t="e">
        <f>'TAB 184'!C8/'TAB 183'!C8*100</f>
        <v>#DIV/0!</v>
      </c>
      <c r="D8" s="102">
        <f>'TAB 184'!D8/'TAB 183'!D8*100</f>
        <v>0</v>
      </c>
      <c r="E8" s="102">
        <f>'TAB 184'!E8/'TAB 183'!E8*100</f>
        <v>0</v>
      </c>
      <c r="F8" s="102" t="e">
        <f>'TAB 184'!F8/'TAB 183'!F8*100</f>
        <v>#DIV/0!</v>
      </c>
      <c r="G8" s="35" t="e">
        <f>'TAB 184'!G8/'TAB 186'!G8*100</f>
        <v>#DIV/0!</v>
      </c>
      <c r="H8" s="35" t="e">
        <f>'TAB 184'!H8/'TAB 186'!H8*100</f>
        <v>#DIV/0!</v>
      </c>
      <c r="I8" s="35" t="e">
        <f>'TAB 184'!I8/'TAB 186'!I8*100</f>
        <v>#DIV/0!</v>
      </c>
      <c r="J8" s="35" t="e">
        <f>'TAB 184'!J8/'TAB 186'!J8*100</f>
        <v>#DIV/0!</v>
      </c>
      <c r="K8" s="35" t="e">
        <f>'TAB 184'!K8/'TAB 186'!K8*100</f>
        <v>#DIV/0!</v>
      </c>
      <c r="L8" s="35">
        <f>'TAB 184'!L8/'TAB 186'!L8*100</f>
        <v>100</v>
      </c>
      <c r="M8" s="35" t="e">
        <f>'TAB 184'!M8/'TAB 186'!M8*100</f>
        <v>#DIV/0!</v>
      </c>
      <c r="N8" s="160"/>
      <c r="O8" s="161"/>
    </row>
    <row r="9" spans="1:15" ht="18" customHeight="1">
      <c r="A9" s="49">
        <v>3</v>
      </c>
      <c r="B9" s="53" t="s">
        <v>48</v>
      </c>
      <c r="C9" s="101">
        <f>'TAB 184'!C9/'TAB 183'!C9*100</f>
        <v>100</v>
      </c>
      <c r="D9" s="102">
        <f>'TAB 184'!D9/'TAB 183'!D9*100</f>
        <v>100</v>
      </c>
      <c r="E9" s="102">
        <f>'TAB 184'!E9/'TAB 183'!E9*100</f>
        <v>72.22222222222221</v>
      </c>
      <c r="F9" s="102">
        <f>'TAB 184'!F9/'TAB 183'!F9*100</f>
        <v>68.96551724137932</v>
      </c>
      <c r="G9" s="35">
        <f>'TAB 184'!G9/'TAB 186'!G9*100</f>
        <v>100</v>
      </c>
      <c r="H9" s="35">
        <f>'TAB 184'!H9/'TAB 186'!H9*100</f>
        <v>100</v>
      </c>
      <c r="I9" s="35">
        <f>'TAB 184'!I9/'TAB 186'!I9*100</f>
        <v>100</v>
      </c>
      <c r="J9" s="35">
        <f>'TAB 184'!J9/'TAB 186'!J9*100</f>
        <v>100</v>
      </c>
      <c r="K9" s="35">
        <f>'TAB 184'!K9/'TAB 186'!K9*100</f>
        <v>87.5</v>
      </c>
      <c r="L9" s="35">
        <f>'TAB 184'!L9/'TAB 186'!L9*100</f>
        <v>100</v>
      </c>
      <c r="M9" s="35">
        <f>'TAB 184'!M9/'TAB 186'!M9*100</f>
        <v>100</v>
      </c>
      <c r="N9" s="160"/>
      <c r="O9" s="161"/>
    </row>
    <row r="10" spans="1:15" ht="18" customHeight="1">
      <c r="A10" s="49">
        <v>4</v>
      </c>
      <c r="B10" s="53" t="s">
        <v>49</v>
      </c>
      <c r="C10" s="101">
        <f>'TAB 184'!C10/'TAB 183'!C10*100</f>
        <v>66.66666666666666</v>
      </c>
      <c r="D10" s="102">
        <f>'TAB 184'!D10/'TAB 183'!D10*100</f>
        <v>16.666666666666664</v>
      </c>
      <c r="E10" s="102">
        <f>'TAB 184'!E10/'TAB 183'!E10*100</f>
        <v>100</v>
      </c>
      <c r="F10" s="102">
        <f>'TAB 184'!F10/'TAB 183'!F10*100</f>
        <v>100</v>
      </c>
      <c r="G10" s="35">
        <f>'TAB 184'!G10/'TAB 186'!G10*100</f>
        <v>100</v>
      </c>
      <c r="H10" s="35">
        <f>'TAB 184'!H10/'TAB 186'!H10*100</f>
        <v>100</v>
      </c>
      <c r="I10" s="35">
        <f>'TAB 184'!I10/'TAB 186'!I10*100</f>
        <v>100</v>
      </c>
      <c r="J10" s="35">
        <f>'TAB 184'!J10/'TAB 186'!J10*100</f>
        <v>92.3076923076923</v>
      </c>
      <c r="K10" s="35">
        <f>'TAB 184'!K10/'TAB 186'!K10*100</f>
        <v>35.294117647058826</v>
      </c>
      <c r="L10" s="35">
        <f>'TAB 184'!L10/'TAB 186'!L10*100</f>
        <v>87.5</v>
      </c>
      <c r="M10" s="35">
        <f>'TAB 184'!M10/'TAB 186'!M10*100</f>
        <v>75.86206896551724</v>
      </c>
      <c r="N10" s="160"/>
      <c r="O10" s="161"/>
    </row>
    <row r="11" spans="1:15" ht="18" customHeight="1">
      <c r="A11" s="49">
        <v>5</v>
      </c>
      <c r="B11" s="50" t="s">
        <v>50</v>
      </c>
      <c r="C11" s="101">
        <f>'TAB 184'!C11/'TAB 183'!C11*100</f>
        <v>18.181818181818183</v>
      </c>
      <c r="D11" s="102">
        <f>'TAB 184'!D11/'TAB 183'!D11*100</f>
        <v>83.63636363636363</v>
      </c>
      <c r="E11" s="102">
        <f>'TAB 184'!E11/'TAB 183'!E11*100</f>
        <v>90</v>
      </c>
      <c r="F11" s="102">
        <f>'TAB 184'!F11/'TAB 183'!F11*100</f>
        <v>67.74193548387096</v>
      </c>
      <c r="G11" s="35">
        <f>'TAB 184'!G11/'TAB 186'!G11*100</f>
        <v>100</v>
      </c>
      <c r="H11" s="35">
        <f>'TAB 184'!H11/'TAB 186'!H11*100</f>
        <v>52.94117647058824</v>
      </c>
      <c r="I11" s="35">
        <f>'TAB 184'!I11/'TAB 186'!I11*100</f>
        <v>75</v>
      </c>
      <c r="J11" s="35">
        <f>'TAB 184'!J11/'TAB 186'!J11*100</f>
        <v>50</v>
      </c>
      <c r="K11" s="35">
        <f>'TAB 184'!K11/'TAB 186'!K11*100</f>
        <v>44</v>
      </c>
      <c r="L11" s="35">
        <f>'TAB 184'!L11/'TAB 186'!L11*100</f>
        <v>80</v>
      </c>
      <c r="M11" s="35">
        <f>'TAB 184'!M11/'TAB 186'!M11*100</f>
        <v>100</v>
      </c>
      <c r="N11" s="151"/>
      <c r="O11" s="152"/>
    </row>
    <row r="12" spans="1:15" ht="18" customHeight="1">
      <c r="A12" s="49">
        <v>6</v>
      </c>
      <c r="B12" s="50" t="s">
        <v>51</v>
      </c>
      <c r="C12" s="101">
        <f>'TAB 184'!C12/'TAB 183'!C12*100</f>
        <v>100</v>
      </c>
      <c r="D12" s="102">
        <f>'TAB 184'!D12/'TAB 183'!D12*100</f>
        <v>100</v>
      </c>
      <c r="E12" s="102">
        <f>'TAB 184'!E12/'TAB 183'!E12*100</f>
        <v>83.33333333333334</v>
      </c>
      <c r="F12" s="102">
        <f>'TAB 184'!F12/'TAB 183'!F12*100</f>
        <v>83.33333333333334</v>
      </c>
      <c r="G12" s="35">
        <f>'TAB 184'!G12/'TAB 186'!G12*100</f>
        <v>100</v>
      </c>
      <c r="H12" s="35">
        <f>'TAB 184'!H12/'TAB 186'!H12*100</f>
        <v>100</v>
      </c>
      <c r="I12" s="35">
        <f>'TAB 184'!I12/'TAB 186'!I12*100</f>
        <v>100</v>
      </c>
      <c r="J12" s="35">
        <f>'TAB 184'!J12/'TAB 186'!J12*100</f>
        <v>100</v>
      </c>
      <c r="K12" s="35">
        <f>'TAB 184'!K12/'TAB 186'!K12*100</f>
        <v>100</v>
      </c>
      <c r="L12" s="35">
        <f>'TAB 184'!L12/'TAB 186'!L12*100</f>
        <v>100</v>
      </c>
      <c r="M12" s="35">
        <f>'TAB 184'!M12/'TAB 186'!M12*100</f>
        <v>100</v>
      </c>
      <c r="N12" s="151"/>
      <c r="O12" s="152"/>
    </row>
    <row r="13" spans="1:15" ht="18" customHeight="1">
      <c r="A13" s="49">
        <v>7</v>
      </c>
      <c r="B13" s="53" t="s">
        <v>60</v>
      </c>
      <c r="C13" s="101" t="e">
        <f>'TAB 184'!C13/'TAB 183'!C13*100</f>
        <v>#DIV/0!</v>
      </c>
      <c r="D13" s="102" t="e">
        <f>'TAB 184'!D13/'TAB 183'!D13*100</f>
        <v>#DIV/0!</v>
      </c>
      <c r="E13" s="102" t="e">
        <f>'TAB 184'!E13/'TAB 183'!E13*100</f>
        <v>#DIV/0!</v>
      </c>
      <c r="F13" s="102" t="e">
        <f>'TAB 184'!F13/'TAB 183'!F13*100</f>
        <v>#DIV/0!</v>
      </c>
      <c r="G13" s="35" t="e">
        <f>'TAB 184'!G13/'TAB 186'!G13*100</f>
        <v>#DIV/0!</v>
      </c>
      <c r="H13" s="35" t="e">
        <f>'TAB 184'!H13/'TAB 186'!H13*100</f>
        <v>#DIV/0!</v>
      </c>
      <c r="I13" s="35" t="e">
        <f>'TAB 184'!I13/'TAB 186'!I13*100</f>
        <v>#DIV/0!</v>
      </c>
      <c r="J13" s="35" t="e">
        <f>'TAB 184'!J13/'TAB 186'!J13*100</f>
        <v>#DIV/0!</v>
      </c>
      <c r="K13" s="35" t="e">
        <f>'TAB 184'!K13/'TAB 186'!K13*100</f>
        <v>#DIV/0!</v>
      </c>
      <c r="L13" s="35" t="e">
        <f>'TAB 184'!L13/'TAB 186'!L13*100</f>
        <v>#DIV/0!</v>
      </c>
      <c r="M13" s="35" t="e">
        <f>'TAB 184'!M13/'TAB 186'!M13*100</f>
        <v>#DIV/0!</v>
      </c>
      <c r="N13" s="151"/>
      <c r="O13" s="152"/>
    </row>
    <row r="14" spans="1:15" ht="18" customHeight="1">
      <c r="A14" s="49">
        <v>8</v>
      </c>
      <c r="B14" s="50" t="s">
        <v>52</v>
      </c>
      <c r="C14" s="101">
        <f>'TAB 184'!C14/'TAB 183'!C14*100</f>
        <v>100</v>
      </c>
      <c r="D14" s="102">
        <f>'TAB 184'!D14/'TAB 183'!D14*100</f>
        <v>100</v>
      </c>
      <c r="E14" s="102">
        <f>'TAB 184'!E14/'TAB 183'!E14*100</f>
        <v>100</v>
      </c>
      <c r="F14" s="102">
        <f>'TAB 184'!F14/'TAB 183'!F14*100</f>
        <v>100</v>
      </c>
      <c r="G14" s="35">
        <f>'TAB 184'!G14/'TAB 186'!G14*100</f>
        <v>100</v>
      </c>
      <c r="H14" s="35">
        <f>'TAB 184'!H14/'TAB 186'!H14*100</f>
        <v>100</v>
      </c>
      <c r="I14" s="35">
        <f>'TAB 184'!I14/'TAB 186'!I14*100</f>
        <v>100</v>
      </c>
      <c r="J14" s="35">
        <f>'TAB 184'!J14/'TAB 186'!J14*100</f>
        <v>100</v>
      </c>
      <c r="K14" s="35">
        <f>'TAB 184'!K14/'TAB 186'!K14*100</f>
        <v>100</v>
      </c>
      <c r="L14" s="35">
        <f>'TAB 184'!L14/'TAB 186'!L14*100</f>
        <v>100</v>
      </c>
      <c r="M14" s="35">
        <f>'TAB 184'!M14/'TAB 186'!M14*100</f>
        <v>100</v>
      </c>
      <c r="N14" s="151"/>
      <c r="O14" s="152"/>
    </row>
    <row r="15" spans="1:15" ht="24.75" customHeight="1">
      <c r="A15" s="49">
        <v>9</v>
      </c>
      <c r="B15" s="50" t="s">
        <v>53</v>
      </c>
      <c r="C15" s="101">
        <f>'TAB 184'!C15/'TAB 183'!C15*100</f>
        <v>80</v>
      </c>
      <c r="D15" s="102">
        <f>'TAB 184'!D15/'TAB 183'!D15*100</f>
        <v>91.66666666666666</v>
      </c>
      <c r="E15" s="102">
        <f>'TAB 184'!E15/'TAB 183'!E15*100</f>
        <v>100</v>
      </c>
      <c r="F15" s="102">
        <f>'TAB 184'!F15/'TAB 183'!F15*100</f>
        <v>100</v>
      </c>
      <c r="G15" s="35">
        <f>'TAB 184'!G15/'TAB 186'!G15*100</f>
        <v>100</v>
      </c>
      <c r="H15" s="35">
        <f>'TAB 184'!H15/'TAB 186'!H15*100</f>
        <v>100</v>
      </c>
      <c r="I15" s="35">
        <f>'TAB 184'!I15/'TAB 186'!I15*100</f>
        <v>100</v>
      </c>
      <c r="J15" s="35">
        <f>'TAB 184'!J15/'TAB 186'!J15*100</f>
        <v>100</v>
      </c>
      <c r="K15" s="35">
        <f>'TAB 184'!K15/'TAB 186'!K15*100</f>
        <v>100</v>
      </c>
      <c r="L15" s="35">
        <f>'TAB 184'!L15/'TAB 186'!L15*100</f>
        <v>100</v>
      </c>
      <c r="M15" s="35">
        <f>'TAB 184'!M15/'TAB 186'!M15*100</f>
        <v>100</v>
      </c>
      <c r="N15" s="168"/>
      <c r="O15" s="169"/>
    </row>
    <row r="16" spans="1:15" ht="18" customHeight="1">
      <c r="A16" s="49">
        <v>10</v>
      </c>
      <c r="B16" s="50" t="s">
        <v>54</v>
      </c>
      <c r="C16" s="101" t="e">
        <f>'TAB 184'!C16/'TAB 183'!C16*100</f>
        <v>#DIV/0!</v>
      </c>
      <c r="D16" s="102" t="e">
        <f>'TAB 184'!D16/'TAB 183'!D16*100</f>
        <v>#DIV/0!</v>
      </c>
      <c r="E16" s="102" t="e">
        <f>'TAB 184'!E16/'TAB 183'!E16*100</f>
        <v>#DIV/0!</v>
      </c>
      <c r="F16" s="102">
        <f>'TAB 184'!F16/'TAB 183'!F16*100</f>
        <v>100</v>
      </c>
      <c r="G16" s="35" t="e">
        <f>'TAB 184'!G16/'TAB 186'!G16*100</f>
        <v>#DIV/0!</v>
      </c>
      <c r="H16" s="35" t="e">
        <f>'TAB 184'!H16/'TAB 186'!H16*100</f>
        <v>#DIV/0!</v>
      </c>
      <c r="I16" s="35" t="e">
        <f>'TAB 184'!I16/'TAB 186'!I16*100</f>
        <v>#DIV/0!</v>
      </c>
      <c r="J16" s="35" t="e">
        <f>'TAB 184'!J16/'TAB 186'!J16*100</f>
        <v>#DIV/0!</v>
      </c>
      <c r="K16" s="35" t="e">
        <f>'TAB 184'!K16/'TAB 186'!K16*100</f>
        <v>#DIV/0!</v>
      </c>
      <c r="L16" s="35" t="e">
        <f>'TAB 184'!L16/'TAB 186'!L16*100</f>
        <v>#DIV/0!</v>
      </c>
      <c r="M16" s="35" t="e">
        <f>'TAB 184'!M16/'TAB 186'!M16*100</f>
        <v>#DIV/0!</v>
      </c>
      <c r="N16" s="168"/>
      <c r="O16" s="169"/>
    </row>
    <row r="17" spans="1:15" ht="18" customHeight="1">
      <c r="A17" s="49">
        <v>11</v>
      </c>
      <c r="B17" s="50" t="s">
        <v>55</v>
      </c>
      <c r="C17" s="101" t="e">
        <f>'TAB 184'!C17/'TAB 183'!C17*100</f>
        <v>#DIV/0!</v>
      </c>
      <c r="D17" s="102" t="e">
        <f>'TAB 184'!D17/'TAB 183'!D17*100</f>
        <v>#DIV/0!</v>
      </c>
      <c r="E17" s="102">
        <f>'TAB 184'!E17/'TAB 183'!E17*100</f>
        <v>88.88888888888889</v>
      </c>
      <c r="F17" s="102">
        <f>'TAB 184'!F17/'TAB 183'!F17*100</f>
        <v>0</v>
      </c>
      <c r="G17" s="35">
        <f>'TAB 184'!G17/'TAB 186'!G17*100</f>
        <v>100</v>
      </c>
      <c r="H17" s="35">
        <f>'TAB 184'!H17/'TAB 186'!H17*100</f>
        <v>100</v>
      </c>
      <c r="I17" s="35">
        <f>'TAB 184'!I17/'TAB 186'!I17*100</f>
        <v>33.33333333333333</v>
      </c>
      <c r="J17" s="35">
        <f>'TAB 184'!J17/'TAB 186'!J17*100</f>
        <v>100</v>
      </c>
      <c r="K17" s="35">
        <f>'TAB 184'!K17/'TAB 186'!K17*100</f>
        <v>100</v>
      </c>
      <c r="L17" s="35">
        <f>'TAB 184'!L17/'TAB 186'!L17*100</f>
        <v>100</v>
      </c>
      <c r="M17" s="35">
        <f>'TAB 184'!M17/'TAB 186'!M17*100</f>
        <v>100</v>
      </c>
      <c r="N17" s="168"/>
      <c r="O17" s="169"/>
    </row>
    <row r="18" spans="1:15" ht="18" customHeight="1">
      <c r="A18" s="49">
        <v>12</v>
      </c>
      <c r="B18" s="53" t="s">
        <v>61</v>
      </c>
      <c r="C18" s="101" t="e">
        <f>'TAB 184'!C18/'TAB 183'!C18*100</f>
        <v>#DIV/0!</v>
      </c>
      <c r="D18" s="102" t="e">
        <f>'TAB 184'!D18/'TAB 183'!D18*100</f>
        <v>#DIV/0!</v>
      </c>
      <c r="E18" s="102" t="e">
        <f>'TAB 184'!E18/'TAB 183'!E18*100</f>
        <v>#DIV/0!</v>
      </c>
      <c r="F18" s="102" t="e">
        <f>'TAB 184'!F18/'TAB 183'!F18*100</f>
        <v>#DIV/0!</v>
      </c>
      <c r="G18" s="35" t="e">
        <f>'TAB 184'!G18/'TAB 186'!G18*100</f>
        <v>#DIV/0!</v>
      </c>
      <c r="H18" s="35" t="e">
        <f>'TAB 184'!H18/'TAB 186'!H18*100</f>
        <v>#DIV/0!</v>
      </c>
      <c r="I18" s="35" t="e">
        <f>'TAB 184'!I18/'TAB 186'!I18*100</f>
        <v>#DIV/0!</v>
      </c>
      <c r="J18" s="35" t="e">
        <f>'TAB 184'!J18/'TAB 186'!J18*100</f>
        <v>#DIV/0!</v>
      </c>
      <c r="K18" s="35" t="e">
        <f>'TAB 184'!K18/'TAB 186'!K18*100</f>
        <v>#DIV/0!</v>
      </c>
      <c r="L18" s="35" t="e">
        <f>'TAB 184'!L18/'TAB 186'!L18*100</f>
        <v>#DIV/0!</v>
      </c>
      <c r="M18" s="35" t="e">
        <f>'TAB 184'!M18/'TAB 186'!M18*100</f>
        <v>#DIV/0!</v>
      </c>
      <c r="N18" s="168"/>
      <c r="O18" s="169"/>
    </row>
    <row r="19" spans="1:15" ht="18" customHeight="1">
      <c r="A19" s="49">
        <v>13</v>
      </c>
      <c r="B19" s="53"/>
      <c r="C19" s="101"/>
      <c r="D19" s="102"/>
      <c r="E19" s="102"/>
      <c r="F19" s="102"/>
      <c r="G19" s="35"/>
      <c r="H19" s="35"/>
      <c r="I19" s="35"/>
      <c r="J19" s="35"/>
      <c r="K19" s="35"/>
      <c r="L19" s="35"/>
      <c r="M19" s="35"/>
      <c r="N19" s="168"/>
      <c r="O19" s="169"/>
    </row>
    <row r="20" spans="1:15" ht="18" customHeight="1">
      <c r="A20" s="49">
        <v>14</v>
      </c>
      <c r="B20" s="57"/>
      <c r="C20" s="101"/>
      <c r="D20" s="102"/>
      <c r="E20" s="102"/>
      <c r="F20" s="102"/>
      <c r="G20" s="35"/>
      <c r="H20" s="35"/>
      <c r="I20" s="35"/>
      <c r="J20" s="35"/>
      <c r="K20" s="35"/>
      <c r="L20" s="35"/>
      <c r="M20" s="35"/>
      <c r="N20" s="168"/>
      <c r="O20" s="169"/>
    </row>
    <row r="21" spans="1:15" s="26" customFormat="1" ht="18" customHeight="1">
      <c r="A21" s="144" t="s">
        <v>56</v>
      </c>
      <c r="B21" s="144"/>
      <c r="C21" s="101">
        <f>'TAB 184'!C21/'TAB 183'!C21*100</f>
        <v>56.00000000000001</v>
      </c>
      <c r="D21" s="102">
        <f>'TAB 184'!D21/'TAB 183'!D21*100</f>
        <v>66.66666666666666</v>
      </c>
      <c r="E21" s="102">
        <f>'TAB 184'!E21/'TAB 183'!E21*100</f>
        <v>67.16981132075472</v>
      </c>
      <c r="F21" s="102">
        <f>'TAB 184'!F21/'TAB 183'!F21*100</f>
        <v>65.92592592592592</v>
      </c>
      <c r="G21" s="35">
        <f>'TAB 184'!G21/'TAB 186'!G21*100</f>
        <v>80.8080808080808</v>
      </c>
      <c r="H21" s="35">
        <f>'TAB 184'!H21/'TAB 186'!H21*100</f>
        <v>68.69565217391305</v>
      </c>
      <c r="I21" s="35">
        <f>'TAB 184'!I21/'TAB 186'!I21*100</f>
        <v>79.73568281938326</v>
      </c>
      <c r="J21" s="35">
        <f>'TAB 184'!J21/'TAB 186'!J21*100</f>
        <v>89.3719806763285</v>
      </c>
      <c r="K21" s="35">
        <f>'TAB 184'!K21/'TAB 186'!K21*100</f>
        <v>80.25751072961373</v>
      </c>
      <c r="L21" s="35">
        <f>'TAB 184'!L21/'TAB 186'!L21*100</f>
        <v>86.52173913043478</v>
      </c>
      <c r="M21" s="35">
        <f>'TAB 184'!M21/'TAB 186'!M21*100</f>
        <v>86.91588785046729</v>
      </c>
      <c r="N21" s="170"/>
      <c r="O21" s="170"/>
    </row>
    <row r="22" spans="1:15" ht="18" customHeight="1">
      <c r="A22" s="46"/>
      <c r="B22" s="46"/>
      <c r="C22" s="4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70"/>
      <c r="O22" s="170"/>
    </row>
    <row r="23" spans="1:15" ht="18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N23" s="170"/>
      <c r="O23" s="170"/>
    </row>
    <row r="24" spans="1:15" ht="18" customHeight="1">
      <c r="A24" s="145" t="s">
        <v>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70"/>
      <c r="O24" s="170"/>
    </row>
    <row r="25" ht="18" customHeight="1"/>
    <row r="26" ht="18" customHeight="1">
      <c r="A26" s="67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1">
    <mergeCell ref="F4:F5"/>
    <mergeCell ref="J4:J5"/>
    <mergeCell ref="N15:O20"/>
    <mergeCell ref="L4:L5"/>
    <mergeCell ref="A21:B21"/>
    <mergeCell ref="N21:O24"/>
    <mergeCell ref="N11:O14"/>
    <mergeCell ref="N4:O10"/>
    <mergeCell ref="A24:M24"/>
    <mergeCell ref="I4:I5"/>
    <mergeCell ref="K4:K5"/>
    <mergeCell ref="G4:G5"/>
    <mergeCell ref="M4:M5"/>
    <mergeCell ref="H4:H5"/>
    <mergeCell ref="A2:M2"/>
    <mergeCell ref="L3:M3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2018-11-08T09:54:39Z</cp:lastPrinted>
  <dcterms:created xsi:type="dcterms:W3CDTF">2010-08-25T09:15:05Z</dcterms:created>
  <dcterms:modified xsi:type="dcterms:W3CDTF">2018-11-20T09:28:18Z</dcterms:modified>
  <cp:category/>
  <cp:version/>
  <cp:contentType/>
  <cp:contentStatus/>
</cp:coreProperties>
</file>