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40" windowWidth="17376" windowHeight="5088" firstSheet="5" activeTab="12"/>
  </bookViews>
  <sheets>
    <sheet name="23 tabela" sheetId="1" r:id="rId1"/>
    <sheet name="24 tabela" sheetId="2" r:id="rId2"/>
    <sheet name="25 tabela" sheetId="3" r:id="rId3"/>
    <sheet name="26 tabela" sheetId="4" r:id="rId4"/>
    <sheet name="27 tabela" sheetId="5" r:id="rId5"/>
    <sheet name="28 tabela" sheetId="6" r:id="rId6"/>
    <sheet name="29 tabela" sheetId="7" r:id="rId7"/>
    <sheet name="30 tabela" sheetId="8" r:id="rId8"/>
    <sheet name="31 tabela" sheetId="9" r:id="rId9"/>
    <sheet name="32 tabela" sheetId="10" r:id="rId10"/>
    <sheet name="33 tabela" sheetId="11" r:id="rId11"/>
    <sheet name="34 tabela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<sst xmlns="http://schemas.openxmlformats.org/spreadsheetml/2006/main" count="584" uniqueCount="172">
  <si>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</si>
  <si>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</si>
  <si>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</si>
  <si>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</si>
  <si>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</si>
  <si>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</si>
  <si>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</si>
  <si>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</si>
  <si>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</si>
  <si>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</si>
  <si>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</si>
  <si>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</si>
  <si>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СПЕЦИЈАЛНА БОЛНИЦА ЗА БОЛЕСТИ ЗАВИСНОСТИ</t>
  </si>
  <si>
    <t>ИНСТИТУТ ЗА ЗДРАВСТВЕНУ ЗАШТИТУ МАЈКЕ И ДЕТЕТА СРБИЈЕ "ДР В.ЧУПИЋ"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</si>
  <si>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</si>
  <si>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</si>
  <si>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</si>
  <si>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</si>
  <si>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СПЕЦИЈАЛНА БОЛНИЦА ЗА ЦЕРЕБРОВАСКУЛАРНЕ БОЛЕСТИ "СВЕТИ САВА"</t>
  </si>
  <si>
    <t>ЗДРАВСТВЕНА
 УСТАНОВА</t>
  </si>
  <si>
    <t>КЛИНИЧКИ ЦEНТАР СРБИЈЕ**</t>
  </si>
  <si>
    <t>КЛИНИКА ЗА РЕХАБИЛИТАЦИЈУ 
"ДР М.ЗОТОВИЋ"</t>
  </si>
  <si>
    <t>СПЕЦИЈАЛНА БОЛНИЦА ЗА ЦЕРЕБРАЛНУ ПАРАЛИЗУ И  
РАЗВОЈНУ НЕУРОЛОГИЈУ</t>
  </si>
  <si>
    <t>СПЕЦИЈАЛНА БОЛНИЦА ЗА 
РЕХАБИЛИТАЦИЈУ И ОРТОПЕДСКУ ПРОТЕТИКУ</t>
  </si>
  <si>
    <t>ЗАВОД ЗА ПСИХОФИЗИОЛОШКЕ ПОРЕМЕЋАЈЕ И ГОВОРНУ ПАТОЛОГИЈУ "ПРОФ ДР ЦВЕТКО БРАЈОВИЋ"</t>
  </si>
  <si>
    <t>КЛИНИКА ЗА НЕУРОЛОГИЈУ И ПСИХ. ЗА ДЕЦУ И ОМЛАДИНУ</t>
  </si>
  <si>
    <t>СПЕЦИЈАЛНА БОЛНИЦА ЗА ЕНДЕМСКУ НЕФРОПАТИЈУ  ЛАЗАРЕВАЦ</t>
  </si>
  <si>
    <t>10,42</t>
  </si>
  <si>
    <t>16,71</t>
  </si>
  <si>
    <t>33,31</t>
  </si>
  <si>
    <t>17,06</t>
  </si>
  <si>
    <t>15,73</t>
  </si>
  <si>
    <t>22,09</t>
  </si>
  <si>
    <t>10,31</t>
  </si>
  <si>
    <t>0,00</t>
  </si>
  <si>
    <t>18,35</t>
  </si>
  <si>
    <t>12,00</t>
  </si>
  <si>
    <t>31,73</t>
  </si>
  <si>
    <t>10,00</t>
  </si>
  <si>
    <t>11,09</t>
  </si>
  <si>
    <t>7,00</t>
  </si>
  <si>
    <t>28,74</t>
  </si>
  <si>
    <t>11,87</t>
  </si>
  <si>
    <t>14,72</t>
  </si>
  <si>
    <t>28,07</t>
  </si>
  <si>
    <t>23,29</t>
  </si>
  <si>
    <t>47,57</t>
  </si>
  <si>
    <t>31,37</t>
  </si>
  <si>
    <t>30,62</t>
  </si>
  <si>
    <t>20,56</t>
  </si>
  <si>
    <t>61,14</t>
  </si>
  <si>
    <t>100,0</t>
  </si>
  <si>
    <t>10,04</t>
  </si>
  <si>
    <t>50,20</t>
  </si>
  <si>
    <t>88,88</t>
  </si>
  <si>
    <t>75,13</t>
  </si>
  <si>
    <t>71,76</t>
  </si>
  <si>
    <t>21,67</t>
  </si>
  <si>
    <t>7,07</t>
  </si>
  <si>
    <t>16,11</t>
  </si>
  <si>
    <t>31,40</t>
  </si>
  <si>
    <t>18,05</t>
  </si>
  <si>
    <t>25,44</t>
  </si>
  <si>
    <t>22,83</t>
  </si>
  <si>
    <t>1,00</t>
  </si>
  <si>
    <t>0,,00</t>
  </si>
  <si>
    <t>29,08</t>
  </si>
  <si>
    <t>35,50</t>
  </si>
  <si>
    <t>17,00</t>
  </si>
  <si>
    <t>10,27</t>
  </si>
  <si>
    <t>2,00</t>
  </si>
  <si>
    <t>29,22</t>
  </si>
  <si>
    <t>13,10</t>
  </si>
  <si>
    <t>36,01</t>
  </si>
  <si>
    <t>27,16</t>
  </si>
  <si>
    <t>48,19</t>
  </si>
  <si>
    <t>48,77</t>
  </si>
  <si>
    <t>32,31</t>
  </si>
  <si>
    <t>84,66</t>
  </si>
  <si>
    <t>62,50</t>
  </si>
  <si>
    <t>66,92</t>
  </si>
  <si>
    <t>42,81</t>
  </si>
  <si>
    <t>47,50</t>
  </si>
  <si>
    <t>88,96</t>
  </si>
  <si>
    <t>84,84</t>
  </si>
  <si>
    <t>73,48</t>
  </si>
  <si>
    <t>11,15</t>
  </si>
  <si>
    <t>54,26</t>
  </si>
  <si>
    <t>30,52</t>
  </si>
  <si>
    <t>49,36</t>
  </si>
  <si>
    <t>39,93</t>
  </si>
  <si>
    <t>16,66</t>
  </si>
  <si>
    <t>85,58</t>
  </si>
  <si>
    <t>65,08</t>
  </si>
  <si>
    <t>86,78</t>
  </si>
  <si>
    <t>17,55</t>
  </si>
  <si>
    <t>41,98</t>
  </si>
  <si>
    <t>94,49</t>
  </si>
  <si>
    <t>18,94</t>
  </si>
  <si>
    <t>76,89</t>
  </si>
  <si>
    <t>34,31</t>
  </si>
  <si>
    <t xml:space="preserve">јул-децембар 
2007 </t>
  </si>
  <si>
    <t>јануар- децембар 
2008</t>
  </si>
  <si>
    <t>јануар-децембар 
2009</t>
  </si>
  <si>
    <t>јануар-децембар 
2010.</t>
  </si>
  <si>
    <t>КЛИНИЧКИ ЦEНТАР СРБИЈЕ</t>
  </si>
  <si>
    <t xml:space="preserve">јул-децембар
 2007 </t>
  </si>
  <si>
    <t>јануар-децембар 
2011.</t>
  </si>
  <si>
    <t>јул-децембар 
2011.</t>
  </si>
  <si>
    <t>јул-децембар 
2011</t>
  </si>
  <si>
    <t>* Због промене Правилника о показатељима квалитета овај показатељ се не прати од 2011. године.</t>
  </si>
  <si>
    <t>Ред.
бр.</t>
  </si>
  <si>
    <t>ЗДРАВСТВЕНА
УСТАНОВА</t>
  </si>
  <si>
    <t>СПЕЦИЈАЛНА БОЛНИЦА ЗА ЦЕРЕБРАЛНУ ПАРАЛИЗУ И  РАЗВОЈНУ НЕУРОЛОГИЈУ</t>
  </si>
  <si>
    <t>ЗАВОД ЗА ПСИХОФИЗИОЛОШКЕ ПОРЕМЕЋАЈЕ И ГОВОРНУ ПАТОЛОГИЈУ "ПРОФ. ДР ЦВЕТКО БРАЈОВИЋ"</t>
  </si>
  <si>
    <t>КЛИНИКА ЗА НЕУРОЛОГИЈУ И ПСИЈХИЈАТРИЈУ ЗА ДЕЦУ И ОМЛАДИНУ</t>
  </si>
  <si>
    <t>УКУПАН БРОЈ ПРВИХ ПРЕГЛЕДА - НИВО УСТАНОВЕ</t>
  </si>
  <si>
    <t>БРОЈ ПАЦИЈЕНАТА КОЈИ СУ ИМАЛИ ЗАКАЗАН ПРВИ ПРЕГЛЕД - НИВО УСТАНОВЕ</t>
  </si>
  <si>
    <t>УКУПНА ДУЖИНА ЧЕКАЊА НА ЗАКАЗАН ПРВИ ПРЕГЛЕД (ДАНИ) - НИВО УСТАНОВЕ</t>
  </si>
  <si>
    <t>УКУПАН БРОЈ ПРЕГЛЕДА - НИВО УСТАНОВЕ</t>
  </si>
  <si>
    <t>УКУПАН БРОЈ ЗАКАЗАНИХ ПРЕГЛЕДА - НИВО УСТАНОВЕ</t>
  </si>
  <si>
    <t>ПРОЦЕНАТ ЗАКАЗАНИХ У ОДНОСУ НА УКУПАН БРОЈ ПОСЕТА - НИВО УСТАНОВЕ</t>
  </si>
  <si>
    <r>
      <t>ПРОЦЕНАТ ЗАКАЗАНИХ  ПРВИХ ПОСЕТА У ОДНОСУ НА УКУПАН БРОЈ ПРВИХ ПОСЕТА - НИВО УСТАНОВЕ</t>
    </r>
    <r>
      <rPr>
        <b/>
        <sz val="12"/>
        <color indexed="8"/>
        <rFont val="Arial"/>
        <family val="0"/>
      </rPr>
      <t>*</t>
    </r>
  </si>
  <si>
    <t>УКУПАН БРОЈ САТИ У НЕДЕЉИ КАДА СЛУЖБА РАДИ ПОПОДНЕ - НИВО УСТАНОВЕ</t>
  </si>
  <si>
    <t>БРОЈ ДАНА У МЕСЕЦУ КАДА ЈЕ ОМОГУЋЕНО ЗАКАЗИВАЊЕ СПЕЦИЈАЛИСТИЧКО-КОНСУЛТАТИВНОГ ПРЕГЛЕДА - НИВО УСТАНОВЕ</t>
  </si>
  <si>
    <t>СПЕЦИЈАЛНА БОЛНИЦА ЗА РЕХАБИЛИТАЦИЈУ И ОРТОПЕДСКУ ПРОТЕТИКУ</t>
  </si>
  <si>
    <t>ЗАВОД ЗА ПСИХОФИЗИОЛ. ПОРЕМЕЋАЈЕ И ГОВОРНУ ПАТОЛОГИЈУ "ПРОФ. ДР ЦВЕТКО БРАЈОВИЋ"</t>
  </si>
  <si>
    <t>ПРОЦЕНАТ ПАЦИЈАНАТА КОЈИ СУ ПРИМЉЕНИ КОД ЛЕКАРА У 
РОКУ ОД 30 МИН ОД ВРЕМЕНА ЗАКАЗАНОГ ТЕРМИНА - НИВО УСТАНОВЕ</t>
  </si>
  <si>
    <t>КЛИНИКА ЗА РЕХАБИЛИТАЦИЈУ "ДР М.ЗОТОВИЋ"</t>
  </si>
  <si>
    <t>Овај показатељ се прати од  1. јула 2011. године</t>
  </si>
  <si>
    <t>јул-децембар 
2012</t>
  </si>
  <si>
    <t>јануар-децембар 
2012</t>
  </si>
  <si>
    <t>јануар-децембар 
2010</t>
  </si>
  <si>
    <t>јул-децембар
2011</t>
  </si>
  <si>
    <t>КЛИНИКА ЗА ПСИХИЈАТРИЈСКЕ БОЛЕСТИ "ДР Л. ЛАЗАРЕВИЋ"</t>
  </si>
  <si>
    <t>Табела 23</t>
  </si>
  <si>
    <t>Табела 24</t>
  </si>
  <si>
    <t>Табела 25</t>
  </si>
  <si>
    <t>Табела 26</t>
  </si>
  <si>
    <t>Табела 27</t>
  </si>
  <si>
    <t>Табела 28</t>
  </si>
  <si>
    <t>Табела 29</t>
  </si>
  <si>
    <t>Табела 30</t>
  </si>
  <si>
    <t>Табела 31</t>
  </si>
  <si>
    <t>Табела 32</t>
  </si>
  <si>
    <t>Табела 33</t>
  </si>
  <si>
    <t>Табела 34</t>
  </si>
  <si>
    <t>СТРАНА 24</t>
  </si>
  <si>
    <t>СТРАНА 23</t>
  </si>
  <si>
    <t>СТРАНА 25</t>
  </si>
  <si>
    <t>СТРАНА 26</t>
  </si>
  <si>
    <t>СТРАНА 27</t>
  </si>
  <si>
    <t>СТРАНА 28</t>
  </si>
  <si>
    <t>СТРАНА 29</t>
  </si>
  <si>
    <t>СТРАНА 30</t>
  </si>
  <si>
    <t>СТРАНА 31</t>
  </si>
  <si>
    <t>СТРАНА 32</t>
  </si>
  <si>
    <t>СТРАНА 33</t>
  </si>
  <si>
    <t>СТРАНА 34</t>
  </si>
  <si>
    <t>јануар-децембар 
2013</t>
  </si>
  <si>
    <t>јул-децембар 
2013</t>
  </si>
  <si>
    <t>ПРОСЕЧНА ДУЖИНА ЧЕКАЊА НА ЗАКАЗАН ПРВИ ПРЕГЛЕД- НИВО УСТАНОВЕ*</t>
  </si>
  <si>
    <t>јануар-децембар 
2014</t>
  </si>
  <si>
    <t>јул-децембар 
2014</t>
  </si>
  <si>
    <t>јануар-децембар 
2015</t>
  </si>
  <si>
    <t>јул-децембар 
2015</t>
  </si>
  <si>
    <t>БРОЈ ПАЦИЈЕНАТА КОЈИ СУ ПРЕГЛЕДАНИ У РОКУ ОД 30 МИНУТА ОД ВРЕМЕНА ЗАКАЗАНОГ ТЕРМИНА - НИВО УСТАНОВЕ</t>
  </si>
  <si>
    <t>0,01</t>
  </si>
  <si>
    <t>0,02</t>
  </si>
  <si>
    <t>0,03</t>
  </si>
  <si>
    <t>0,04</t>
  </si>
  <si>
    <t>0,05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</si>
</sst>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  <numFmt numFmtId="227" formatCode="[$-81A]dd\.\ mmmm\ 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0"/>
    </font>
    <font>
      <i/>
      <sz val="8"/>
      <name val="Arial Narrow"/>
      <family val="2"/>
    </font>
    <font>
      <b/>
      <sz val="12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i/>
      <sz val="7"/>
      <color indexed="10"/>
      <name val="Arial Narrow"/>
      <family val="2"/>
    </font>
    <font>
      <sz val="7"/>
      <color indexed="8"/>
      <name val="Arial Narrow"/>
      <family val="2"/>
    </font>
    <font>
      <b/>
      <i/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i/>
      <sz val="7"/>
      <color rgb="FFFF0000"/>
      <name val="Arial Narrow"/>
      <family val="2"/>
    </font>
    <font>
      <sz val="7"/>
      <color theme="1"/>
      <name val="Arial Narrow"/>
      <family val="2"/>
    </font>
    <font>
      <b/>
      <i/>
      <sz val="7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6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/>
    </xf>
    <xf numFmtId="2" fontId="17" fillId="34" borderId="22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1" fontId="17" fillId="34" borderId="2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14" fillId="33" borderId="12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1" fontId="7" fillId="33" borderId="26" xfId="0" applyNumberFormat="1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17" fillId="34" borderId="27" xfId="0" applyNumberFormat="1" applyFont="1" applyFill="1" applyBorder="1" applyAlignment="1">
      <alignment horizontal="center" vertical="center"/>
    </xf>
    <xf numFmtId="1" fontId="14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33" borderId="28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7" fillId="34" borderId="29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16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1" fontId="7" fillId="33" borderId="2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1" fontId="7" fillId="33" borderId="35" xfId="0" applyNumberFormat="1" applyFont="1" applyFill="1" applyBorder="1" applyAlignment="1">
      <alignment horizontal="center" vertical="center" wrapText="1"/>
    </xf>
    <xf numFmtId="1" fontId="7" fillId="33" borderId="36" xfId="0" applyNumberFormat="1" applyFont="1" applyFill="1" applyBorder="1" applyAlignment="1">
      <alignment horizontal="center" vertical="center" wrapText="1"/>
    </xf>
    <xf numFmtId="1" fontId="7" fillId="33" borderId="36" xfId="0" applyNumberFormat="1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1" fontId="7" fillId="33" borderId="37" xfId="0" applyNumberFormat="1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17" fillId="34" borderId="40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 vertical="center"/>
    </xf>
    <xf numFmtId="2" fontId="17" fillId="34" borderId="43" xfId="0" applyNumberFormat="1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 wrapText="1"/>
    </xf>
    <xf numFmtId="2" fontId="61" fillId="33" borderId="12" xfId="0" applyNumberFormat="1" applyFont="1" applyFill="1" applyBorder="1" applyAlignment="1">
      <alignment horizontal="center" vertical="center"/>
    </xf>
    <xf numFmtId="2" fontId="61" fillId="0" borderId="12" xfId="0" applyNumberFormat="1" applyFont="1" applyFill="1" applyBorder="1" applyAlignment="1">
      <alignment horizontal="center" vertical="center"/>
    </xf>
    <xf numFmtId="2" fontId="61" fillId="33" borderId="12" xfId="0" applyNumberFormat="1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 wrapText="1"/>
    </xf>
    <xf numFmtId="1" fontId="65" fillId="33" borderId="12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/>
    </xf>
    <xf numFmtId="1" fontId="11" fillId="33" borderId="19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/>
    </xf>
    <xf numFmtId="1" fontId="7" fillId="33" borderId="45" xfId="0" applyNumberFormat="1" applyFont="1" applyFill="1" applyBorder="1" applyAlignment="1">
      <alignment horizontal="center" vertical="center" wrapText="1"/>
    </xf>
    <xf numFmtId="1" fontId="7" fillId="33" borderId="42" xfId="0" applyNumberFormat="1" applyFont="1" applyFill="1" applyBorder="1" applyAlignment="1">
      <alignment horizontal="center" vertical="center" wrapText="1"/>
    </xf>
    <xf numFmtId="1" fontId="7" fillId="33" borderId="42" xfId="0" applyNumberFormat="1" applyFont="1" applyFill="1" applyBorder="1" applyAlignment="1">
      <alignment horizontal="center" vertical="center"/>
    </xf>
    <xf numFmtId="1" fontId="11" fillId="33" borderId="42" xfId="0" applyNumberFormat="1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1" fontId="7" fillId="33" borderId="46" xfId="0" applyNumberFormat="1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/>
    </xf>
    <xf numFmtId="2" fontId="7" fillId="0" borderId="48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2" fontId="17" fillId="34" borderId="49" xfId="0" applyNumberFormat="1" applyFont="1" applyFill="1" applyBorder="1" applyAlignment="1">
      <alignment horizontal="center" vertical="center"/>
    </xf>
    <xf numFmtId="1" fontId="22" fillId="33" borderId="12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" fontId="22" fillId="33" borderId="13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9" fillId="33" borderId="50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7" fillId="0" borderId="50" xfId="0" applyFont="1" applyBorder="1" applyAlignment="1">
      <alignment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17" fillId="34" borderId="65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17" fillId="34" borderId="35" xfId="0" applyFont="1" applyFill="1" applyBorder="1" applyAlignment="1">
      <alignment horizontal="center" vertical="center"/>
    </xf>
    <xf numFmtId="0" fontId="17" fillId="34" borderId="67" xfId="0" applyFont="1" applyFill="1" applyBorder="1" applyAlignment="1">
      <alignment horizontal="center" vertical="center"/>
    </xf>
    <xf numFmtId="0" fontId="19" fillId="33" borderId="6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 shrinkToFit="1"/>
    </xf>
    <xf numFmtId="0" fontId="17" fillId="34" borderId="68" xfId="0" applyFont="1" applyFill="1" applyBorder="1" applyAlignment="1">
      <alignment horizontal="center" vertical="center"/>
    </xf>
    <xf numFmtId="0" fontId="17" fillId="34" borderId="69" xfId="0" applyFont="1" applyFill="1" applyBorder="1" applyAlignment="1">
      <alignment horizontal="center" vertical="center"/>
    </xf>
    <xf numFmtId="0" fontId="19" fillId="33" borderId="61" xfId="0" applyFont="1" applyFill="1" applyBorder="1" applyAlignment="1">
      <alignment horizontal="center" vertical="center" wrapText="1"/>
    </xf>
    <xf numFmtId="0" fontId="19" fillId="33" borderId="62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zoomScale="75" zoomScaleNormal="75" zoomScalePageLayoutView="0" workbookViewId="0" topLeftCell="A9">
      <selection activeCell="A33" sqref="A33:G33"/>
    </sheetView>
  </sheetViews>
  <sheetFormatPr defaultColWidth="9.140625" defaultRowHeight="12.75"/>
  <cols>
    <col min="1" max="1" width="4.7109375" style="37" customWidth="1"/>
    <col min="2" max="2" width="50.7109375" style="37" customWidth="1"/>
    <col min="3" max="4" width="25.28125" style="37" customWidth="1"/>
    <col min="5" max="7" width="23.421875" style="37" customWidth="1"/>
    <col min="8" max="16384" width="9.140625" style="37" customWidth="1"/>
  </cols>
  <sheetData>
    <row r="1" spans="1:8" ht="30.75" customHeight="1">
      <c r="A1" s="150" t="s">
        <v>119</v>
      </c>
      <c r="B1" s="150"/>
      <c r="C1" s="150"/>
      <c r="D1" s="150"/>
      <c r="E1" s="150"/>
      <c r="F1" s="150"/>
      <c r="G1" s="150"/>
      <c r="H1" s="38"/>
    </row>
    <row r="2" spans="5:7" ht="13.5">
      <c r="E2" s="75"/>
      <c r="F2" s="75"/>
      <c r="G2" s="75" t="s">
        <v>135</v>
      </c>
    </row>
    <row r="3" spans="1:7" ht="45" customHeight="1">
      <c r="A3" s="146" t="s">
        <v>111</v>
      </c>
      <c r="B3" s="146" t="s">
        <v>112</v>
      </c>
      <c r="C3" s="148" t="s">
        <v>108</v>
      </c>
      <c r="D3" s="148" t="s">
        <v>131</v>
      </c>
      <c r="E3" s="148" t="s">
        <v>159</v>
      </c>
      <c r="F3" s="148" t="s">
        <v>162</v>
      </c>
      <c r="G3" s="148" t="s">
        <v>164</v>
      </c>
    </row>
    <row r="4" spans="1:7" ht="45" customHeight="1" thickBot="1">
      <c r="A4" s="155"/>
      <c r="B4" s="147"/>
      <c r="C4" s="149"/>
      <c r="D4" s="149"/>
      <c r="E4" s="149"/>
      <c r="F4" s="149"/>
      <c r="G4" s="149"/>
    </row>
    <row r="5" spans="1:7" ht="9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</row>
    <row r="6" spans="1:7" ht="19.5" customHeight="1" thickTop="1">
      <c r="A6" s="36">
        <v>1</v>
      </c>
      <c r="B6" s="17" t="s">
        <v>105</v>
      </c>
      <c r="C6" s="24">
        <v>521852</v>
      </c>
      <c r="D6" s="24">
        <v>1014816</v>
      </c>
      <c r="E6" s="87">
        <v>1095028</v>
      </c>
      <c r="F6" s="87">
        <v>1100213</v>
      </c>
      <c r="G6" s="87">
        <v>1100547</v>
      </c>
    </row>
    <row r="7" spans="1:7" ht="19.5" customHeight="1">
      <c r="A7" s="35">
        <v>2</v>
      </c>
      <c r="B7" s="12" t="s">
        <v>16</v>
      </c>
      <c r="C7" s="8">
        <v>115047</v>
      </c>
      <c r="D7" s="8">
        <v>224535</v>
      </c>
      <c r="E7" s="66">
        <v>240453</v>
      </c>
      <c r="F7" s="66">
        <v>231252</v>
      </c>
      <c r="G7" s="66">
        <v>214766</v>
      </c>
    </row>
    <row r="8" spans="1:7" ht="19.5" customHeight="1">
      <c r="A8" s="35">
        <v>3</v>
      </c>
      <c r="B8" s="13" t="s">
        <v>1</v>
      </c>
      <c r="C8" s="10">
        <v>118555</v>
      </c>
      <c r="D8" s="10">
        <v>210711</v>
      </c>
      <c r="E8" s="51">
        <v>238700</v>
      </c>
      <c r="F8" s="51">
        <v>249025</v>
      </c>
      <c r="G8" s="51">
        <v>247636</v>
      </c>
    </row>
    <row r="9" spans="1:7" ht="19.5" customHeight="1">
      <c r="A9" s="35">
        <v>4</v>
      </c>
      <c r="B9" s="13" t="s">
        <v>2</v>
      </c>
      <c r="C9" s="10">
        <v>103370</v>
      </c>
      <c r="D9" s="10">
        <v>199886</v>
      </c>
      <c r="E9" s="51">
        <v>204514</v>
      </c>
      <c r="F9" s="51">
        <v>195786</v>
      </c>
      <c r="G9" s="51">
        <v>187825</v>
      </c>
    </row>
    <row r="10" spans="1:7" ht="19.5" customHeight="1">
      <c r="A10" s="35">
        <v>5</v>
      </c>
      <c r="B10" s="12" t="s">
        <v>3</v>
      </c>
      <c r="C10" s="8">
        <v>61766</v>
      </c>
      <c r="D10" s="8">
        <v>95707</v>
      </c>
      <c r="E10" s="66">
        <v>118963</v>
      </c>
      <c r="F10" s="66">
        <v>197014</v>
      </c>
      <c r="G10" s="66">
        <v>205479</v>
      </c>
    </row>
    <row r="11" spans="1:7" ht="19.5" customHeight="1">
      <c r="A11" s="35">
        <v>6</v>
      </c>
      <c r="B11" s="12" t="s">
        <v>11</v>
      </c>
      <c r="C11" s="8">
        <v>25175</v>
      </c>
      <c r="D11" s="8">
        <v>53951</v>
      </c>
      <c r="E11" s="66">
        <v>56886</v>
      </c>
      <c r="F11" s="66">
        <v>54707</v>
      </c>
      <c r="G11" s="66">
        <v>59063</v>
      </c>
    </row>
    <row r="12" spans="1:7" ht="19.5" customHeight="1">
      <c r="A12" s="35">
        <v>7</v>
      </c>
      <c r="B12" s="12" t="s">
        <v>5</v>
      </c>
      <c r="C12" s="8">
        <v>83093</v>
      </c>
      <c r="D12" s="8">
        <v>159671</v>
      </c>
      <c r="E12" s="66">
        <v>168566</v>
      </c>
      <c r="F12" s="66">
        <v>180171</v>
      </c>
      <c r="G12" s="66">
        <v>159874</v>
      </c>
    </row>
    <row r="13" spans="1:7" ht="19.5" customHeight="1">
      <c r="A13" s="35">
        <v>8</v>
      </c>
      <c r="B13" s="12" t="s">
        <v>13</v>
      </c>
      <c r="C13" s="8">
        <v>115159</v>
      </c>
      <c r="D13" s="8">
        <v>169504</v>
      </c>
      <c r="E13" s="66">
        <v>176875</v>
      </c>
      <c r="F13" s="66">
        <v>183041</v>
      </c>
      <c r="G13" s="66">
        <v>190238</v>
      </c>
    </row>
    <row r="14" spans="1:7" ht="19.5" customHeight="1">
      <c r="A14" s="35">
        <v>9</v>
      </c>
      <c r="B14" s="12" t="s">
        <v>17</v>
      </c>
      <c r="C14" s="8">
        <v>43445</v>
      </c>
      <c r="D14" s="8">
        <v>82036</v>
      </c>
      <c r="E14" s="66">
        <v>70534</v>
      </c>
      <c r="F14" s="66">
        <v>65216</v>
      </c>
      <c r="G14" s="66">
        <v>59340</v>
      </c>
    </row>
    <row r="15" spans="1:7" ht="19.5" customHeight="1">
      <c r="A15" s="35">
        <v>10</v>
      </c>
      <c r="B15" s="12" t="s">
        <v>6</v>
      </c>
      <c r="C15" s="8">
        <v>27477</v>
      </c>
      <c r="D15" s="8">
        <v>55855</v>
      </c>
      <c r="E15" s="66">
        <v>64541</v>
      </c>
      <c r="F15" s="66">
        <v>61659</v>
      </c>
      <c r="G15" s="66">
        <v>61751</v>
      </c>
    </row>
    <row r="16" spans="1:7" ht="19.5" customHeight="1">
      <c r="A16" s="35">
        <v>11</v>
      </c>
      <c r="B16" s="12" t="s">
        <v>7</v>
      </c>
      <c r="C16" s="8">
        <v>27095</v>
      </c>
      <c r="D16" s="8">
        <v>54730</v>
      </c>
      <c r="E16" s="8">
        <v>57344</v>
      </c>
      <c r="F16" s="8">
        <v>63817</v>
      </c>
      <c r="G16" s="8">
        <v>71580</v>
      </c>
    </row>
    <row r="17" spans="1:7" ht="19.5" customHeight="1">
      <c r="A17" s="35">
        <v>12</v>
      </c>
      <c r="B17" s="12" t="s">
        <v>15</v>
      </c>
      <c r="C17" s="8">
        <v>42638</v>
      </c>
      <c r="D17" s="8">
        <v>92612</v>
      </c>
      <c r="E17" s="66">
        <v>111879</v>
      </c>
      <c r="F17" s="66">
        <v>118986</v>
      </c>
      <c r="G17" s="66">
        <v>104444</v>
      </c>
    </row>
    <row r="18" spans="1:7" ht="19.5" customHeight="1">
      <c r="A18" s="35">
        <v>13</v>
      </c>
      <c r="B18" s="12" t="s">
        <v>8</v>
      </c>
      <c r="C18" s="8">
        <v>1600</v>
      </c>
      <c r="D18" s="8">
        <v>2718</v>
      </c>
      <c r="E18" s="8">
        <v>2981</v>
      </c>
      <c r="F18" s="8">
        <v>2861</v>
      </c>
      <c r="G18" s="8">
        <v>2430</v>
      </c>
    </row>
    <row r="19" spans="1:7" ht="19.5" customHeight="1">
      <c r="A19" s="35">
        <v>14</v>
      </c>
      <c r="B19" s="12" t="s">
        <v>14</v>
      </c>
      <c r="C19" s="8">
        <v>9368</v>
      </c>
      <c r="D19" s="8">
        <v>20890</v>
      </c>
      <c r="E19" s="66">
        <v>20233</v>
      </c>
      <c r="F19" s="66">
        <v>26539</v>
      </c>
      <c r="G19" s="66">
        <v>28716</v>
      </c>
    </row>
    <row r="20" spans="1:7" ht="19.5" customHeight="1">
      <c r="A20" s="35">
        <v>15</v>
      </c>
      <c r="B20" s="12" t="s">
        <v>12</v>
      </c>
      <c r="C20" s="8">
        <v>16235</v>
      </c>
      <c r="D20" s="8">
        <v>29330</v>
      </c>
      <c r="E20" s="66">
        <v>32288</v>
      </c>
      <c r="F20" s="66">
        <v>34416</v>
      </c>
      <c r="G20" s="66">
        <v>29332</v>
      </c>
    </row>
    <row r="21" spans="1:7" ht="19.5" customHeight="1">
      <c r="A21" s="35">
        <v>16</v>
      </c>
      <c r="B21" s="12" t="s">
        <v>9</v>
      </c>
      <c r="C21" s="8">
        <v>12276</v>
      </c>
      <c r="D21" s="8">
        <v>24893</v>
      </c>
      <c r="E21" s="66">
        <v>16749</v>
      </c>
      <c r="F21" s="66">
        <v>115649</v>
      </c>
      <c r="G21" s="66">
        <v>24662</v>
      </c>
    </row>
    <row r="22" spans="1:7" ht="19.5" customHeight="1">
      <c r="A22" s="35">
        <v>17</v>
      </c>
      <c r="B22" s="12" t="s">
        <v>128</v>
      </c>
      <c r="C22" s="8">
        <v>8540</v>
      </c>
      <c r="D22" s="8">
        <v>16459</v>
      </c>
      <c r="E22" s="8">
        <v>17834</v>
      </c>
      <c r="F22" s="8">
        <v>19320</v>
      </c>
      <c r="G22" s="8">
        <v>20278</v>
      </c>
    </row>
    <row r="23" spans="1:7" ht="19.5" customHeight="1">
      <c r="A23" s="35">
        <v>18</v>
      </c>
      <c r="B23" s="12" t="s">
        <v>113</v>
      </c>
      <c r="C23" s="8">
        <v>10059</v>
      </c>
      <c r="D23" s="8">
        <v>11238</v>
      </c>
      <c r="E23" s="66">
        <v>11653</v>
      </c>
      <c r="F23" s="66">
        <v>11999</v>
      </c>
      <c r="G23" s="66">
        <v>11415</v>
      </c>
    </row>
    <row r="24" spans="1:7" ht="19.5" customHeight="1">
      <c r="A24" s="35">
        <v>19</v>
      </c>
      <c r="B24" s="12" t="s">
        <v>125</v>
      </c>
      <c r="C24" s="8">
        <v>482</v>
      </c>
      <c r="D24" s="8">
        <v>921</v>
      </c>
      <c r="E24" s="8">
        <v>973</v>
      </c>
      <c r="F24" s="8">
        <v>934</v>
      </c>
      <c r="G24" s="8">
        <v>2342</v>
      </c>
    </row>
    <row r="25" spans="1:7" ht="19.5" customHeight="1">
      <c r="A25" s="35">
        <v>20</v>
      </c>
      <c r="B25" s="12" t="s">
        <v>126</v>
      </c>
      <c r="C25" s="8">
        <v>3195</v>
      </c>
      <c r="D25" s="8">
        <v>2643</v>
      </c>
      <c r="E25" s="66">
        <v>8708</v>
      </c>
      <c r="F25" s="66">
        <v>9633</v>
      </c>
      <c r="G25" s="66">
        <v>7328</v>
      </c>
    </row>
    <row r="26" spans="1:7" ht="19.5" customHeight="1">
      <c r="A26" s="35">
        <v>21</v>
      </c>
      <c r="B26" s="12" t="s">
        <v>26</v>
      </c>
      <c r="C26" s="8">
        <v>5894</v>
      </c>
      <c r="D26" s="8">
        <v>12112</v>
      </c>
      <c r="E26" s="66">
        <v>12925</v>
      </c>
      <c r="F26" s="66">
        <v>13773</v>
      </c>
      <c r="G26" s="66">
        <v>14770</v>
      </c>
    </row>
    <row r="27" spans="1:7" ht="19.5" customHeight="1">
      <c r="A27" s="35">
        <v>22</v>
      </c>
      <c r="B27" s="13" t="s">
        <v>4</v>
      </c>
      <c r="C27" s="10">
        <v>58073</v>
      </c>
      <c r="D27" s="10">
        <v>79238</v>
      </c>
      <c r="E27" s="10">
        <v>77109</v>
      </c>
      <c r="F27" s="10">
        <v>109392</v>
      </c>
      <c r="G27" s="10">
        <v>125079</v>
      </c>
    </row>
    <row r="28" spans="1:7" ht="19.5" customHeight="1">
      <c r="A28" s="35">
        <v>23</v>
      </c>
      <c r="B28" s="12" t="s">
        <v>134</v>
      </c>
      <c r="C28" s="8">
        <v>16120</v>
      </c>
      <c r="D28" s="8">
        <v>33114</v>
      </c>
      <c r="E28" s="66">
        <v>34322</v>
      </c>
      <c r="F28" s="66">
        <v>33934</v>
      </c>
      <c r="G28" s="66">
        <v>30939</v>
      </c>
    </row>
    <row r="29" spans="1:7" ht="19.5" customHeight="1">
      <c r="A29" s="35">
        <v>24</v>
      </c>
      <c r="B29" s="12" t="s">
        <v>115</v>
      </c>
      <c r="C29" s="8">
        <v>8133</v>
      </c>
      <c r="D29" s="8">
        <v>19745</v>
      </c>
      <c r="E29" s="66">
        <v>21472</v>
      </c>
      <c r="F29" s="66">
        <v>21913</v>
      </c>
      <c r="G29" s="66">
        <v>20744</v>
      </c>
    </row>
    <row r="30" spans="1:7" ht="19.5" customHeight="1">
      <c r="A30" s="35">
        <v>25</v>
      </c>
      <c r="B30" s="12" t="s">
        <v>18</v>
      </c>
      <c r="C30" s="8">
        <v>1788</v>
      </c>
      <c r="D30" s="8">
        <v>3145</v>
      </c>
      <c r="E30" s="66">
        <v>3194</v>
      </c>
      <c r="F30" s="66">
        <v>3314</v>
      </c>
      <c r="G30" s="66">
        <v>7811</v>
      </c>
    </row>
    <row r="31" spans="1:7" ht="34.5" customHeight="1">
      <c r="A31" s="153" t="s">
        <v>0</v>
      </c>
      <c r="B31" s="154"/>
      <c r="C31" s="95">
        <f>SUM(C6:C30)</f>
        <v>1436435</v>
      </c>
      <c r="D31" s="95">
        <f>SUM(D6:D30)</f>
        <v>2670460</v>
      </c>
      <c r="E31" s="95">
        <f>SUM(E6:E30)</f>
        <v>2864724</v>
      </c>
      <c r="F31" s="95">
        <f>SUM(F6:F30)</f>
        <v>3104564</v>
      </c>
      <c r="G31" s="95">
        <f>SUM(G6:G30)</f>
        <v>2988389</v>
      </c>
    </row>
    <row r="32" spans="1:3" ht="13.5">
      <c r="A32" s="152" t="s">
        <v>129</v>
      </c>
      <c r="B32" s="152"/>
      <c r="C32" s="152"/>
    </row>
    <row r="33" spans="1:7" ht="13.5">
      <c r="A33" s="151" t="s">
        <v>148</v>
      </c>
      <c r="B33" s="151"/>
      <c r="C33" s="151"/>
      <c r="D33" s="151"/>
      <c r="E33" s="151"/>
      <c r="F33" s="151"/>
      <c r="G33" s="151"/>
    </row>
  </sheetData>
  <sheetProtection/>
  <mergeCells count="11">
    <mergeCell ref="A3:A4"/>
    <mergeCell ref="B3:B4"/>
    <mergeCell ref="C3:C4"/>
    <mergeCell ref="A1:G1"/>
    <mergeCell ref="A33:G33"/>
    <mergeCell ref="G3:G4"/>
    <mergeCell ref="F3:F4"/>
    <mergeCell ref="E3:E4"/>
    <mergeCell ref="D3:D4"/>
    <mergeCell ref="A32:C32"/>
    <mergeCell ref="A31:B31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33"/>
  <sheetViews>
    <sheetView zoomScale="75" zoomScaleNormal="75" zoomScalePageLayoutView="0" workbookViewId="0" topLeftCell="B9">
      <selection activeCell="E26" sqref="E26"/>
    </sheetView>
  </sheetViews>
  <sheetFormatPr defaultColWidth="9.140625" defaultRowHeight="12.75"/>
  <cols>
    <col min="1" max="1" width="4.8515625" style="37" customWidth="1"/>
    <col min="2" max="2" width="52.57421875" style="37" customWidth="1"/>
    <col min="3" max="4" width="25.8515625" style="37" customWidth="1"/>
    <col min="5" max="7" width="26.00390625" style="37" customWidth="1"/>
    <col min="8" max="16384" width="9.140625" style="37" customWidth="1"/>
  </cols>
  <sheetData>
    <row r="1" spans="1:6" ht="33" customHeight="1">
      <c r="A1" s="185" t="s">
        <v>127</v>
      </c>
      <c r="B1" s="185"/>
      <c r="C1" s="185"/>
      <c r="D1" s="185"/>
      <c r="E1" s="185"/>
      <c r="F1" s="185"/>
    </row>
    <row r="2" spans="5:7" ht="36" customHeight="1" thickBot="1">
      <c r="E2" s="75"/>
      <c r="F2" s="75"/>
      <c r="G2" s="75" t="s">
        <v>144</v>
      </c>
    </row>
    <row r="3" spans="1:7" ht="45" customHeight="1">
      <c r="A3" s="188" t="s">
        <v>111</v>
      </c>
      <c r="B3" s="184" t="s">
        <v>112</v>
      </c>
      <c r="C3" s="171" t="s">
        <v>108</v>
      </c>
      <c r="D3" s="171" t="s">
        <v>131</v>
      </c>
      <c r="E3" s="175" t="s">
        <v>159</v>
      </c>
      <c r="F3" s="167" t="s">
        <v>162</v>
      </c>
      <c r="G3" s="165" t="s">
        <v>164</v>
      </c>
    </row>
    <row r="4" spans="1:7" ht="45" customHeight="1" thickBot="1">
      <c r="A4" s="189"/>
      <c r="B4" s="147"/>
      <c r="C4" s="149"/>
      <c r="D4" s="149"/>
      <c r="E4" s="176"/>
      <c r="F4" s="168"/>
      <c r="G4" s="166"/>
    </row>
    <row r="5" spans="1:7" ht="9.75" customHeight="1" thickBot="1" thickTop="1">
      <c r="A5" s="33">
        <v>0</v>
      </c>
      <c r="B5" s="39">
        <v>1</v>
      </c>
      <c r="C5" s="20">
        <v>2</v>
      </c>
      <c r="D5" s="20">
        <v>3</v>
      </c>
      <c r="E5" s="34">
        <v>4</v>
      </c>
      <c r="F5" s="96">
        <v>5</v>
      </c>
      <c r="G5" s="81">
        <v>6</v>
      </c>
    </row>
    <row r="6" spans="1:7" ht="19.5" customHeight="1" thickTop="1">
      <c r="A6" s="5">
        <v>1</v>
      </c>
      <c r="B6" s="4" t="s">
        <v>105</v>
      </c>
      <c r="C6" s="61">
        <v>0</v>
      </c>
      <c r="D6" s="61">
        <v>42.71</v>
      </c>
      <c r="E6" s="106">
        <v>53.539439821491555</v>
      </c>
      <c r="F6" s="139">
        <v>51.71091291573219</v>
      </c>
      <c r="G6" s="109">
        <v>51.94872424806093</v>
      </c>
    </row>
    <row r="7" spans="1:7" ht="19.5" customHeight="1">
      <c r="A7" s="40">
        <v>2</v>
      </c>
      <c r="B7" s="12" t="s">
        <v>16</v>
      </c>
      <c r="C7" s="23">
        <v>97.07</v>
      </c>
      <c r="D7" s="23">
        <v>96.71</v>
      </c>
      <c r="E7" s="107">
        <v>97.23619552835726</v>
      </c>
      <c r="F7" s="140">
        <v>98.23215418222817</v>
      </c>
      <c r="G7" s="110">
        <v>99.17969026235768</v>
      </c>
    </row>
    <row r="8" spans="1:7" ht="19.5" customHeight="1">
      <c r="A8" s="40">
        <v>3</v>
      </c>
      <c r="B8" s="13" t="s">
        <v>1</v>
      </c>
      <c r="C8" s="23">
        <v>62.24</v>
      </c>
      <c r="D8" s="23">
        <v>81.13</v>
      </c>
      <c r="E8" s="107">
        <v>84.75053477970458</v>
      </c>
      <c r="F8" s="140">
        <v>85.36651750334217</v>
      </c>
      <c r="G8" s="110">
        <v>85.5087871905153</v>
      </c>
    </row>
    <row r="9" spans="1:7" ht="19.5" customHeight="1">
      <c r="A9" s="40">
        <v>4</v>
      </c>
      <c r="B9" s="13" t="s">
        <v>2</v>
      </c>
      <c r="C9" s="23">
        <v>83.12</v>
      </c>
      <c r="D9" s="23">
        <v>80.96</v>
      </c>
      <c r="E9" s="107">
        <v>76.77636978307847</v>
      </c>
      <c r="F9" s="140">
        <v>81.84792298821432</v>
      </c>
      <c r="G9" s="110">
        <v>82.83471442735384</v>
      </c>
    </row>
    <row r="10" spans="1:7" ht="19.5" customHeight="1">
      <c r="A10" s="40">
        <v>5</v>
      </c>
      <c r="B10" s="12" t="s">
        <v>3</v>
      </c>
      <c r="C10" s="23">
        <v>49.17</v>
      </c>
      <c r="D10" s="23">
        <v>92.31</v>
      </c>
      <c r="E10" s="107">
        <v>73.0158162169899</v>
      </c>
      <c r="F10" s="140">
        <v>58.39891135303266</v>
      </c>
      <c r="G10" s="110">
        <v>32.4968710241319</v>
      </c>
    </row>
    <row r="11" spans="1:7" ht="19.5" customHeight="1">
      <c r="A11" s="40">
        <v>6</v>
      </c>
      <c r="B11" s="12" t="s">
        <v>11</v>
      </c>
      <c r="C11" s="23">
        <v>97.39</v>
      </c>
      <c r="D11" s="23">
        <v>92.15</v>
      </c>
      <c r="E11" s="107">
        <v>93.37721102426984</v>
      </c>
      <c r="F11" s="140">
        <v>93.8879602245939</v>
      </c>
      <c r="G11" s="110">
        <v>92.83151326053041</v>
      </c>
    </row>
    <row r="12" spans="1:7" ht="19.5" customHeight="1">
      <c r="A12" s="40">
        <v>7</v>
      </c>
      <c r="B12" s="12" t="s">
        <v>5</v>
      </c>
      <c r="C12" s="23">
        <v>68.92</v>
      </c>
      <c r="D12" s="23">
        <v>90.18</v>
      </c>
      <c r="E12" s="107">
        <v>91.60534074837597</v>
      </c>
      <c r="F12" s="140">
        <v>92.5159006859416</v>
      </c>
      <c r="G12" s="110">
        <v>30.89863753165844</v>
      </c>
    </row>
    <row r="13" spans="1:7" ht="19.5" customHeight="1">
      <c r="A13" s="40">
        <v>8</v>
      </c>
      <c r="B13" s="12" t="s">
        <v>13</v>
      </c>
      <c r="C13" s="23"/>
      <c r="D13" s="23"/>
      <c r="E13" s="107"/>
      <c r="F13" s="140"/>
      <c r="G13" s="110"/>
    </row>
    <row r="14" spans="1:7" ht="19.5" customHeight="1">
      <c r="A14" s="40">
        <v>9</v>
      </c>
      <c r="B14" s="12" t="s">
        <v>17</v>
      </c>
      <c r="C14" s="23">
        <v>0</v>
      </c>
      <c r="D14" s="23">
        <v>0</v>
      </c>
      <c r="E14" s="107"/>
      <c r="F14" s="140">
        <v>0</v>
      </c>
      <c r="G14" s="110">
        <v>0</v>
      </c>
    </row>
    <row r="15" spans="1:7" ht="19.5" customHeight="1">
      <c r="A15" s="40">
        <v>10</v>
      </c>
      <c r="B15" s="12" t="s">
        <v>6</v>
      </c>
      <c r="C15" s="23">
        <v>92.73</v>
      </c>
      <c r="D15" s="23">
        <v>99.93</v>
      </c>
      <c r="E15" s="107">
        <v>100</v>
      </c>
      <c r="F15" s="140">
        <v>100</v>
      </c>
      <c r="G15" s="110">
        <v>100</v>
      </c>
    </row>
    <row r="16" spans="1:7" ht="19.5" customHeight="1">
      <c r="A16" s="40">
        <v>11</v>
      </c>
      <c r="B16" s="12" t="s">
        <v>7</v>
      </c>
      <c r="C16" s="23">
        <v>96.39</v>
      </c>
      <c r="D16" s="23">
        <v>98.41</v>
      </c>
      <c r="E16" s="107">
        <v>98.44879450455709</v>
      </c>
      <c r="F16" s="140">
        <v>95.08704541230408</v>
      </c>
      <c r="G16" s="110">
        <v>93.70287218394364</v>
      </c>
    </row>
    <row r="17" spans="1:7" ht="19.5" customHeight="1">
      <c r="A17" s="40">
        <v>12</v>
      </c>
      <c r="B17" s="12" t="s">
        <v>15</v>
      </c>
      <c r="C17" s="23">
        <v>91.67</v>
      </c>
      <c r="D17" s="23">
        <v>100</v>
      </c>
      <c r="E17" s="107">
        <v>93.51134391272005</v>
      </c>
      <c r="F17" s="140">
        <v>49.999194470847904</v>
      </c>
      <c r="G17" s="110">
        <v>89.88768879900168</v>
      </c>
    </row>
    <row r="18" spans="1:7" ht="19.5" customHeight="1">
      <c r="A18" s="40">
        <v>13</v>
      </c>
      <c r="B18" s="12" t="s">
        <v>8</v>
      </c>
      <c r="C18" s="23">
        <v>98.5</v>
      </c>
      <c r="D18" s="23">
        <v>100</v>
      </c>
      <c r="E18" s="107">
        <v>98.96907216494846</v>
      </c>
      <c r="F18" s="140">
        <v>100</v>
      </c>
      <c r="G18" s="110">
        <v>27.31581214993537</v>
      </c>
    </row>
    <row r="19" spans="1:7" ht="19.5" customHeight="1">
      <c r="A19" s="40">
        <v>14</v>
      </c>
      <c r="B19" s="12" t="s">
        <v>14</v>
      </c>
      <c r="C19" s="23">
        <v>100</v>
      </c>
      <c r="D19" s="23">
        <v>95.28</v>
      </c>
      <c r="E19" s="107">
        <v>96.35643564356435</v>
      </c>
      <c r="F19" s="140">
        <v>89.78932651978981</v>
      </c>
      <c r="G19" s="110">
        <v>89.89718567569922</v>
      </c>
    </row>
    <row r="20" spans="1:7" ht="19.5" customHeight="1">
      <c r="A20" s="40">
        <v>15</v>
      </c>
      <c r="B20" s="12" t="s">
        <v>12</v>
      </c>
      <c r="C20" s="23">
        <v>100</v>
      </c>
      <c r="D20" s="23">
        <v>89.75</v>
      </c>
      <c r="E20" s="107">
        <v>80.00688231245698</v>
      </c>
      <c r="F20" s="140">
        <v>88.9967637540453</v>
      </c>
      <c r="G20" s="110">
        <v>99.74681712962963</v>
      </c>
    </row>
    <row r="21" spans="1:7" ht="19.5" customHeight="1">
      <c r="A21" s="40">
        <v>16</v>
      </c>
      <c r="B21" s="12" t="s">
        <v>9</v>
      </c>
      <c r="C21" s="23">
        <v>50.45</v>
      </c>
      <c r="D21" s="23">
        <v>73.95</v>
      </c>
      <c r="E21" s="107">
        <v>90</v>
      </c>
      <c r="F21" s="140">
        <v>93.17228652910585</v>
      </c>
      <c r="G21" s="110">
        <v>93.99837793998378</v>
      </c>
    </row>
    <row r="22" spans="1:7" ht="19.5" customHeight="1">
      <c r="A22" s="40">
        <v>17</v>
      </c>
      <c r="B22" s="12" t="s">
        <v>128</v>
      </c>
      <c r="C22" s="23">
        <v>78.64</v>
      </c>
      <c r="D22" s="23">
        <v>100</v>
      </c>
      <c r="E22" s="107">
        <v>100</v>
      </c>
      <c r="F22" s="140">
        <v>80</v>
      </c>
      <c r="G22" s="110">
        <v>100</v>
      </c>
    </row>
    <row r="23" spans="1:7" ht="19.5" customHeight="1">
      <c r="A23" s="40">
        <v>18</v>
      </c>
      <c r="B23" s="12" t="s">
        <v>113</v>
      </c>
      <c r="C23" s="23">
        <v>0</v>
      </c>
      <c r="D23" s="23">
        <v>0</v>
      </c>
      <c r="E23" s="107"/>
      <c r="F23" s="140">
        <v>0</v>
      </c>
      <c r="G23" s="110">
        <v>0</v>
      </c>
    </row>
    <row r="24" spans="1:7" ht="19.5" customHeight="1">
      <c r="A24" s="40">
        <v>19</v>
      </c>
      <c r="B24" s="12" t="s">
        <v>125</v>
      </c>
      <c r="C24" s="23"/>
      <c r="D24" s="23"/>
      <c r="E24" s="107"/>
      <c r="F24" s="140"/>
      <c r="G24" s="110"/>
    </row>
    <row r="25" spans="1:7" ht="19.5" customHeight="1">
      <c r="A25" s="40">
        <v>20</v>
      </c>
      <c r="B25" s="12" t="s">
        <v>24</v>
      </c>
      <c r="C25" s="23">
        <v>67.76</v>
      </c>
      <c r="D25" s="23">
        <v>100</v>
      </c>
      <c r="E25" s="107">
        <v>100</v>
      </c>
      <c r="F25" s="140">
        <v>100</v>
      </c>
      <c r="G25" s="110">
        <v>100</v>
      </c>
    </row>
    <row r="26" spans="1:7" ht="19.5" customHeight="1">
      <c r="A26" s="40">
        <v>21</v>
      </c>
      <c r="B26" s="12" t="s">
        <v>4</v>
      </c>
      <c r="C26" s="23"/>
      <c r="D26" s="23"/>
      <c r="E26" s="107">
        <v>56.389899658176205</v>
      </c>
      <c r="F26" s="140"/>
      <c r="G26" s="110"/>
    </row>
    <row r="27" spans="1:7" ht="19.5" customHeight="1">
      <c r="A27" s="40">
        <v>22</v>
      </c>
      <c r="B27" s="12" t="s">
        <v>25</v>
      </c>
      <c r="C27" s="23"/>
      <c r="D27" s="23"/>
      <c r="E27" s="107"/>
      <c r="F27" s="140"/>
      <c r="G27" s="110"/>
    </row>
    <row r="28" spans="1:7" ht="19.5" customHeight="1">
      <c r="A28" s="40">
        <v>23</v>
      </c>
      <c r="B28" s="12" t="s">
        <v>18</v>
      </c>
      <c r="C28" s="23">
        <v>100</v>
      </c>
      <c r="D28" s="23">
        <v>100</v>
      </c>
      <c r="E28" s="107"/>
      <c r="F28" s="140">
        <v>93.51237175618587</v>
      </c>
      <c r="G28" s="110">
        <v>100</v>
      </c>
    </row>
    <row r="29" spans="1:7" ht="19.5" customHeight="1">
      <c r="A29" s="40">
        <v>24</v>
      </c>
      <c r="B29" s="12" t="s">
        <v>134</v>
      </c>
      <c r="C29" s="23"/>
      <c r="D29" s="23"/>
      <c r="E29" s="107"/>
      <c r="F29" s="140"/>
      <c r="G29" s="110"/>
    </row>
    <row r="30" spans="1:7" ht="19.5" customHeight="1">
      <c r="A30" s="40">
        <v>25</v>
      </c>
      <c r="B30" s="12" t="s">
        <v>26</v>
      </c>
      <c r="C30" s="23">
        <v>40.75</v>
      </c>
      <c r="D30" s="23">
        <v>58.26</v>
      </c>
      <c r="E30" s="107">
        <v>100</v>
      </c>
      <c r="F30" s="140">
        <v>76.6865315852205</v>
      </c>
      <c r="G30" s="110">
        <v>58.3</v>
      </c>
    </row>
    <row r="31" spans="1:7" ht="30" customHeight="1" thickBot="1">
      <c r="A31" s="186" t="s">
        <v>0</v>
      </c>
      <c r="B31" s="187"/>
      <c r="C31" s="73">
        <v>48.02</v>
      </c>
      <c r="D31" s="73">
        <v>66.33</v>
      </c>
      <c r="E31" s="108">
        <v>70.83838404327722</v>
      </c>
      <c r="F31" s="141">
        <v>67.74</v>
      </c>
      <c r="G31" s="111">
        <v>64.48</v>
      </c>
    </row>
    <row r="32" spans="1:3" ht="13.5">
      <c r="A32" s="181" t="s">
        <v>129</v>
      </c>
      <c r="B32" s="181"/>
      <c r="C32" s="181"/>
    </row>
    <row r="33" spans="1:5" ht="13.5">
      <c r="A33" s="164" t="s">
        <v>156</v>
      </c>
      <c r="B33" s="164"/>
      <c r="C33" s="164"/>
      <c r="D33" s="164"/>
      <c r="E33" s="164"/>
    </row>
  </sheetData>
  <sheetProtection/>
  <mergeCells count="11">
    <mergeCell ref="A33:E33"/>
    <mergeCell ref="D3:D4"/>
    <mergeCell ref="A32:C32"/>
    <mergeCell ref="A31:B31"/>
    <mergeCell ref="A3:A4"/>
    <mergeCell ref="B3:B4"/>
    <mergeCell ref="C3:C4"/>
    <mergeCell ref="G3:G4"/>
    <mergeCell ref="A1:F1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K31"/>
  <sheetViews>
    <sheetView zoomScale="90" zoomScaleNormal="90" zoomScalePageLayoutView="0" workbookViewId="0" topLeftCell="A16">
      <selection activeCell="K25" sqref="K25"/>
    </sheetView>
  </sheetViews>
  <sheetFormatPr defaultColWidth="9.140625" defaultRowHeight="12.75"/>
  <cols>
    <col min="1" max="1" width="3.28125" style="1" customWidth="1"/>
    <col min="2" max="2" width="37.00390625" style="1" customWidth="1"/>
    <col min="3" max="8" width="12.28125" style="1" customWidth="1"/>
    <col min="9" max="11" width="11.421875" style="1" customWidth="1"/>
    <col min="12" max="16384" width="9.140625" style="1" customWidth="1"/>
  </cols>
  <sheetData>
    <row r="1" spans="1:11" s="3" customFormat="1" ht="35.25" customHeight="1">
      <c r="A1" s="157" t="s">
        <v>123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" customHeight="1">
      <c r="A2" s="6"/>
      <c r="B2" s="7"/>
      <c r="C2" s="7"/>
      <c r="D2" s="7"/>
      <c r="E2" s="7"/>
      <c r="F2" s="7"/>
      <c r="I2" s="75"/>
      <c r="J2" s="75"/>
      <c r="K2" s="75" t="s">
        <v>145</v>
      </c>
    </row>
    <row r="3" spans="1:11" ht="45" customHeight="1">
      <c r="A3" s="148" t="s">
        <v>10</v>
      </c>
      <c r="B3" s="161" t="s">
        <v>19</v>
      </c>
      <c r="C3" s="148" t="s">
        <v>106</v>
      </c>
      <c r="D3" s="148" t="s">
        <v>102</v>
      </c>
      <c r="E3" s="148" t="s">
        <v>103</v>
      </c>
      <c r="F3" s="148" t="s">
        <v>104</v>
      </c>
      <c r="G3" s="148" t="s">
        <v>108</v>
      </c>
      <c r="H3" s="148" t="s">
        <v>131</v>
      </c>
      <c r="I3" s="148" t="s">
        <v>159</v>
      </c>
      <c r="J3" s="148" t="s">
        <v>162</v>
      </c>
      <c r="K3" s="148" t="s">
        <v>164</v>
      </c>
    </row>
    <row r="4" spans="1:11" ht="45" customHeight="1" thickBot="1">
      <c r="A4" s="190"/>
      <c r="B4" s="191"/>
      <c r="C4" s="192"/>
      <c r="D4" s="192"/>
      <c r="E4" s="190"/>
      <c r="F4" s="190"/>
      <c r="G4" s="190"/>
      <c r="H4" s="190"/>
      <c r="I4" s="190"/>
      <c r="J4" s="190"/>
      <c r="K4" s="190"/>
    </row>
    <row r="5" spans="1:11" ht="12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1:11" ht="24.75" customHeight="1" thickTop="1">
      <c r="A6" s="15">
        <v>1</v>
      </c>
      <c r="B6" s="17" t="s">
        <v>20</v>
      </c>
      <c r="C6" s="93">
        <v>40</v>
      </c>
      <c r="D6" s="144">
        <v>40</v>
      </c>
      <c r="E6" s="94">
        <v>20</v>
      </c>
      <c r="F6" s="65">
        <v>40</v>
      </c>
      <c r="G6" s="65">
        <v>20</v>
      </c>
      <c r="H6" s="65">
        <v>20</v>
      </c>
      <c r="I6" s="145">
        <v>20</v>
      </c>
      <c r="J6" s="145">
        <v>20</v>
      </c>
      <c r="K6" s="145">
        <v>20</v>
      </c>
    </row>
    <row r="7" spans="1:11" ht="24.75" customHeight="1">
      <c r="A7" s="10">
        <v>2</v>
      </c>
      <c r="B7" s="12" t="s">
        <v>16</v>
      </c>
      <c r="C7" s="28">
        <v>40</v>
      </c>
      <c r="D7" s="49">
        <v>40</v>
      </c>
      <c r="E7" s="50">
        <v>40</v>
      </c>
      <c r="F7" s="51">
        <v>40</v>
      </c>
      <c r="G7" s="51">
        <v>40</v>
      </c>
      <c r="H7" s="51">
        <v>40</v>
      </c>
      <c r="I7" s="142">
        <v>40</v>
      </c>
      <c r="J7" s="142">
        <v>40</v>
      </c>
      <c r="K7" s="142">
        <v>40</v>
      </c>
    </row>
    <row r="8" spans="1:11" ht="24.75" customHeight="1">
      <c r="A8" s="10">
        <v>3</v>
      </c>
      <c r="B8" s="13" t="s">
        <v>1</v>
      </c>
      <c r="C8" s="28">
        <v>32</v>
      </c>
      <c r="D8" s="49">
        <v>40</v>
      </c>
      <c r="E8" s="50">
        <v>40</v>
      </c>
      <c r="F8" s="51">
        <v>40</v>
      </c>
      <c r="G8" s="51">
        <v>40</v>
      </c>
      <c r="H8" s="51">
        <v>40</v>
      </c>
      <c r="I8" s="142">
        <v>40</v>
      </c>
      <c r="J8" s="142">
        <v>40</v>
      </c>
      <c r="K8" s="142">
        <v>40</v>
      </c>
    </row>
    <row r="9" spans="1:11" ht="24.75" customHeight="1">
      <c r="A9" s="10">
        <v>4</v>
      </c>
      <c r="B9" s="13" t="s">
        <v>2</v>
      </c>
      <c r="C9" s="29">
        <v>40</v>
      </c>
      <c r="D9" s="49">
        <v>40</v>
      </c>
      <c r="E9" s="50">
        <v>40</v>
      </c>
      <c r="F9" s="51">
        <v>40</v>
      </c>
      <c r="G9" s="51">
        <v>40</v>
      </c>
      <c r="H9" s="51">
        <v>40</v>
      </c>
      <c r="I9" s="142">
        <v>40</v>
      </c>
      <c r="J9" s="142">
        <v>40</v>
      </c>
      <c r="K9" s="142">
        <v>40</v>
      </c>
    </row>
    <row r="10" spans="1:11" ht="24.75" customHeight="1">
      <c r="A10" s="10">
        <v>5</v>
      </c>
      <c r="B10" s="12" t="s">
        <v>3</v>
      </c>
      <c r="C10" s="28">
        <v>30</v>
      </c>
      <c r="D10" s="52">
        <v>40</v>
      </c>
      <c r="E10" s="74">
        <v>40</v>
      </c>
      <c r="F10" s="53">
        <v>40</v>
      </c>
      <c r="G10" s="53">
        <v>40</v>
      </c>
      <c r="H10" s="53">
        <v>34</v>
      </c>
      <c r="I10" s="142">
        <v>34</v>
      </c>
      <c r="J10" s="142">
        <v>25</v>
      </c>
      <c r="K10" s="142">
        <v>25</v>
      </c>
    </row>
    <row r="11" spans="1:11" ht="24.75" customHeight="1">
      <c r="A11" s="10">
        <v>6</v>
      </c>
      <c r="B11" s="12" t="s">
        <v>11</v>
      </c>
      <c r="C11" s="28">
        <v>40</v>
      </c>
      <c r="D11" s="49">
        <v>40</v>
      </c>
      <c r="E11" s="50">
        <v>40</v>
      </c>
      <c r="F11" s="51">
        <v>40</v>
      </c>
      <c r="G11" s="51">
        <v>40</v>
      </c>
      <c r="H11" s="51">
        <v>40</v>
      </c>
      <c r="I11" s="142">
        <v>40</v>
      </c>
      <c r="J11" s="142">
        <v>40</v>
      </c>
      <c r="K11" s="142">
        <v>40</v>
      </c>
    </row>
    <row r="12" spans="1:11" ht="24.75" customHeight="1">
      <c r="A12" s="10">
        <v>7</v>
      </c>
      <c r="B12" s="12" t="s">
        <v>5</v>
      </c>
      <c r="C12" s="28">
        <v>32</v>
      </c>
      <c r="D12" s="49">
        <v>32</v>
      </c>
      <c r="E12" s="50">
        <v>32</v>
      </c>
      <c r="F12" s="51">
        <v>32</v>
      </c>
      <c r="G12" s="51">
        <v>32</v>
      </c>
      <c r="H12" s="51">
        <v>32</v>
      </c>
      <c r="I12" s="142">
        <v>32</v>
      </c>
      <c r="J12" s="142">
        <v>32</v>
      </c>
      <c r="K12" s="142">
        <v>32</v>
      </c>
    </row>
    <row r="13" spans="1:11" ht="24.75" customHeight="1">
      <c r="A13" s="10">
        <v>8</v>
      </c>
      <c r="B13" s="12" t="s">
        <v>13</v>
      </c>
      <c r="C13" s="28">
        <v>0</v>
      </c>
      <c r="D13" s="49">
        <v>30</v>
      </c>
      <c r="E13" s="50"/>
      <c r="F13" s="51"/>
      <c r="G13" s="51">
        <v>0</v>
      </c>
      <c r="H13" s="51"/>
      <c r="I13" s="142"/>
      <c r="J13" s="142"/>
      <c r="K13" s="142"/>
    </row>
    <row r="14" spans="1:11" ht="24.75" customHeight="1">
      <c r="A14" s="10">
        <v>9</v>
      </c>
      <c r="B14" s="12" t="s">
        <v>17</v>
      </c>
      <c r="C14" s="28"/>
      <c r="D14" s="49">
        <v>40</v>
      </c>
      <c r="E14" s="50">
        <v>40</v>
      </c>
      <c r="F14" s="51">
        <v>30</v>
      </c>
      <c r="G14" s="51">
        <v>30</v>
      </c>
      <c r="H14" s="51"/>
      <c r="I14" s="142"/>
      <c r="J14" s="142"/>
      <c r="K14" s="142"/>
    </row>
    <row r="15" spans="1:11" ht="24.75" customHeight="1">
      <c r="A15" s="10">
        <v>10</v>
      </c>
      <c r="B15" s="12" t="s">
        <v>6</v>
      </c>
      <c r="C15" s="28">
        <v>35</v>
      </c>
      <c r="D15" s="49">
        <v>36</v>
      </c>
      <c r="E15" s="50">
        <v>36</v>
      </c>
      <c r="F15" s="51">
        <v>36</v>
      </c>
      <c r="G15" s="51">
        <v>35</v>
      </c>
      <c r="H15" s="51">
        <v>35</v>
      </c>
      <c r="I15" s="143">
        <v>35</v>
      </c>
      <c r="J15" s="143">
        <v>35</v>
      </c>
      <c r="K15" s="143">
        <v>35</v>
      </c>
    </row>
    <row r="16" spans="1:11" ht="24.75" customHeight="1">
      <c r="A16" s="10">
        <v>11</v>
      </c>
      <c r="B16" s="12" t="s">
        <v>7</v>
      </c>
      <c r="C16" s="28">
        <v>40</v>
      </c>
      <c r="D16" s="49">
        <v>40</v>
      </c>
      <c r="E16" s="50">
        <v>40</v>
      </c>
      <c r="F16" s="51">
        <v>40</v>
      </c>
      <c r="G16" s="51">
        <v>20</v>
      </c>
      <c r="H16" s="51">
        <v>20</v>
      </c>
      <c r="I16" s="142">
        <v>20</v>
      </c>
      <c r="J16" s="142">
        <v>20</v>
      </c>
      <c r="K16" s="142">
        <v>20</v>
      </c>
    </row>
    <row r="17" spans="1:11" ht="24.75" customHeight="1">
      <c r="A17" s="10">
        <v>12</v>
      </c>
      <c r="B17" s="12" t="s">
        <v>15</v>
      </c>
      <c r="C17" s="28">
        <v>12</v>
      </c>
      <c r="D17" s="49">
        <v>28</v>
      </c>
      <c r="E17" s="50">
        <v>20</v>
      </c>
      <c r="F17" s="51">
        <v>40</v>
      </c>
      <c r="G17" s="51">
        <v>20</v>
      </c>
      <c r="H17" s="51">
        <v>38</v>
      </c>
      <c r="I17" s="142">
        <v>38</v>
      </c>
      <c r="J17" s="142">
        <v>32</v>
      </c>
      <c r="K17" s="142">
        <v>32</v>
      </c>
    </row>
    <row r="18" spans="1:11" ht="24.75" customHeight="1">
      <c r="A18" s="10">
        <v>13</v>
      </c>
      <c r="B18" s="12" t="s">
        <v>8</v>
      </c>
      <c r="C18" s="28">
        <v>15</v>
      </c>
      <c r="D18" s="49">
        <v>15</v>
      </c>
      <c r="E18" s="50">
        <v>15</v>
      </c>
      <c r="F18" s="51">
        <v>15</v>
      </c>
      <c r="G18" s="51">
        <v>15</v>
      </c>
      <c r="H18" s="51">
        <v>15</v>
      </c>
      <c r="I18" s="142">
        <v>15</v>
      </c>
      <c r="J18" s="142">
        <v>15</v>
      </c>
      <c r="K18" s="142">
        <v>15</v>
      </c>
    </row>
    <row r="19" spans="1:11" ht="24.75" customHeight="1">
      <c r="A19" s="10">
        <v>14</v>
      </c>
      <c r="B19" s="12" t="s">
        <v>14</v>
      </c>
      <c r="C19" s="28">
        <v>40</v>
      </c>
      <c r="D19" s="49">
        <v>40</v>
      </c>
      <c r="E19" s="50">
        <v>40</v>
      </c>
      <c r="F19" s="51">
        <v>40</v>
      </c>
      <c r="G19" s="51">
        <v>40</v>
      </c>
      <c r="H19" s="51">
        <v>40</v>
      </c>
      <c r="I19" s="142">
        <v>40</v>
      </c>
      <c r="J19" s="142">
        <v>40</v>
      </c>
      <c r="K19" s="142">
        <v>40</v>
      </c>
    </row>
    <row r="20" spans="1:11" ht="24.75" customHeight="1">
      <c r="A20" s="10">
        <v>15</v>
      </c>
      <c r="B20" s="12" t="s">
        <v>12</v>
      </c>
      <c r="C20" s="28">
        <v>0</v>
      </c>
      <c r="D20" s="49">
        <v>40</v>
      </c>
      <c r="E20" s="50">
        <v>40</v>
      </c>
      <c r="F20" s="51">
        <v>40</v>
      </c>
      <c r="G20" s="51">
        <v>40</v>
      </c>
      <c r="H20" s="51">
        <v>40</v>
      </c>
      <c r="I20" s="142">
        <v>40</v>
      </c>
      <c r="J20" s="142">
        <v>40</v>
      </c>
      <c r="K20" s="142">
        <v>40</v>
      </c>
    </row>
    <row r="21" spans="1:11" ht="24.75" customHeight="1">
      <c r="A21" s="10">
        <v>16</v>
      </c>
      <c r="B21" s="12" t="s">
        <v>9</v>
      </c>
      <c r="C21" s="28">
        <v>32</v>
      </c>
      <c r="D21" s="49">
        <v>32</v>
      </c>
      <c r="E21" s="50">
        <v>32</v>
      </c>
      <c r="F21" s="51">
        <v>40</v>
      </c>
      <c r="G21" s="51">
        <v>40</v>
      </c>
      <c r="H21" s="51">
        <v>40</v>
      </c>
      <c r="I21" s="142">
        <v>40</v>
      </c>
      <c r="J21" s="142">
        <v>40</v>
      </c>
      <c r="K21" s="142">
        <v>40</v>
      </c>
    </row>
    <row r="22" spans="1:11" ht="24.75" customHeight="1">
      <c r="A22" s="10">
        <v>17</v>
      </c>
      <c r="B22" s="12" t="s">
        <v>128</v>
      </c>
      <c r="C22" s="28">
        <v>40</v>
      </c>
      <c r="D22" s="49">
        <v>40</v>
      </c>
      <c r="E22" s="50">
        <v>40</v>
      </c>
      <c r="F22" s="51">
        <v>40</v>
      </c>
      <c r="G22" s="51">
        <v>40</v>
      </c>
      <c r="H22" s="51">
        <v>40</v>
      </c>
      <c r="I22" s="142">
        <v>40</v>
      </c>
      <c r="J22" s="142">
        <v>40</v>
      </c>
      <c r="K22" s="142">
        <v>40</v>
      </c>
    </row>
    <row r="23" spans="1:11" ht="24.75" customHeight="1">
      <c r="A23" s="10">
        <v>18</v>
      </c>
      <c r="B23" s="12" t="s">
        <v>113</v>
      </c>
      <c r="C23" s="29">
        <v>25</v>
      </c>
      <c r="D23" s="49">
        <v>25</v>
      </c>
      <c r="E23" s="50">
        <v>25</v>
      </c>
      <c r="F23" s="51">
        <v>25</v>
      </c>
      <c r="G23" s="51">
        <v>40</v>
      </c>
      <c r="H23" s="51">
        <v>40</v>
      </c>
      <c r="I23" s="142">
        <v>40</v>
      </c>
      <c r="J23" s="142">
        <v>40</v>
      </c>
      <c r="K23" s="142">
        <v>40</v>
      </c>
    </row>
    <row r="24" spans="1:11" ht="24.75" customHeight="1">
      <c r="A24" s="10">
        <v>19</v>
      </c>
      <c r="B24" s="12" t="s">
        <v>23</v>
      </c>
      <c r="C24" s="28">
        <v>0</v>
      </c>
      <c r="D24" s="49">
        <v>0</v>
      </c>
      <c r="E24" s="50">
        <v>0</v>
      </c>
      <c r="F24" s="51"/>
      <c r="G24" s="51">
        <v>0</v>
      </c>
      <c r="H24" s="51"/>
      <c r="I24" s="142"/>
      <c r="J24" s="142"/>
      <c r="K24" s="142"/>
    </row>
    <row r="25" spans="1:11" ht="24.75" customHeight="1">
      <c r="A25" s="10">
        <v>20</v>
      </c>
      <c r="B25" s="12" t="s">
        <v>24</v>
      </c>
      <c r="C25" s="28">
        <v>40</v>
      </c>
      <c r="D25" s="49">
        <v>7</v>
      </c>
      <c r="E25" s="50">
        <v>7</v>
      </c>
      <c r="F25" s="51">
        <v>40</v>
      </c>
      <c r="G25" s="51">
        <v>20</v>
      </c>
      <c r="H25" s="51">
        <v>21</v>
      </c>
      <c r="I25" s="142">
        <v>7</v>
      </c>
      <c r="J25" s="142">
        <v>40</v>
      </c>
      <c r="K25" s="142">
        <v>40</v>
      </c>
    </row>
    <row r="26" spans="1:11" ht="24.75" customHeight="1">
      <c r="A26" s="10">
        <v>21</v>
      </c>
      <c r="B26" s="12" t="s">
        <v>4</v>
      </c>
      <c r="C26" s="28">
        <v>16</v>
      </c>
      <c r="D26" s="28">
        <v>0</v>
      </c>
      <c r="E26" s="50">
        <v>0</v>
      </c>
      <c r="F26" s="51">
        <v>40</v>
      </c>
      <c r="G26" s="51">
        <v>20</v>
      </c>
      <c r="H26" s="51">
        <v>35</v>
      </c>
      <c r="I26" s="142">
        <v>35</v>
      </c>
      <c r="J26" s="142"/>
      <c r="K26" s="142"/>
    </row>
    <row r="27" spans="1:11" ht="24.75" customHeight="1">
      <c r="A27" s="10">
        <v>22</v>
      </c>
      <c r="B27" s="12" t="s">
        <v>25</v>
      </c>
      <c r="C27" s="28"/>
      <c r="D27" s="28"/>
      <c r="E27" s="50">
        <v>0</v>
      </c>
      <c r="F27" s="51"/>
      <c r="G27" s="51">
        <v>40</v>
      </c>
      <c r="H27" s="51"/>
      <c r="I27" s="142"/>
      <c r="J27" s="142"/>
      <c r="K27" s="142"/>
    </row>
    <row r="28" spans="1:11" ht="24.75" customHeight="1">
      <c r="A28" s="10">
        <v>23</v>
      </c>
      <c r="B28" s="12" t="s">
        <v>18</v>
      </c>
      <c r="C28" s="8"/>
      <c r="D28" s="8">
        <v>0</v>
      </c>
      <c r="E28" s="51"/>
      <c r="F28" s="51"/>
      <c r="G28" s="51">
        <v>0</v>
      </c>
      <c r="H28" s="51">
        <v>0</v>
      </c>
      <c r="I28" s="142">
        <v>36</v>
      </c>
      <c r="J28" s="142"/>
      <c r="K28" s="142"/>
    </row>
    <row r="29" spans="1:11" ht="24.75" customHeight="1">
      <c r="A29" s="10">
        <v>24</v>
      </c>
      <c r="B29" s="12" t="s">
        <v>134</v>
      </c>
      <c r="C29" s="28"/>
      <c r="D29" s="28"/>
      <c r="E29" s="50"/>
      <c r="F29" s="51">
        <v>40</v>
      </c>
      <c r="G29" s="51"/>
      <c r="H29" s="51"/>
      <c r="I29" s="142"/>
      <c r="J29" s="142">
        <v>36</v>
      </c>
      <c r="K29" s="142">
        <v>36</v>
      </c>
    </row>
    <row r="30" spans="1:11" ht="24.75" customHeight="1">
      <c r="A30" s="10">
        <v>25</v>
      </c>
      <c r="B30" s="12" t="s">
        <v>26</v>
      </c>
      <c r="C30" s="28">
        <v>20</v>
      </c>
      <c r="D30" s="28">
        <v>20</v>
      </c>
      <c r="E30" s="50">
        <v>35</v>
      </c>
      <c r="F30" s="51">
        <v>35</v>
      </c>
      <c r="G30" s="51">
        <v>20</v>
      </c>
      <c r="H30" s="51">
        <v>35</v>
      </c>
      <c r="I30" s="142"/>
      <c r="J30" s="142">
        <v>35</v>
      </c>
      <c r="K30" s="142">
        <v>35</v>
      </c>
    </row>
    <row r="31" spans="1:9" ht="13.5">
      <c r="A31" s="164" t="s">
        <v>157</v>
      </c>
      <c r="B31" s="164"/>
      <c r="C31" s="164"/>
      <c r="D31" s="164"/>
      <c r="E31" s="164"/>
      <c r="F31" s="164"/>
      <c r="G31" s="164"/>
      <c r="H31" s="164"/>
      <c r="I31" s="164"/>
    </row>
  </sheetData>
  <sheetProtection/>
  <mergeCells count="13">
    <mergeCell ref="A1:K1"/>
    <mergeCell ref="B3:B4"/>
    <mergeCell ref="C3:C4"/>
    <mergeCell ref="K3:K4"/>
    <mergeCell ref="D3:D4"/>
    <mergeCell ref="F3:F4"/>
    <mergeCell ref="I3:I4"/>
    <mergeCell ref="J3:J4"/>
    <mergeCell ref="A31:I31"/>
    <mergeCell ref="H3:H4"/>
    <mergeCell ref="G3:G4"/>
    <mergeCell ref="E3:E4"/>
    <mergeCell ref="A3:A4"/>
  </mergeCells>
  <printOptions horizontalCentered="1" verticalCentered="1"/>
  <pageMargins left="0" right="0" top="0" bottom="0" header="0" footer="0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K32"/>
  <sheetViews>
    <sheetView zoomScalePageLayoutView="0" workbookViewId="0" topLeftCell="A18">
      <selection activeCell="P22" sqref="P22"/>
    </sheetView>
  </sheetViews>
  <sheetFormatPr defaultColWidth="9.140625" defaultRowHeight="12.75"/>
  <cols>
    <col min="1" max="1" width="3.7109375" style="1" customWidth="1"/>
    <col min="2" max="2" width="31.28125" style="1" customWidth="1"/>
    <col min="3" max="8" width="12.28125" style="1" customWidth="1"/>
    <col min="9" max="11" width="12.00390625" style="1" customWidth="1"/>
    <col min="12" max="16384" width="9.140625" style="1" customWidth="1"/>
  </cols>
  <sheetData>
    <row r="1" spans="1:9" s="3" customFormat="1" ht="35.25" customHeight="1">
      <c r="A1" s="193" t="s">
        <v>124</v>
      </c>
      <c r="B1" s="193"/>
      <c r="C1" s="193"/>
      <c r="D1" s="193"/>
      <c r="E1" s="193"/>
      <c r="F1" s="193"/>
      <c r="G1" s="193"/>
      <c r="H1" s="193"/>
      <c r="I1" s="193"/>
    </row>
    <row r="2" spans="1:11" ht="12" customHeight="1">
      <c r="A2" s="6"/>
      <c r="B2" s="7"/>
      <c r="C2" s="7"/>
      <c r="D2" s="7"/>
      <c r="E2" s="7"/>
      <c r="F2" s="7"/>
      <c r="I2" s="75"/>
      <c r="J2" s="75"/>
      <c r="K2" s="75" t="s">
        <v>146</v>
      </c>
    </row>
    <row r="3" spans="1:11" ht="45" customHeight="1">
      <c r="A3" s="148" t="s">
        <v>10</v>
      </c>
      <c r="B3" s="161" t="s">
        <v>19</v>
      </c>
      <c r="C3" s="148" t="s">
        <v>106</v>
      </c>
      <c r="D3" s="148" t="s">
        <v>102</v>
      </c>
      <c r="E3" s="148" t="s">
        <v>103</v>
      </c>
      <c r="F3" s="148" t="s">
        <v>132</v>
      </c>
      <c r="G3" s="148" t="s">
        <v>133</v>
      </c>
      <c r="H3" s="148" t="s">
        <v>131</v>
      </c>
      <c r="I3" s="148" t="s">
        <v>159</v>
      </c>
      <c r="J3" s="148" t="s">
        <v>162</v>
      </c>
      <c r="K3" s="148" t="s">
        <v>164</v>
      </c>
    </row>
    <row r="4" spans="1:11" ht="45" customHeight="1" thickBot="1">
      <c r="A4" s="149"/>
      <c r="B4" s="162"/>
      <c r="C4" s="163"/>
      <c r="D4" s="163"/>
      <c r="E4" s="149"/>
      <c r="F4" s="149"/>
      <c r="G4" s="149"/>
      <c r="H4" s="149"/>
      <c r="I4" s="149"/>
      <c r="J4" s="149"/>
      <c r="K4" s="149"/>
    </row>
    <row r="5" spans="1:1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1:11" ht="24.75" customHeight="1" thickTop="1">
      <c r="A6" s="15">
        <v>1</v>
      </c>
      <c r="B6" s="22" t="s">
        <v>20</v>
      </c>
      <c r="C6" s="57">
        <v>22</v>
      </c>
      <c r="D6" s="57">
        <v>22</v>
      </c>
      <c r="E6" s="58">
        <v>22</v>
      </c>
      <c r="F6" s="15">
        <v>22</v>
      </c>
      <c r="G6" s="15">
        <v>22</v>
      </c>
      <c r="H6" s="15">
        <v>22</v>
      </c>
      <c r="I6" s="15">
        <v>22</v>
      </c>
      <c r="J6" s="15">
        <v>22</v>
      </c>
      <c r="K6" s="15">
        <v>22</v>
      </c>
    </row>
    <row r="7" spans="1:11" ht="24.75" customHeight="1">
      <c r="A7" s="10">
        <v>2</v>
      </c>
      <c r="B7" s="18" t="s">
        <v>16</v>
      </c>
      <c r="C7" s="29">
        <v>22</v>
      </c>
      <c r="D7" s="29">
        <v>22</v>
      </c>
      <c r="E7" s="30">
        <v>22</v>
      </c>
      <c r="F7" s="10">
        <v>22</v>
      </c>
      <c r="G7" s="10">
        <v>22</v>
      </c>
      <c r="H7" s="15">
        <v>22</v>
      </c>
      <c r="I7" s="15">
        <v>22</v>
      </c>
      <c r="J7" s="15">
        <v>22</v>
      </c>
      <c r="K7" s="15">
        <v>22</v>
      </c>
    </row>
    <row r="8" spans="1:11" ht="24.75" customHeight="1">
      <c r="A8" s="10">
        <v>3</v>
      </c>
      <c r="B8" s="11" t="s">
        <v>1</v>
      </c>
      <c r="C8" s="29">
        <v>22</v>
      </c>
      <c r="D8" s="29">
        <v>22</v>
      </c>
      <c r="E8" s="30">
        <v>22</v>
      </c>
      <c r="F8" s="10">
        <v>22</v>
      </c>
      <c r="G8" s="10">
        <v>22</v>
      </c>
      <c r="H8" s="15">
        <v>22</v>
      </c>
      <c r="I8" s="15">
        <v>22</v>
      </c>
      <c r="J8" s="15">
        <v>22</v>
      </c>
      <c r="K8" s="15">
        <v>22</v>
      </c>
    </row>
    <row r="9" spans="1:11" ht="24.75" customHeight="1">
      <c r="A9" s="10">
        <v>4</v>
      </c>
      <c r="B9" s="11" t="s">
        <v>2</v>
      </c>
      <c r="C9" s="29">
        <v>22</v>
      </c>
      <c r="D9" s="29">
        <v>22</v>
      </c>
      <c r="E9" s="30">
        <v>22</v>
      </c>
      <c r="F9" s="10">
        <v>22</v>
      </c>
      <c r="G9" s="10">
        <v>22</v>
      </c>
      <c r="H9" s="15">
        <v>22</v>
      </c>
      <c r="I9" s="15">
        <v>22</v>
      </c>
      <c r="J9" s="15">
        <v>22</v>
      </c>
      <c r="K9" s="15">
        <v>22</v>
      </c>
    </row>
    <row r="10" spans="1:11" ht="24.75" customHeight="1">
      <c r="A10" s="10">
        <v>5</v>
      </c>
      <c r="B10" s="18" t="s">
        <v>3</v>
      </c>
      <c r="C10" s="28">
        <v>5</v>
      </c>
      <c r="D10" s="54">
        <v>22</v>
      </c>
      <c r="E10" s="55">
        <v>22</v>
      </c>
      <c r="F10" s="21">
        <v>22</v>
      </c>
      <c r="G10" s="21">
        <v>22</v>
      </c>
      <c r="H10" s="15">
        <v>22</v>
      </c>
      <c r="I10" s="15">
        <v>22</v>
      </c>
      <c r="J10" s="15">
        <v>22</v>
      </c>
      <c r="K10" s="15">
        <v>22</v>
      </c>
    </row>
    <row r="11" spans="1:11" ht="24.75" customHeight="1">
      <c r="A11" s="10">
        <v>6</v>
      </c>
      <c r="B11" s="18" t="s">
        <v>11</v>
      </c>
      <c r="C11" s="28">
        <v>22</v>
      </c>
      <c r="D11" s="29">
        <v>22</v>
      </c>
      <c r="E11" s="30">
        <v>22</v>
      </c>
      <c r="F11" s="10">
        <v>22</v>
      </c>
      <c r="G11" s="10">
        <v>22</v>
      </c>
      <c r="H11" s="15">
        <v>22</v>
      </c>
      <c r="I11" s="15">
        <v>22</v>
      </c>
      <c r="J11" s="15">
        <v>22</v>
      </c>
      <c r="K11" s="15">
        <v>22</v>
      </c>
    </row>
    <row r="12" spans="1:11" ht="24.75" customHeight="1">
      <c r="A12" s="10">
        <v>7</v>
      </c>
      <c r="B12" s="18" t="s">
        <v>5</v>
      </c>
      <c r="C12" s="28">
        <v>22</v>
      </c>
      <c r="D12" s="29">
        <v>22</v>
      </c>
      <c r="E12" s="30">
        <v>22</v>
      </c>
      <c r="F12" s="10">
        <v>22</v>
      </c>
      <c r="G12" s="10">
        <v>22</v>
      </c>
      <c r="H12" s="10">
        <v>22</v>
      </c>
      <c r="I12" s="10">
        <v>22</v>
      </c>
      <c r="J12" s="10">
        <v>22</v>
      </c>
      <c r="K12" s="10">
        <v>22</v>
      </c>
    </row>
    <row r="13" spans="1:11" ht="24.75" customHeight="1">
      <c r="A13" s="10">
        <v>8</v>
      </c>
      <c r="B13" s="18" t="s">
        <v>13</v>
      </c>
      <c r="C13" s="28">
        <v>0</v>
      </c>
      <c r="D13" s="29">
        <v>22</v>
      </c>
      <c r="E13" s="30"/>
      <c r="F13" s="10"/>
      <c r="G13" s="10">
        <v>0</v>
      </c>
      <c r="H13" s="10"/>
      <c r="I13" s="10"/>
      <c r="J13" s="10"/>
      <c r="K13" s="10"/>
    </row>
    <row r="14" spans="1:11" ht="24.75" customHeight="1">
      <c r="A14" s="10">
        <v>9</v>
      </c>
      <c r="B14" s="18" t="s">
        <v>17</v>
      </c>
      <c r="C14" s="28"/>
      <c r="D14" s="29">
        <v>0</v>
      </c>
      <c r="E14" s="30">
        <v>0</v>
      </c>
      <c r="F14" s="10">
        <v>22</v>
      </c>
      <c r="G14" s="10">
        <v>22</v>
      </c>
      <c r="H14" s="10">
        <v>22</v>
      </c>
      <c r="I14" s="10">
        <v>22</v>
      </c>
      <c r="J14" s="10">
        <v>22</v>
      </c>
      <c r="K14" s="10">
        <v>22</v>
      </c>
    </row>
    <row r="15" spans="1:11" ht="24.75" customHeight="1">
      <c r="A15" s="10">
        <v>10</v>
      </c>
      <c r="B15" s="18" t="s">
        <v>6</v>
      </c>
      <c r="C15" s="28">
        <v>22</v>
      </c>
      <c r="D15" s="29">
        <v>0</v>
      </c>
      <c r="E15" s="30">
        <v>0</v>
      </c>
      <c r="F15" s="10">
        <v>22</v>
      </c>
      <c r="G15" s="10">
        <v>22</v>
      </c>
      <c r="H15" s="10">
        <v>22</v>
      </c>
      <c r="I15" s="10">
        <v>22</v>
      </c>
      <c r="J15" s="10">
        <v>22</v>
      </c>
      <c r="K15" s="10">
        <v>22</v>
      </c>
    </row>
    <row r="16" spans="1:11" ht="24.75" customHeight="1">
      <c r="A16" s="10">
        <v>11</v>
      </c>
      <c r="B16" s="18" t="s">
        <v>7</v>
      </c>
      <c r="C16" s="28">
        <v>22</v>
      </c>
      <c r="D16" s="29">
        <v>22</v>
      </c>
      <c r="E16" s="30">
        <v>22</v>
      </c>
      <c r="F16" s="10">
        <v>22</v>
      </c>
      <c r="G16" s="10">
        <v>22</v>
      </c>
      <c r="H16" s="10">
        <v>22</v>
      </c>
      <c r="I16" s="10">
        <v>22</v>
      </c>
      <c r="J16" s="10">
        <v>22</v>
      </c>
      <c r="K16" s="10">
        <v>22</v>
      </c>
    </row>
    <row r="17" spans="1:11" ht="24.75" customHeight="1">
      <c r="A17" s="10">
        <v>12</v>
      </c>
      <c r="B17" s="18" t="s">
        <v>15</v>
      </c>
      <c r="C17" s="28">
        <v>22</v>
      </c>
      <c r="D17" s="29">
        <v>22</v>
      </c>
      <c r="E17" s="30">
        <v>22</v>
      </c>
      <c r="F17" s="10">
        <v>22</v>
      </c>
      <c r="G17" s="10">
        <v>22</v>
      </c>
      <c r="H17" s="10">
        <v>26</v>
      </c>
      <c r="I17" s="10">
        <v>26</v>
      </c>
      <c r="J17" s="10">
        <v>22</v>
      </c>
      <c r="K17" s="10">
        <v>22</v>
      </c>
    </row>
    <row r="18" spans="1:11" ht="24.75" customHeight="1">
      <c r="A18" s="10">
        <v>13</v>
      </c>
      <c r="B18" s="18" t="s">
        <v>8</v>
      </c>
      <c r="C18" s="28">
        <v>22</v>
      </c>
      <c r="D18" s="29">
        <v>22</v>
      </c>
      <c r="E18" s="30">
        <v>22</v>
      </c>
      <c r="F18" s="10">
        <v>22</v>
      </c>
      <c r="G18" s="10">
        <v>22</v>
      </c>
      <c r="H18" s="10">
        <v>22</v>
      </c>
      <c r="I18" s="10">
        <v>22</v>
      </c>
      <c r="J18" s="10">
        <v>22</v>
      </c>
      <c r="K18" s="10">
        <v>22</v>
      </c>
    </row>
    <row r="19" spans="1:11" ht="24.75" customHeight="1">
      <c r="A19" s="10">
        <v>14</v>
      </c>
      <c r="B19" s="18" t="s">
        <v>14</v>
      </c>
      <c r="C19" s="28">
        <v>22</v>
      </c>
      <c r="D19" s="29">
        <v>22</v>
      </c>
      <c r="E19" s="30">
        <v>22</v>
      </c>
      <c r="F19" s="10">
        <v>22</v>
      </c>
      <c r="G19" s="10">
        <v>22</v>
      </c>
      <c r="H19" s="10">
        <v>22</v>
      </c>
      <c r="I19" s="51">
        <v>22</v>
      </c>
      <c r="J19" s="51">
        <v>22</v>
      </c>
      <c r="K19" s="51">
        <v>22</v>
      </c>
    </row>
    <row r="20" spans="1:11" ht="24.75" customHeight="1">
      <c r="A20" s="10">
        <v>15</v>
      </c>
      <c r="B20" s="18" t="s">
        <v>12</v>
      </c>
      <c r="C20" s="56"/>
      <c r="D20" s="29">
        <v>0</v>
      </c>
      <c r="E20" s="30">
        <v>0</v>
      </c>
      <c r="F20" s="10">
        <v>0</v>
      </c>
      <c r="G20" s="10">
        <v>22</v>
      </c>
      <c r="H20" s="10">
        <v>22</v>
      </c>
      <c r="I20" s="10">
        <v>22</v>
      </c>
      <c r="J20" s="10">
        <v>22</v>
      </c>
      <c r="K20" s="10">
        <v>22</v>
      </c>
    </row>
    <row r="21" spans="1:11" ht="24.75" customHeight="1">
      <c r="A21" s="10">
        <v>16</v>
      </c>
      <c r="B21" s="18" t="s">
        <v>9</v>
      </c>
      <c r="C21" s="28">
        <v>20</v>
      </c>
      <c r="D21" s="29">
        <v>20</v>
      </c>
      <c r="E21" s="30">
        <v>20</v>
      </c>
      <c r="F21" s="10">
        <v>20</v>
      </c>
      <c r="G21" s="10">
        <v>22</v>
      </c>
      <c r="H21" s="10">
        <v>22</v>
      </c>
      <c r="I21" s="10">
        <v>22</v>
      </c>
      <c r="J21" s="10">
        <v>22</v>
      </c>
      <c r="K21" s="10">
        <v>22</v>
      </c>
    </row>
    <row r="22" spans="1:11" ht="24.75" customHeight="1">
      <c r="A22" s="10">
        <v>17</v>
      </c>
      <c r="B22" s="18" t="s">
        <v>21</v>
      </c>
      <c r="C22" s="28">
        <v>22</v>
      </c>
      <c r="D22" s="29">
        <v>22</v>
      </c>
      <c r="E22" s="30">
        <v>22</v>
      </c>
      <c r="F22" s="10">
        <v>22</v>
      </c>
      <c r="G22" s="10">
        <v>22</v>
      </c>
      <c r="H22" s="10">
        <v>22</v>
      </c>
      <c r="I22" s="10">
        <v>22</v>
      </c>
      <c r="J22" s="10">
        <v>22</v>
      </c>
      <c r="K22" s="10">
        <v>22</v>
      </c>
    </row>
    <row r="23" spans="1:11" ht="24.75" customHeight="1">
      <c r="A23" s="10">
        <v>18</v>
      </c>
      <c r="B23" s="18" t="s">
        <v>22</v>
      </c>
      <c r="C23" s="29"/>
      <c r="D23" s="29">
        <v>0</v>
      </c>
      <c r="E23" s="30">
        <v>0</v>
      </c>
      <c r="F23" s="10">
        <v>0</v>
      </c>
      <c r="G23" s="10">
        <v>22</v>
      </c>
      <c r="H23" s="10"/>
      <c r="I23" s="10">
        <v>22</v>
      </c>
      <c r="J23" s="10">
        <v>22</v>
      </c>
      <c r="K23" s="10">
        <v>22</v>
      </c>
    </row>
    <row r="24" spans="1:11" ht="24.75" customHeight="1">
      <c r="A24" s="10">
        <v>19</v>
      </c>
      <c r="B24" s="18" t="s">
        <v>23</v>
      </c>
      <c r="C24" s="28"/>
      <c r="D24" s="29"/>
      <c r="E24" s="30"/>
      <c r="F24" s="10"/>
      <c r="G24" s="10"/>
      <c r="H24" s="10"/>
      <c r="I24" s="10"/>
      <c r="J24" s="10">
        <v>22</v>
      </c>
      <c r="K24" s="10">
        <v>22</v>
      </c>
    </row>
    <row r="25" spans="1:11" ht="24.75" customHeight="1">
      <c r="A25" s="10">
        <v>20</v>
      </c>
      <c r="B25" s="18" t="s">
        <v>24</v>
      </c>
      <c r="C25" s="28">
        <v>20</v>
      </c>
      <c r="D25" s="29">
        <v>5</v>
      </c>
      <c r="E25" s="30">
        <v>22</v>
      </c>
      <c r="F25" s="10">
        <v>20</v>
      </c>
      <c r="G25" s="10">
        <v>21</v>
      </c>
      <c r="H25" s="10">
        <v>5</v>
      </c>
      <c r="I25" s="10">
        <v>20</v>
      </c>
      <c r="J25" s="10">
        <v>20</v>
      </c>
      <c r="K25" s="10">
        <v>20</v>
      </c>
    </row>
    <row r="26" spans="1:11" ht="24.75" customHeight="1">
      <c r="A26" s="10">
        <v>21</v>
      </c>
      <c r="B26" s="18" t="s">
        <v>4</v>
      </c>
      <c r="C26" s="28">
        <v>20</v>
      </c>
      <c r="D26" s="28">
        <v>0</v>
      </c>
      <c r="E26" s="30">
        <v>0</v>
      </c>
      <c r="F26" s="9">
        <v>0</v>
      </c>
      <c r="G26" s="10">
        <v>22</v>
      </c>
      <c r="H26" s="10">
        <v>22</v>
      </c>
      <c r="I26" s="51">
        <v>22</v>
      </c>
      <c r="J26" s="51"/>
      <c r="K26" s="51"/>
    </row>
    <row r="27" spans="1:11" ht="24.75" customHeight="1">
      <c r="A27" s="10">
        <v>22</v>
      </c>
      <c r="B27" s="18" t="s">
        <v>25</v>
      </c>
      <c r="C27" s="28"/>
      <c r="D27" s="28"/>
      <c r="E27" s="30">
        <v>0</v>
      </c>
      <c r="F27" s="9"/>
      <c r="G27" s="10">
        <v>0</v>
      </c>
      <c r="H27" s="10">
        <v>0</v>
      </c>
      <c r="I27" s="10"/>
      <c r="J27" s="10"/>
      <c r="K27" s="10"/>
    </row>
    <row r="28" spans="1:11" ht="24.75" customHeight="1">
      <c r="A28" s="10">
        <v>23</v>
      </c>
      <c r="B28" s="18" t="s">
        <v>18</v>
      </c>
      <c r="C28" s="28"/>
      <c r="D28" s="28">
        <v>0</v>
      </c>
      <c r="E28" s="30">
        <v>0</v>
      </c>
      <c r="F28" s="9"/>
      <c r="G28" s="10">
        <v>22</v>
      </c>
      <c r="H28" s="10"/>
      <c r="I28" s="10"/>
      <c r="J28" s="10">
        <v>22</v>
      </c>
      <c r="K28" s="10">
        <v>22</v>
      </c>
    </row>
    <row r="29" spans="1:11" ht="24.75" customHeight="1">
      <c r="A29" s="10">
        <v>24</v>
      </c>
      <c r="B29" s="18" t="s">
        <v>134</v>
      </c>
      <c r="C29" s="28"/>
      <c r="D29" s="28"/>
      <c r="E29" s="30"/>
      <c r="F29" s="9"/>
      <c r="G29" s="10"/>
      <c r="H29" s="10"/>
      <c r="I29" s="10"/>
      <c r="J29" s="10"/>
      <c r="K29" s="10"/>
    </row>
    <row r="30" spans="1:11" ht="24.75" customHeight="1">
      <c r="A30" s="10">
        <v>25</v>
      </c>
      <c r="B30" s="18" t="s">
        <v>26</v>
      </c>
      <c r="C30" s="28">
        <v>20</v>
      </c>
      <c r="D30" s="28">
        <v>22</v>
      </c>
      <c r="E30" s="30">
        <v>22</v>
      </c>
      <c r="F30" s="9">
        <v>22</v>
      </c>
      <c r="G30" s="10">
        <v>22</v>
      </c>
      <c r="H30" s="10">
        <v>22</v>
      </c>
      <c r="I30" s="10">
        <v>22</v>
      </c>
      <c r="J30" s="51">
        <v>22</v>
      </c>
      <c r="K30" s="51">
        <v>22</v>
      </c>
    </row>
    <row r="31" spans="1:9" ht="12.75" customHeight="1">
      <c r="A31" s="156" t="s">
        <v>158</v>
      </c>
      <c r="B31" s="156"/>
      <c r="C31" s="156"/>
      <c r="D31" s="156"/>
      <c r="E31" s="156"/>
      <c r="F31" s="156"/>
      <c r="G31" s="156"/>
      <c r="H31" s="156"/>
      <c r="I31" s="156"/>
    </row>
    <row r="32" ht="8.25" customHeight="1">
      <c r="A32" s="2"/>
    </row>
    <row r="33" ht="9" customHeight="1"/>
  </sheetData>
  <sheetProtection/>
  <mergeCells count="13">
    <mergeCell ref="K3:K4"/>
    <mergeCell ref="A1:I1"/>
    <mergeCell ref="A31:I31"/>
    <mergeCell ref="H3:H4"/>
    <mergeCell ref="G3:G4"/>
    <mergeCell ref="A3:A4"/>
    <mergeCell ref="B3:B4"/>
    <mergeCell ref="C3:C4"/>
    <mergeCell ref="D3:D4"/>
    <mergeCell ref="F3:F4"/>
    <mergeCell ref="E3:E4"/>
    <mergeCell ref="I3:I4"/>
    <mergeCell ref="J3:J4"/>
  </mergeCells>
  <printOptions horizontalCentered="1" verticalCentered="1"/>
  <pageMargins left="0" right="0" top="0" bottom="0" header="0" footer="0"/>
  <pageSetup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33"/>
  <sheetViews>
    <sheetView zoomScale="90" zoomScaleNormal="90" zoomScalePageLayoutView="0" workbookViewId="0" topLeftCell="A15">
      <selection activeCell="O27" sqref="O27"/>
    </sheetView>
  </sheetViews>
  <sheetFormatPr defaultColWidth="9.140625" defaultRowHeight="12.75"/>
  <cols>
    <col min="1" max="1" width="3.57421875" style="1" customWidth="1"/>
    <col min="2" max="2" width="42.28125" style="1" customWidth="1"/>
    <col min="3" max="3" width="10.7109375" style="1" customWidth="1"/>
    <col min="4" max="4" width="11.57421875" style="1" customWidth="1"/>
    <col min="5" max="5" width="12.7109375" style="1" customWidth="1"/>
    <col min="6" max="6" width="11.57421875" style="1" customWidth="1"/>
    <col min="7" max="8" width="12.140625" style="1" customWidth="1"/>
    <col min="9" max="11" width="11.28125" style="1" customWidth="1"/>
    <col min="12" max="16384" width="9.140625" style="1" customWidth="1"/>
  </cols>
  <sheetData>
    <row r="1" spans="1:11" s="3" customFormat="1" ht="30" customHeight="1">
      <c r="A1" s="157" t="s">
        <v>116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" customHeight="1">
      <c r="A2" s="6"/>
      <c r="B2" s="7"/>
      <c r="C2" s="7"/>
      <c r="D2" s="7"/>
      <c r="E2" s="7"/>
      <c r="F2" s="7"/>
      <c r="I2" s="75"/>
      <c r="J2" s="75"/>
      <c r="K2" s="75" t="s">
        <v>136</v>
      </c>
    </row>
    <row r="3" spans="1:11" ht="45" customHeight="1">
      <c r="A3" s="148" t="s">
        <v>10</v>
      </c>
      <c r="B3" s="161" t="s">
        <v>19</v>
      </c>
      <c r="C3" s="148" t="s">
        <v>101</v>
      </c>
      <c r="D3" s="148" t="s">
        <v>102</v>
      </c>
      <c r="E3" s="148" t="s">
        <v>103</v>
      </c>
      <c r="F3" s="148" t="s">
        <v>104</v>
      </c>
      <c r="G3" s="148" t="s">
        <v>107</v>
      </c>
      <c r="H3" s="148" t="s">
        <v>131</v>
      </c>
      <c r="I3" s="148" t="s">
        <v>159</v>
      </c>
      <c r="J3" s="148" t="s">
        <v>162</v>
      </c>
      <c r="K3" s="148" t="s">
        <v>164</v>
      </c>
    </row>
    <row r="4" spans="1:11" ht="22.5" customHeight="1" thickBot="1">
      <c r="A4" s="149"/>
      <c r="B4" s="162"/>
      <c r="C4" s="163"/>
      <c r="D4" s="163"/>
      <c r="E4" s="158"/>
      <c r="F4" s="158"/>
      <c r="G4" s="158"/>
      <c r="H4" s="158"/>
      <c r="I4" s="158"/>
      <c r="J4" s="158"/>
      <c r="K4" s="158"/>
    </row>
    <row r="5" spans="1:1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1:11" ht="15.75" customHeight="1" thickTop="1">
      <c r="A6" s="16">
        <v>1</v>
      </c>
      <c r="B6" s="17" t="s">
        <v>105</v>
      </c>
      <c r="C6" s="15">
        <v>176163</v>
      </c>
      <c r="D6" s="15">
        <v>347892</v>
      </c>
      <c r="E6" s="15">
        <v>340404</v>
      </c>
      <c r="F6" s="15">
        <f>39866+4453+18125+5896+1962+7044+35006+9961+15985+47067+16645+1748+9443+7791+27250+34202+22002+12545+4230+1194+1493+11834+4525</f>
        <v>340267</v>
      </c>
      <c r="G6" s="15">
        <v>270506</v>
      </c>
      <c r="H6" s="65">
        <v>515480</v>
      </c>
      <c r="I6" s="65">
        <v>531054</v>
      </c>
      <c r="J6" s="65">
        <v>559399</v>
      </c>
      <c r="K6" s="65">
        <v>553366</v>
      </c>
    </row>
    <row r="7" spans="1:11" ht="15" customHeight="1">
      <c r="A7" s="11">
        <v>2</v>
      </c>
      <c r="B7" s="12" t="s">
        <v>16</v>
      </c>
      <c r="C7" s="10">
        <v>95144</v>
      </c>
      <c r="D7" s="10">
        <v>125483</v>
      </c>
      <c r="E7" s="10">
        <v>114759</v>
      </c>
      <c r="F7" s="10">
        <v>94484</v>
      </c>
      <c r="G7" s="10">
        <v>45084</v>
      </c>
      <c r="H7" s="51">
        <v>87724</v>
      </c>
      <c r="I7" s="51">
        <v>95358</v>
      </c>
      <c r="J7" s="51">
        <v>98509</v>
      </c>
      <c r="K7" s="51">
        <v>94678</v>
      </c>
    </row>
    <row r="8" spans="1:11" ht="14.25" customHeight="1">
      <c r="A8" s="11">
        <v>3</v>
      </c>
      <c r="B8" s="13" t="s">
        <v>1</v>
      </c>
      <c r="C8" s="10">
        <v>44009</v>
      </c>
      <c r="D8" s="10">
        <v>112920</v>
      </c>
      <c r="E8" s="10">
        <v>144251</v>
      </c>
      <c r="F8" s="10">
        <v>142022</v>
      </c>
      <c r="G8" s="10">
        <v>64178</v>
      </c>
      <c r="H8" s="51">
        <v>88598</v>
      </c>
      <c r="I8" s="51">
        <v>95961</v>
      </c>
      <c r="J8" s="51">
        <v>97197</v>
      </c>
      <c r="K8" s="51">
        <v>97976</v>
      </c>
    </row>
    <row r="9" spans="1:11" ht="13.5" customHeight="1">
      <c r="A9" s="11">
        <v>4</v>
      </c>
      <c r="B9" s="13" t="s">
        <v>2</v>
      </c>
      <c r="C9" s="10">
        <v>58720</v>
      </c>
      <c r="D9" s="10">
        <v>122735</v>
      </c>
      <c r="E9" s="10">
        <v>121936</v>
      </c>
      <c r="F9" s="10">
        <v>109681</v>
      </c>
      <c r="G9" s="10">
        <v>58463</v>
      </c>
      <c r="H9" s="51">
        <v>120689</v>
      </c>
      <c r="I9" s="51">
        <v>122966</v>
      </c>
      <c r="J9" s="51">
        <v>116563</v>
      </c>
      <c r="K9" s="51">
        <v>115867</v>
      </c>
    </row>
    <row r="10" spans="1:11" ht="14.25" customHeight="1">
      <c r="A10" s="11">
        <v>5</v>
      </c>
      <c r="B10" s="12" t="s">
        <v>3</v>
      </c>
      <c r="C10" s="10">
        <v>62161</v>
      </c>
      <c r="D10" s="10">
        <v>45271</v>
      </c>
      <c r="E10" s="10">
        <v>42770</v>
      </c>
      <c r="F10" s="10">
        <v>38817</v>
      </c>
      <c r="G10" s="10">
        <v>21254</v>
      </c>
      <c r="H10" s="10">
        <v>29297</v>
      </c>
      <c r="I10" s="51">
        <v>46184</v>
      </c>
      <c r="J10" s="51">
        <v>73943</v>
      </c>
      <c r="K10" s="51">
        <v>87069</v>
      </c>
    </row>
    <row r="11" spans="1:11" ht="15.75" customHeight="1">
      <c r="A11" s="11">
        <v>6</v>
      </c>
      <c r="B11" s="12" t="s">
        <v>11</v>
      </c>
      <c r="C11" s="10">
        <v>6596</v>
      </c>
      <c r="D11" s="10">
        <v>22871</v>
      </c>
      <c r="E11" s="10">
        <v>25360</v>
      </c>
      <c r="F11" s="10">
        <v>23150</v>
      </c>
      <c r="G11" s="10">
        <v>10288</v>
      </c>
      <c r="H11" s="51">
        <v>19665</v>
      </c>
      <c r="I11" s="51">
        <v>20111</v>
      </c>
      <c r="J11" s="51">
        <v>18742</v>
      </c>
      <c r="K11" s="51">
        <v>19753</v>
      </c>
    </row>
    <row r="12" spans="1:11" ht="15.75" customHeight="1">
      <c r="A12" s="11">
        <v>7</v>
      </c>
      <c r="B12" s="12" t="s">
        <v>5</v>
      </c>
      <c r="C12" s="10">
        <v>63103</v>
      </c>
      <c r="D12" s="10">
        <v>109820</v>
      </c>
      <c r="E12" s="10">
        <v>114965</v>
      </c>
      <c r="F12" s="10">
        <v>114946</v>
      </c>
      <c r="G12" s="10">
        <v>57348</v>
      </c>
      <c r="H12" s="51">
        <v>110820</v>
      </c>
      <c r="I12" s="51">
        <v>125217</v>
      </c>
      <c r="J12" s="51">
        <v>132232</v>
      </c>
      <c r="K12" s="51">
        <v>116955</v>
      </c>
    </row>
    <row r="13" spans="1:11" ht="19.5" customHeight="1">
      <c r="A13" s="11">
        <v>8</v>
      </c>
      <c r="B13" s="12" t="s">
        <v>13</v>
      </c>
      <c r="C13" s="10">
        <v>80219</v>
      </c>
      <c r="D13" s="10">
        <v>140938</v>
      </c>
      <c r="E13" s="10">
        <v>138162</v>
      </c>
      <c r="F13" s="10">
        <v>130100</v>
      </c>
      <c r="G13" s="10">
        <v>85411</v>
      </c>
      <c r="H13" s="51">
        <v>122121</v>
      </c>
      <c r="I13" s="51">
        <v>126577</v>
      </c>
      <c r="J13" s="51">
        <v>135612</v>
      </c>
      <c r="K13" s="51">
        <v>129688</v>
      </c>
    </row>
    <row r="14" spans="1:11" ht="17.25" customHeight="1">
      <c r="A14" s="11">
        <v>9</v>
      </c>
      <c r="B14" s="12" t="s">
        <v>17</v>
      </c>
      <c r="C14" s="10">
        <v>22271</v>
      </c>
      <c r="D14" s="10">
        <v>63987</v>
      </c>
      <c r="E14" s="10">
        <v>52780</v>
      </c>
      <c r="F14" s="10">
        <v>47478</v>
      </c>
      <c r="G14" s="10">
        <v>20600</v>
      </c>
      <c r="H14" s="51">
        <v>39257</v>
      </c>
      <c r="I14" s="51">
        <v>33989</v>
      </c>
      <c r="J14" s="51">
        <v>30112</v>
      </c>
      <c r="K14" s="51">
        <v>28765</v>
      </c>
    </row>
    <row r="15" spans="1:11" ht="17.25" customHeight="1">
      <c r="A15" s="11">
        <v>10</v>
      </c>
      <c r="B15" s="12" t="s">
        <v>6</v>
      </c>
      <c r="C15" s="10">
        <v>1664</v>
      </c>
      <c r="D15" s="10">
        <v>8079</v>
      </c>
      <c r="E15" s="10">
        <v>7795</v>
      </c>
      <c r="F15" s="10">
        <v>7815</v>
      </c>
      <c r="G15" s="10">
        <v>4002</v>
      </c>
      <c r="H15" s="51">
        <v>7188</v>
      </c>
      <c r="I15" s="51">
        <v>7262</v>
      </c>
      <c r="J15" s="51">
        <v>6793</v>
      </c>
      <c r="K15" s="51">
        <v>6663</v>
      </c>
    </row>
    <row r="16" spans="1:11" ht="15.75" customHeight="1">
      <c r="A16" s="11">
        <v>11</v>
      </c>
      <c r="B16" s="12" t="s">
        <v>7</v>
      </c>
      <c r="C16" s="10">
        <v>10948</v>
      </c>
      <c r="D16" s="10">
        <v>29579</v>
      </c>
      <c r="E16" s="10">
        <v>40498</v>
      </c>
      <c r="F16" s="10">
        <v>36096</v>
      </c>
      <c r="G16" s="10">
        <v>6451</v>
      </c>
      <c r="H16" s="10">
        <v>8282</v>
      </c>
      <c r="I16" s="10">
        <v>37966</v>
      </c>
      <c r="J16" s="10">
        <v>16326</v>
      </c>
      <c r="K16" s="10">
        <v>35259</v>
      </c>
    </row>
    <row r="17" spans="1:11" ht="15.75" customHeight="1">
      <c r="A17" s="11">
        <v>12</v>
      </c>
      <c r="B17" s="12" t="s">
        <v>15</v>
      </c>
      <c r="C17" s="10">
        <v>18142</v>
      </c>
      <c r="D17" s="10">
        <v>19280</v>
      </c>
      <c r="E17" s="10">
        <v>15880</v>
      </c>
      <c r="F17" s="10">
        <v>25707</v>
      </c>
      <c r="G17" s="10">
        <v>10800</v>
      </c>
      <c r="H17" s="51">
        <v>21684</v>
      </c>
      <c r="I17" s="51">
        <v>30850</v>
      </c>
      <c r="J17" s="51">
        <v>32219</v>
      </c>
      <c r="K17" s="51">
        <v>46670</v>
      </c>
    </row>
    <row r="18" spans="1:11" ht="15.75" customHeight="1">
      <c r="A18" s="11">
        <v>13</v>
      </c>
      <c r="B18" s="12" t="s">
        <v>8</v>
      </c>
      <c r="C18" s="10">
        <v>329</v>
      </c>
      <c r="D18" s="10">
        <v>600</v>
      </c>
      <c r="E18" s="10">
        <v>712</v>
      </c>
      <c r="F18" s="10">
        <v>727</v>
      </c>
      <c r="G18" s="10">
        <v>389</v>
      </c>
      <c r="H18" s="10">
        <v>731</v>
      </c>
      <c r="I18" s="10">
        <v>849</v>
      </c>
      <c r="J18" s="10">
        <v>738</v>
      </c>
      <c r="K18" s="10">
        <v>680</v>
      </c>
    </row>
    <row r="19" spans="1:11" ht="21.75" customHeight="1">
      <c r="A19" s="11">
        <v>14</v>
      </c>
      <c r="B19" s="12" t="s">
        <v>14</v>
      </c>
      <c r="C19" s="10">
        <v>5106</v>
      </c>
      <c r="D19" s="10">
        <v>6581</v>
      </c>
      <c r="E19" s="10">
        <v>10083</v>
      </c>
      <c r="F19" s="10">
        <v>10684</v>
      </c>
      <c r="G19" s="10">
        <v>6243</v>
      </c>
      <c r="H19" s="51">
        <v>14022</v>
      </c>
      <c r="I19" s="51">
        <v>13828</v>
      </c>
      <c r="J19" s="51">
        <v>15937</v>
      </c>
      <c r="K19" s="51">
        <v>15327</v>
      </c>
    </row>
    <row r="20" spans="1:11" ht="21" customHeight="1">
      <c r="A20" s="11">
        <v>15</v>
      </c>
      <c r="B20" s="12" t="s">
        <v>12</v>
      </c>
      <c r="C20" s="10">
        <v>505</v>
      </c>
      <c r="D20" s="10">
        <v>1134</v>
      </c>
      <c r="E20" s="10">
        <v>748</v>
      </c>
      <c r="F20" s="10">
        <v>692</v>
      </c>
      <c r="G20" s="10">
        <v>147</v>
      </c>
      <c r="H20" s="51">
        <v>354</v>
      </c>
      <c r="I20" s="51">
        <v>435</v>
      </c>
      <c r="J20" s="51">
        <v>475</v>
      </c>
      <c r="K20" s="51">
        <v>527</v>
      </c>
    </row>
    <row r="21" spans="1:11" ht="21" customHeight="1">
      <c r="A21" s="11">
        <v>16</v>
      </c>
      <c r="B21" s="12" t="s">
        <v>9</v>
      </c>
      <c r="C21" s="10">
        <v>16998</v>
      </c>
      <c r="D21" s="10">
        <v>22831</v>
      </c>
      <c r="E21" s="10">
        <v>17394</v>
      </c>
      <c r="F21" s="10">
        <v>12225</v>
      </c>
      <c r="G21" s="10">
        <v>5601</v>
      </c>
      <c r="H21" s="51">
        <v>11221</v>
      </c>
      <c r="I21" s="51">
        <v>9737</v>
      </c>
      <c r="J21" s="51">
        <v>14301</v>
      </c>
      <c r="K21" s="51">
        <v>13638</v>
      </c>
    </row>
    <row r="22" spans="1:11" ht="18.75" customHeight="1">
      <c r="A22" s="11">
        <v>17</v>
      </c>
      <c r="B22" s="12" t="s">
        <v>21</v>
      </c>
      <c r="C22" s="10">
        <v>4733</v>
      </c>
      <c r="D22" s="10">
        <v>5436</v>
      </c>
      <c r="E22" s="10">
        <v>4516</v>
      </c>
      <c r="F22" s="10">
        <v>5907</v>
      </c>
      <c r="G22" s="10">
        <v>3212</v>
      </c>
      <c r="H22" s="10">
        <v>10833</v>
      </c>
      <c r="I22" s="10">
        <v>10237</v>
      </c>
      <c r="J22" s="10">
        <v>11183</v>
      </c>
      <c r="K22" s="10">
        <v>11936</v>
      </c>
    </row>
    <row r="23" spans="1:11" ht="20.25" customHeight="1">
      <c r="A23" s="11">
        <v>18</v>
      </c>
      <c r="B23" s="12" t="s">
        <v>22</v>
      </c>
      <c r="C23" s="10">
        <v>714</v>
      </c>
      <c r="D23" s="10">
        <v>1518</v>
      </c>
      <c r="E23" s="10">
        <v>2150</v>
      </c>
      <c r="F23" s="10">
        <v>2296</v>
      </c>
      <c r="G23" s="10">
        <v>2530</v>
      </c>
      <c r="H23" s="51">
        <v>2700</v>
      </c>
      <c r="I23" s="51">
        <v>2800</v>
      </c>
      <c r="J23" s="51">
        <v>3032</v>
      </c>
      <c r="K23" s="51">
        <v>3046</v>
      </c>
    </row>
    <row r="24" spans="1:11" ht="18.75" customHeight="1">
      <c r="A24" s="11">
        <v>19</v>
      </c>
      <c r="B24" s="12" t="s">
        <v>23</v>
      </c>
      <c r="C24" s="10">
        <v>453</v>
      </c>
      <c r="D24" s="10">
        <v>931</v>
      </c>
      <c r="E24" s="10">
        <v>924</v>
      </c>
      <c r="F24" s="10">
        <v>915</v>
      </c>
      <c r="G24" s="10">
        <v>417</v>
      </c>
      <c r="H24" s="10">
        <v>837</v>
      </c>
      <c r="I24" s="10">
        <v>826</v>
      </c>
      <c r="J24" s="10">
        <v>836</v>
      </c>
      <c r="K24" s="10">
        <v>1382</v>
      </c>
    </row>
    <row r="25" spans="1:11" ht="19.5" customHeight="1">
      <c r="A25" s="11">
        <v>20</v>
      </c>
      <c r="B25" s="12" t="s">
        <v>24</v>
      </c>
      <c r="C25" s="10">
        <v>417</v>
      </c>
      <c r="D25" s="10">
        <v>2546</v>
      </c>
      <c r="E25" s="10">
        <v>3048</v>
      </c>
      <c r="F25" s="10">
        <v>3851</v>
      </c>
      <c r="G25" s="10">
        <v>2050</v>
      </c>
      <c r="H25" s="51">
        <v>1940</v>
      </c>
      <c r="I25" s="51">
        <v>4076</v>
      </c>
      <c r="J25" s="51">
        <v>4298</v>
      </c>
      <c r="K25" s="51">
        <v>5181</v>
      </c>
    </row>
    <row r="26" spans="1:11" ht="15.75" customHeight="1">
      <c r="A26" s="11">
        <v>21</v>
      </c>
      <c r="B26" s="12" t="s">
        <v>4</v>
      </c>
      <c r="C26" s="10">
        <v>23842</v>
      </c>
      <c r="D26" s="10">
        <v>39409</v>
      </c>
      <c r="E26" s="10">
        <v>67515</v>
      </c>
      <c r="F26" s="8">
        <v>29207</v>
      </c>
      <c r="G26" s="8">
        <v>2018</v>
      </c>
      <c r="H26" s="67">
        <v>30996</v>
      </c>
      <c r="I26" s="90">
        <v>5607</v>
      </c>
      <c r="J26" s="67">
        <v>95066</v>
      </c>
      <c r="K26" s="67">
        <v>94738</v>
      </c>
    </row>
    <row r="27" spans="1:11" ht="18.75" customHeight="1">
      <c r="A27" s="11">
        <v>22</v>
      </c>
      <c r="B27" s="12" t="s">
        <v>25</v>
      </c>
      <c r="C27" s="10"/>
      <c r="D27" s="10"/>
      <c r="E27" s="10">
        <v>4597</v>
      </c>
      <c r="F27" s="8">
        <v>8627</v>
      </c>
      <c r="G27" s="8">
        <v>14603</v>
      </c>
      <c r="H27" s="66">
        <v>3950</v>
      </c>
      <c r="I27" s="8">
        <v>37861</v>
      </c>
      <c r="J27" s="66">
        <v>4383</v>
      </c>
      <c r="K27" s="66">
        <v>4149</v>
      </c>
    </row>
    <row r="28" spans="1:11" ht="18" customHeight="1">
      <c r="A28" s="117">
        <v>23</v>
      </c>
      <c r="B28" s="118" t="s">
        <v>18</v>
      </c>
      <c r="C28" s="119"/>
      <c r="D28" s="119">
        <v>13982</v>
      </c>
      <c r="E28" s="119">
        <v>13311</v>
      </c>
      <c r="F28" s="120"/>
      <c r="G28" s="120">
        <v>327</v>
      </c>
      <c r="H28" s="121">
        <v>768</v>
      </c>
      <c r="I28" s="121">
        <v>1000</v>
      </c>
      <c r="J28" s="121">
        <v>1159</v>
      </c>
      <c r="K28" s="121">
        <v>5315</v>
      </c>
    </row>
    <row r="29" spans="1:11" ht="18" customHeight="1">
      <c r="A29" s="11">
        <v>24</v>
      </c>
      <c r="B29" s="12" t="s">
        <v>134</v>
      </c>
      <c r="C29" s="10"/>
      <c r="D29" s="10"/>
      <c r="E29" s="10"/>
      <c r="F29" s="8">
        <v>34452</v>
      </c>
      <c r="G29" s="8">
        <v>1711</v>
      </c>
      <c r="H29" s="68">
        <v>1</v>
      </c>
      <c r="I29" s="68">
        <v>4300</v>
      </c>
      <c r="J29" s="68">
        <v>0</v>
      </c>
      <c r="K29" s="68">
        <v>30939</v>
      </c>
    </row>
    <row r="30" spans="1:11" ht="21.75" customHeight="1">
      <c r="A30" s="11">
        <v>25</v>
      </c>
      <c r="B30" s="12" t="s">
        <v>26</v>
      </c>
      <c r="C30" s="10">
        <v>1458</v>
      </c>
      <c r="D30" s="10">
        <v>4133</v>
      </c>
      <c r="E30" s="10">
        <v>4323</v>
      </c>
      <c r="F30" s="8">
        <v>4790</v>
      </c>
      <c r="G30" s="8">
        <v>522</v>
      </c>
      <c r="H30" s="66">
        <v>5574</v>
      </c>
      <c r="I30" s="66">
        <v>5114</v>
      </c>
      <c r="J30" s="66">
        <v>8079</v>
      </c>
      <c r="K30" s="66">
        <v>7051</v>
      </c>
    </row>
    <row r="31" spans="1:11" ht="34.5" customHeight="1">
      <c r="A31" s="159" t="s">
        <v>0</v>
      </c>
      <c r="B31" s="160"/>
      <c r="C31" s="14">
        <f aca="true" t="shared" si="0" ref="C31:I31">SUM(C6:C30)</f>
        <v>693695</v>
      </c>
      <c r="D31" s="14">
        <f t="shared" si="0"/>
        <v>1247956</v>
      </c>
      <c r="E31" s="14">
        <f t="shared" si="0"/>
        <v>1288881</v>
      </c>
      <c r="F31" s="14">
        <f t="shared" si="0"/>
        <v>1224936</v>
      </c>
      <c r="G31" s="14">
        <f t="shared" si="0"/>
        <v>694155</v>
      </c>
      <c r="H31" s="14">
        <f t="shared" si="0"/>
        <v>1254732</v>
      </c>
      <c r="I31" s="14">
        <f t="shared" si="0"/>
        <v>1370165</v>
      </c>
      <c r="J31" s="14">
        <f>SUM(J6:J30)</f>
        <v>1477134</v>
      </c>
      <c r="K31" s="14">
        <f>SUM(K6:K30)</f>
        <v>1526618</v>
      </c>
    </row>
    <row r="32" spans="1:11" ht="12.75" customHeight="1">
      <c r="A32" s="156" t="s">
        <v>147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</row>
    <row r="33" ht="13.5" customHeight="1">
      <c r="A33" s="2"/>
    </row>
    <row r="34" ht="8.25" customHeight="1"/>
  </sheetData>
  <sheetProtection/>
  <mergeCells count="14">
    <mergeCell ref="C3:C4"/>
    <mergeCell ref="J3:J4"/>
    <mergeCell ref="D3:D4"/>
    <mergeCell ref="I3:I4"/>
    <mergeCell ref="A32:K32"/>
    <mergeCell ref="A1:K1"/>
    <mergeCell ref="K3:K4"/>
    <mergeCell ref="H3:H4"/>
    <mergeCell ref="A31:B31"/>
    <mergeCell ref="G3:G4"/>
    <mergeCell ref="A3:A4"/>
    <mergeCell ref="B3:B4"/>
    <mergeCell ref="E3:E4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33"/>
  <sheetViews>
    <sheetView zoomScalePageLayoutView="0" workbookViewId="0" topLeftCell="A16">
      <selection activeCell="Q11" sqref="Q11"/>
    </sheetView>
  </sheetViews>
  <sheetFormatPr defaultColWidth="9.140625" defaultRowHeight="12.75"/>
  <cols>
    <col min="1" max="1" width="3.140625" style="1" customWidth="1"/>
    <col min="2" max="2" width="37.57421875" style="1" customWidth="1"/>
    <col min="3" max="3" width="11.00390625" style="1" customWidth="1"/>
    <col min="4" max="4" width="12.28125" style="1" customWidth="1"/>
    <col min="5" max="5" width="11.7109375" style="1" customWidth="1"/>
    <col min="6" max="6" width="11.28125" style="1" customWidth="1"/>
    <col min="7" max="7" width="10.00390625" style="1" customWidth="1"/>
    <col min="8" max="8" width="11.28125" style="1" customWidth="1"/>
    <col min="9" max="11" width="11.00390625" style="1" customWidth="1"/>
    <col min="12" max="16384" width="9.140625" style="1" customWidth="1"/>
  </cols>
  <sheetData>
    <row r="1" spans="1:11" s="3" customFormat="1" ht="28.5" customHeight="1">
      <c r="A1" s="157" t="s">
        <v>117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" customHeight="1" thickBot="1">
      <c r="A2" s="6"/>
      <c r="B2" s="7"/>
      <c r="C2" s="7"/>
      <c r="D2" s="7"/>
      <c r="E2" s="7"/>
      <c r="F2" s="7"/>
      <c r="I2" s="75"/>
      <c r="J2" s="75"/>
      <c r="K2" s="75" t="s">
        <v>137</v>
      </c>
    </row>
    <row r="3" spans="1:11" ht="45" customHeight="1">
      <c r="A3" s="172" t="s">
        <v>10</v>
      </c>
      <c r="B3" s="174" t="s">
        <v>19</v>
      </c>
      <c r="C3" s="171" t="s">
        <v>106</v>
      </c>
      <c r="D3" s="171" t="s">
        <v>102</v>
      </c>
      <c r="E3" s="171" t="s">
        <v>103</v>
      </c>
      <c r="F3" s="171" t="s">
        <v>132</v>
      </c>
      <c r="G3" s="171" t="s">
        <v>109</v>
      </c>
      <c r="H3" s="167" t="s">
        <v>131</v>
      </c>
      <c r="I3" s="171" t="s">
        <v>159</v>
      </c>
      <c r="J3" s="175" t="s">
        <v>162</v>
      </c>
      <c r="K3" s="165" t="s">
        <v>164</v>
      </c>
    </row>
    <row r="4" spans="1:11" ht="45" customHeight="1" thickBot="1">
      <c r="A4" s="173"/>
      <c r="B4" s="162"/>
      <c r="C4" s="163"/>
      <c r="D4" s="163"/>
      <c r="E4" s="149"/>
      <c r="F4" s="149"/>
      <c r="G4" s="149"/>
      <c r="H4" s="168"/>
      <c r="I4" s="149"/>
      <c r="J4" s="176"/>
      <c r="K4" s="166"/>
    </row>
    <row r="5" spans="1:11" ht="9.75" customHeight="1" thickBot="1" thickTop="1">
      <c r="A5" s="33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96">
        <v>7</v>
      </c>
      <c r="I5" s="20">
        <v>8</v>
      </c>
      <c r="J5" s="34">
        <v>9</v>
      </c>
      <c r="K5" s="81">
        <v>10</v>
      </c>
    </row>
    <row r="6" spans="1:11" ht="15.75" customHeight="1" thickTop="1">
      <c r="A6" s="82">
        <v>1</v>
      </c>
      <c r="B6" s="22" t="s">
        <v>20</v>
      </c>
      <c r="C6" s="24">
        <v>19642</v>
      </c>
      <c r="D6" s="24">
        <v>45567</v>
      </c>
      <c r="E6" s="24">
        <v>50099</v>
      </c>
      <c r="F6" s="24">
        <f>0+0+6290+1239+0+1265+5339+2652+3373+0+7201+1556+0+2772+0+0+1380+3211+186+1133+0+1787+1281</f>
        <v>40665</v>
      </c>
      <c r="G6" s="24">
        <v>21377</v>
      </c>
      <c r="H6" s="97">
        <v>48077</v>
      </c>
      <c r="I6" s="87">
        <v>55245</v>
      </c>
      <c r="J6" s="123">
        <v>49459</v>
      </c>
      <c r="K6" s="131">
        <v>47605</v>
      </c>
    </row>
    <row r="7" spans="1:11" ht="15" customHeight="1">
      <c r="A7" s="83">
        <v>2</v>
      </c>
      <c r="B7" s="18" t="s">
        <v>16</v>
      </c>
      <c r="C7" s="8">
        <v>51621</v>
      </c>
      <c r="D7" s="8">
        <v>45187</v>
      </c>
      <c r="E7" s="8">
        <v>32218</v>
      </c>
      <c r="F7" s="8">
        <v>33023</v>
      </c>
      <c r="G7" s="8">
        <v>17187</v>
      </c>
      <c r="H7" s="98">
        <v>40263</v>
      </c>
      <c r="I7" s="66">
        <v>42402</v>
      </c>
      <c r="J7" s="124">
        <v>43611</v>
      </c>
      <c r="K7" s="132">
        <v>34957</v>
      </c>
    </row>
    <row r="8" spans="1:11" ht="14.25" customHeight="1">
      <c r="A8" s="83">
        <v>3</v>
      </c>
      <c r="B8" s="11" t="s">
        <v>1</v>
      </c>
      <c r="C8" s="8">
        <v>13432</v>
      </c>
      <c r="D8" s="8">
        <v>30666</v>
      </c>
      <c r="E8" s="8">
        <v>33603</v>
      </c>
      <c r="F8" s="8">
        <v>40335</v>
      </c>
      <c r="G8" s="8">
        <v>18129</v>
      </c>
      <c r="H8" s="98">
        <v>23100</v>
      </c>
      <c r="I8" s="66">
        <v>25803</v>
      </c>
      <c r="J8" s="124">
        <v>31102</v>
      </c>
      <c r="K8" s="132">
        <v>30011</v>
      </c>
    </row>
    <row r="9" spans="1:11" ht="13.5" customHeight="1">
      <c r="A9" s="83">
        <v>4</v>
      </c>
      <c r="B9" s="11" t="s">
        <v>2</v>
      </c>
      <c r="C9" s="10">
        <v>25139</v>
      </c>
      <c r="D9" s="10">
        <v>59146</v>
      </c>
      <c r="E9" s="10">
        <v>58011</v>
      </c>
      <c r="F9" s="10">
        <v>53428</v>
      </c>
      <c r="G9" s="10">
        <v>26881</v>
      </c>
      <c r="H9" s="99">
        <v>55519</v>
      </c>
      <c r="I9" s="51">
        <v>58890</v>
      </c>
      <c r="J9" s="125">
        <v>54775</v>
      </c>
      <c r="K9" s="133">
        <v>48911</v>
      </c>
    </row>
    <row r="10" spans="1:11" ht="14.25" customHeight="1">
      <c r="A10" s="83">
        <v>5</v>
      </c>
      <c r="B10" s="18" t="s">
        <v>3</v>
      </c>
      <c r="C10" s="19">
        <v>30684</v>
      </c>
      <c r="D10" s="19">
        <v>22080</v>
      </c>
      <c r="E10" s="19">
        <v>13417</v>
      </c>
      <c r="F10" s="19">
        <v>24217</v>
      </c>
      <c r="G10" s="8">
        <v>14151</v>
      </c>
      <c r="H10" s="100">
        <v>14815</v>
      </c>
      <c r="I10" s="104">
        <v>16864</v>
      </c>
      <c r="J10" s="126">
        <v>37748</v>
      </c>
      <c r="K10" s="134">
        <v>26354</v>
      </c>
    </row>
    <row r="11" spans="1:11" ht="15.75" customHeight="1">
      <c r="A11" s="83">
        <v>6</v>
      </c>
      <c r="B11" s="18" t="s">
        <v>11</v>
      </c>
      <c r="C11" s="8">
        <v>2634</v>
      </c>
      <c r="D11" s="8">
        <v>7390</v>
      </c>
      <c r="E11" s="8">
        <v>7764</v>
      </c>
      <c r="F11" s="8">
        <v>7352</v>
      </c>
      <c r="G11" s="8">
        <v>4301</v>
      </c>
      <c r="H11" s="98">
        <v>8362</v>
      </c>
      <c r="I11" s="66">
        <v>8701</v>
      </c>
      <c r="J11" s="124">
        <v>7562</v>
      </c>
      <c r="K11" s="132">
        <v>7747</v>
      </c>
    </row>
    <row r="12" spans="1:11" ht="15.75" customHeight="1">
      <c r="A12" s="83">
        <v>7</v>
      </c>
      <c r="B12" s="18" t="s">
        <v>5</v>
      </c>
      <c r="C12" s="8">
        <v>54006</v>
      </c>
      <c r="D12" s="8">
        <v>92969</v>
      </c>
      <c r="E12" s="8">
        <v>23642</v>
      </c>
      <c r="F12" s="8">
        <v>20584</v>
      </c>
      <c r="G12" s="8">
        <v>34188</v>
      </c>
      <c r="H12" s="98">
        <v>33108</v>
      </c>
      <c r="I12" s="66">
        <v>35898</v>
      </c>
      <c r="J12" s="124">
        <v>37785</v>
      </c>
      <c r="K12" s="132">
        <v>33428</v>
      </c>
    </row>
    <row r="13" spans="1:11" ht="18" customHeight="1">
      <c r="A13" s="83">
        <v>8</v>
      </c>
      <c r="B13" s="18" t="s">
        <v>13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98">
        <v>0</v>
      </c>
      <c r="I13" s="66">
        <v>0</v>
      </c>
      <c r="J13" s="124">
        <v>0</v>
      </c>
      <c r="K13" s="132">
        <v>0</v>
      </c>
    </row>
    <row r="14" spans="1:11" ht="17.25" customHeight="1">
      <c r="A14" s="83">
        <v>9</v>
      </c>
      <c r="B14" s="18" t="s">
        <v>17</v>
      </c>
      <c r="C14" s="8">
        <v>0</v>
      </c>
      <c r="D14" s="8">
        <v>0</v>
      </c>
      <c r="E14" s="8">
        <v>0</v>
      </c>
      <c r="F14" s="8">
        <v>9122</v>
      </c>
      <c r="G14" s="8">
        <v>4311</v>
      </c>
      <c r="H14" s="98">
        <v>7932</v>
      </c>
      <c r="I14" s="66">
        <v>7123</v>
      </c>
      <c r="J14" s="124">
        <v>6005</v>
      </c>
      <c r="K14" s="132">
        <v>5793</v>
      </c>
    </row>
    <row r="15" spans="1:11" ht="17.25" customHeight="1">
      <c r="A15" s="83">
        <v>10</v>
      </c>
      <c r="B15" s="18" t="s">
        <v>6</v>
      </c>
      <c r="C15" s="8">
        <v>0</v>
      </c>
      <c r="D15" s="8">
        <v>0</v>
      </c>
      <c r="E15" s="8">
        <v>0</v>
      </c>
      <c r="F15" s="8">
        <v>0</v>
      </c>
      <c r="G15" s="8">
        <v>1645</v>
      </c>
      <c r="H15" s="98">
        <v>1955</v>
      </c>
      <c r="I15" s="66">
        <v>2136</v>
      </c>
      <c r="J15" s="124">
        <v>2032</v>
      </c>
      <c r="K15" s="132">
        <v>2024</v>
      </c>
    </row>
    <row r="16" spans="1:11" ht="15.75" customHeight="1">
      <c r="A16" s="83">
        <v>11</v>
      </c>
      <c r="B16" s="18" t="s">
        <v>7</v>
      </c>
      <c r="C16" s="8">
        <v>7125</v>
      </c>
      <c r="D16" s="8">
        <v>18486</v>
      </c>
      <c r="E16" s="8">
        <v>24759</v>
      </c>
      <c r="F16" s="8">
        <v>24524</v>
      </c>
      <c r="G16" s="8">
        <v>6451</v>
      </c>
      <c r="H16" s="101">
        <v>3046</v>
      </c>
      <c r="I16" s="8">
        <v>21198</v>
      </c>
      <c r="J16" s="127">
        <v>8596</v>
      </c>
      <c r="K16" s="135">
        <v>27058</v>
      </c>
    </row>
    <row r="17" spans="1:11" ht="19.5" customHeight="1">
      <c r="A17" s="83">
        <v>12</v>
      </c>
      <c r="B17" s="18" t="s">
        <v>15</v>
      </c>
      <c r="C17" s="8">
        <v>15743</v>
      </c>
      <c r="D17" s="8">
        <v>12903</v>
      </c>
      <c r="E17" s="8">
        <v>15880</v>
      </c>
      <c r="F17" s="8">
        <v>25707</v>
      </c>
      <c r="G17" s="8">
        <v>10800</v>
      </c>
      <c r="H17" s="98">
        <v>17312</v>
      </c>
      <c r="I17" s="66">
        <v>19270</v>
      </c>
      <c r="J17" s="124">
        <v>20655</v>
      </c>
      <c r="K17" s="132">
        <v>35000</v>
      </c>
    </row>
    <row r="18" spans="1:11" ht="15.75" customHeight="1">
      <c r="A18" s="83">
        <v>13</v>
      </c>
      <c r="B18" s="18" t="s">
        <v>8</v>
      </c>
      <c r="C18" s="8">
        <v>329</v>
      </c>
      <c r="D18" s="8">
        <v>600</v>
      </c>
      <c r="E18" s="8">
        <v>712</v>
      </c>
      <c r="F18" s="8">
        <v>727</v>
      </c>
      <c r="G18" s="8">
        <v>389</v>
      </c>
      <c r="H18" s="101">
        <v>661</v>
      </c>
      <c r="I18" s="8">
        <v>816</v>
      </c>
      <c r="J18" s="127">
        <v>738</v>
      </c>
      <c r="K18" s="135">
        <v>634</v>
      </c>
    </row>
    <row r="19" spans="1:11" ht="21.75" customHeight="1">
      <c r="A19" s="83">
        <v>14</v>
      </c>
      <c r="B19" s="18" t="s">
        <v>14</v>
      </c>
      <c r="C19" s="10">
        <v>896</v>
      </c>
      <c r="D19" s="10">
        <v>2817</v>
      </c>
      <c r="E19" s="10">
        <v>1012</v>
      </c>
      <c r="F19" s="10">
        <v>1151</v>
      </c>
      <c r="G19" s="10">
        <v>4023</v>
      </c>
      <c r="H19" s="99">
        <v>9150</v>
      </c>
      <c r="I19" s="51">
        <v>9134</v>
      </c>
      <c r="J19" s="125">
        <v>10928</v>
      </c>
      <c r="K19" s="133">
        <v>12438</v>
      </c>
    </row>
    <row r="20" spans="1:11" ht="21" customHeight="1">
      <c r="A20" s="83">
        <v>15</v>
      </c>
      <c r="B20" s="18" t="s">
        <v>12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98">
        <v>0</v>
      </c>
      <c r="I20" s="66">
        <v>0</v>
      </c>
      <c r="J20" s="124">
        <v>0</v>
      </c>
      <c r="K20" s="132">
        <v>0</v>
      </c>
    </row>
    <row r="21" spans="1:11" ht="17.25" customHeight="1">
      <c r="A21" s="83">
        <v>16</v>
      </c>
      <c r="B21" s="18" t="s">
        <v>9</v>
      </c>
      <c r="C21" s="8">
        <v>7135</v>
      </c>
      <c r="D21" s="8">
        <v>10845</v>
      </c>
      <c r="E21" s="8">
        <v>8732</v>
      </c>
      <c r="F21" s="8">
        <v>2019</v>
      </c>
      <c r="G21" s="8">
        <v>2487</v>
      </c>
      <c r="H21" s="98">
        <v>7882</v>
      </c>
      <c r="I21" s="66">
        <v>6662</v>
      </c>
      <c r="J21" s="124">
        <v>11155</v>
      </c>
      <c r="K21" s="132">
        <v>9031</v>
      </c>
    </row>
    <row r="22" spans="1:11" ht="18" customHeight="1">
      <c r="A22" s="83">
        <v>17</v>
      </c>
      <c r="B22" s="18" t="s">
        <v>21</v>
      </c>
      <c r="C22" s="8">
        <v>4472</v>
      </c>
      <c r="D22" s="8">
        <v>4836</v>
      </c>
      <c r="E22" s="8">
        <v>4014</v>
      </c>
      <c r="F22" s="8">
        <v>4978</v>
      </c>
      <c r="G22" s="8">
        <v>2435</v>
      </c>
      <c r="H22" s="101">
        <v>10833</v>
      </c>
      <c r="I22" s="8">
        <v>10237</v>
      </c>
      <c r="J22" s="127">
        <v>11183</v>
      </c>
      <c r="K22" s="135">
        <v>11936</v>
      </c>
    </row>
    <row r="23" spans="1:11" ht="19.5" customHeight="1">
      <c r="A23" s="83">
        <v>18</v>
      </c>
      <c r="B23" s="18" t="s">
        <v>22</v>
      </c>
      <c r="C23" s="8">
        <v>0</v>
      </c>
      <c r="D23" s="8">
        <v>0</v>
      </c>
      <c r="E23" s="8">
        <v>0</v>
      </c>
      <c r="F23" s="8">
        <v>0</v>
      </c>
      <c r="G23" s="8">
        <v>2400</v>
      </c>
      <c r="H23" s="98">
        <v>2400</v>
      </c>
      <c r="I23" s="66">
        <v>2500</v>
      </c>
      <c r="J23" s="124">
        <v>2800</v>
      </c>
      <c r="K23" s="132">
        <v>1951</v>
      </c>
    </row>
    <row r="24" spans="1:11" ht="21.75" customHeight="1">
      <c r="A24" s="83">
        <v>19</v>
      </c>
      <c r="B24" s="18" t="s">
        <v>23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101">
        <v>0</v>
      </c>
      <c r="I24" s="8">
        <v>0</v>
      </c>
      <c r="J24" s="127">
        <v>0</v>
      </c>
      <c r="K24" s="135">
        <v>0</v>
      </c>
    </row>
    <row r="25" spans="1:11" ht="19.5" customHeight="1">
      <c r="A25" s="83">
        <v>20</v>
      </c>
      <c r="B25" s="18" t="s">
        <v>24</v>
      </c>
      <c r="C25" s="8">
        <v>79</v>
      </c>
      <c r="D25" s="8">
        <v>2160</v>
      </c>
      <c r="E25" s="8">
        <v>2290</v>
      </c>
      <c r="F25" s="8">
        <v>2885</v>
      </c>
      <c r="G25" s="8">
        <v>614</v>
      </c>
      <c r="H25" s="98">
        <v>927</v>
      </c>
      <c r="I25" s="66">
        <v>1123</v>
      </c>
      <c r="J25" s="124">
        <v>974</v>
      </c>
      <c r="K25" s="132">
        <v>1786</v>
      </c>
    </row>
    <row r="26" spans="1:11" ht="21" customHeight="1">
      <c r="A26" s="83">
        <v>21</v>
      </c>
      <c r="B26" s="18" t="s">
        <v>4</v>
      </c>
      <c r="C26" s="8">
        <v>3972</v>
      </c>
      <c r="D26" s="10">
        <v>0</v>
      </c>
      <c r="E26" s="8">
        <v>0</v>
      </c>
      <c r="F26" s="8">
        <v>0</v>
      </c>
      <c r="G26" s="8">
        <v>0</v>
      </c>
      <c r="H26" s="101">
        <v>0</v>
      </c>
      <c r="I26" s="66">
        <v>3968</v>
      </c>
      <c r="J26" s="124">
        <v>0</v>
      </c>
      <c r="K26" s="132">
        <v>0</v>
      </c>
    </row>
    <row r="27" spans="1:11" ht="21" customHeight="1">
      <c r="A27" s="83">
        <v>22</v>
      </c>
      <c r="B27" s="18" t="s">
        <v>25</v>
      </c>
      <c r="C27" s="10">
        <v>0</v>
      </c>
      <c r="D27" s="10">
        <v>0</v>
      </c>
      <c r="E27" s="8">
        <v>0</v>
      </c>
      <c r="F27" s="8">
        <v>0</v>
      </c>
      <c r="G27" s="8">
        <v>0</v>
      </c>
      <c r="H27" s="99">
        <v>0</v>
      </c>
      <c r="I27" s="10">
        <v>0</v>
      </c>
      <c r="J27" s="128">
        <v>0</v>
      </c>
      <c r="K27" s="136">
        <v>0</v>
      </c>
    </row>
    <row r="28" spans="1:11" ht="21" customHeight="1">
      <c r="A28" s="83">
        <v>23</v>
      </c>
      <c r="B28" s="18" t="s">
        <v>18</v>
      </c>
      <c r="C28" s="10">
        <v>0</v>
      </c>
      <c r="D28" s="10">
        <v>0</v>
      </c>
      <c r="E28" s="8">
        <v>0</v>
      </c>
      <c r="F28" s="8">
        <v>0</v>
      </c>
      <c r="G28" s="8">
        <v>522</v>
      </c>
      <c r="H28" s="98">
        <v>768</v>
      </c>
      <c r="I28" s="66">
        <v>935</v>
      </c>
      <c r="J28" s="124">
        <v>1101</v>
      </c>
      <c r="K28" s="132">
        <v>5315</v>
      </c>
    </row>
    <row r="29" spans="1:11" ht="18" customHeight="1">
      <c r="A29" s="83">
        <v>24</v>
      </c>
      <c r="B29" s="18" t="s">
        <v>134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2">
        <v>0</v>
      </c>
      <c r="I29" s="105">
        <v>0</v>
      </c>
      <c r="J29" s="129">
        <v>0</v>
      </c>
      <c r="K29" s="137">
        <v>0</v>
      </c>
    </row>
    <row r="30" spans="1:11" ht="21" customHeight="1">
      <c r="A30" s="83">
        <v>25</v>
      </c>
      <c r="B30" s="18" t="s">
        <v>26</v>
      </c>
      <c r="C30" s="8">
        <v>1121</v>
      </c>
      <c r="D30" s="8">
        <v>3037</v>
      </c>
      <c r="E30" s="8">
        <v>3102</v>
      </c>
      <c r="F30" s="8">
        <v>3685</v>
      </c>
      <c r="G30" s="8">
        <v>3968</v>
      </c>
      <c r="H30" s="98">
        <v>3745</v>
      </c>
      <c r="I30" s="66">
        <v>935</v>
      </c>
      <c r="J30" s="124">
        <v>4230</v>
      </c>
      <c r="K30" s="132">
        <v>4910</v>
      </c>
    </row>
    <row r="31" spans="1:11" ht="21.75" customHeight="1" thickBot="1">
      <c r="A31" s="169" t="s">
        <v>0</v>
      </c>
      <c r="B31" s="170"/>
      <c r="C31" s="84">
        <f aca="true" t="shared" si="0" ref="C31:I31">SUM(C6:C30)</f>
        <v>238030</v>
      </c>
      <c r="D31" s="84">
        <f t="shared" si="0"/>
        <v>358689</v>
      </c>
      <c r="E31" s="84">
        <f t="shared" si="0"/>
        <v>279255</v>
      </c>
      <c r="F31" s="84">
        <f t="shared" si="0"/>
        <v>294402</v>
      </c>
      <c r="G31" s="84">
        <f>SUM(G6:G30)</f>
        <v>176259</v>
      </c>
      <c r="H31" s="103">
        <f t="shared" si="0"/>
        <v>289855</v>
      </c>
      <c r="I31" s="84">
        <f t="shared" si="0"/>
        <v>329840</v>
      </c>
      <c r="J31" s="130">
        <f>SUM(J6:J30)</f>
        <v>342439</v>
      </c>
      <c r="K31" s="138">
        <f>SUM(K6:K30)</f>
        <v>346889</v>
      </c>
    </row>
    <row r="32" spans="1:8" ht="13.5">
      <c r="A32" s="80" t="s">
        <v>110</v>
      </c>
      <c r="B32" s="80"/>
      <c r="C32" s="80"/>
      <c r="D32" s="80"/>
      <c r="E32" s="80"/>
      <c r="F32" s="80"/>
      <c r="G32" s="80"/>
      <c r="H32" s="80"/>
    </row>
    <row r="33" spans="1:11" ht="13.5">
      <c r="A33" s="164" t="s">
        <v>149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</row>
  </sheetData>
  <sheetProtection/>
  <mergeCells count="14">
    <mergeCell ref="J3:J4"/>
    <mergeCell ref="D3:D4"/>
    <mergeCell ref="C3:C4"/>
    <mergeCell ref="I3:I4"/>
    <mergeCell ref="A33:K33"/>
    <mergeCell ref="A1:K1"/>
    <mergeCell ref="K3:K4"/>
    <mergeCell ref="H3:H4"/>
    <mergeCell ref="A31:B31"/>
    <mergeCell ref="G3:G4"/>
    <mergeCell ref="A3:A4"/>
    <mergeCell ref="B3:B4"/>
    <mergeCell ref="E3:E4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K31"/>
  <sheetViews>
    <sheetView zoomScalePageLayoutView="0" workbookViewId="0" topLeftCell="C14">
      <selection activeCell="A1" sqref="A1:K1"/>
    </sheetView>
  </sheetViews>
  <sheetFormatPr defaultColWidth="9.140625" defaultRowHeight="12.75"/>
  <cols>
    <col min="1" max="1" width="3.8515625" style="1" customWidth="1"/>
    <col min="2" max="2" width="38.8515625" style="1" customWidth="1"/>
    <col min="3" max="3" width="14.57421875" style="1" customWidth="1"/>
    <col min="4" max="6" width="13.7109375" style="1" customWidth="1"/>
    <col min="7" max="11" width="11.421875" style="1" customWidth="1"/>
    <col min="12" max="16384" width="9.140625" style="1" customWidth="1"/>
  </cols>
  <sheetData>
    <row r="1" spans="1:11" s="3" customFormat="1" ht="29.25" customHeight="1">
      <c r="A1" s="157" t="s">
        <v>118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8" customHeight="1">
      <c r="A2" s="6"/>
      <c r="B2" s="7"/>
      <c r="C2" s="7"/>
      <c r="D2" s="7"/>
      <c r="E2" s="7"/>
      <c r="F2" s="7"/>
      <c r="I2" s="75"/>
      <c r="J2" s="75"/>
      <c r="K2" s="75" t="s">
        <v>138</v>
      </c>
    </row>
    <row r="3" spans="1:11" ht="45" customHeight="1" thickBot="1">
      <c r="A3" s="8" t="s">
        <v>10</v>
      </c>
      <c r="B3" s="71" t="s">
        <v>19</v>
      </c>
      <c r="C3" s="8" t="s">
        <v>106</v>
      </c>
      <c r="D3" s="8" t="s">
        <v>102</v>
      </c>
      <c r="E3" s="8" t="s">
        <v>103</v>
      </c>
      <c r="F3" s="8" t="s">
        <v>104</v>
      </c>
      <c r="G3" s="8" t="s">
        <v>109</v>
      </c>
      <c r="H3" s="8" t="s">
        <v>130</v>
      </c>
      <c r="I3" s="8" t="s">
        <v>160</v>
      </c>
      <c r="J3" s="8" t="s">
        <v>163</v>
      </c>
      <c r="K3" s="8" t="s">
        <v>165</v>
      </c>
    </row>
    <row r="4" spans="1:11" ht="9.75" customHeight="1" thickBot="1" thickTop="1">
      <c r="A4" s="20">
        <v>0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</row>
    <row r="5" spans="1:11" ht="15.75" customHeight="1" thickTop="1">
      <c r="A5" s="15">
        <v>1</v>
      </c>
      <c r="B5" s="22" t="s">
        <v>105</v>
      </c>
      <c r="C5" s="15">
        <v>122643</v>
      </c>
      <c r="D5" s="15">
        <v>322197</v>
      </c>
      <c r="E5" s="15">
        <v>521997</v>
      </c>
      <c r="F5" s="15">
        <f>0+0+99032+18986+0+19824+78499+26076+52502+0+49130+25157+0+43289+0+0+20160+50136+3087+20390+0+24827+19548</f>
        <v>550643</v>
      </c>
      <c r="G5" s="15">
        <v>295071</v>
      </c>
      <c r="H5" s="69">
        <v>697570</v>
      </c>
      <c r="I5" s="69">
        <v>857776</v>
      </c>
      <c r="J5" s="69">
        <v>759924</v>
      </c>
      <c r="K5" s="69">
        <v>1384851</v>
      </c>
    </row>
    <row r="6" spans="1:11" ht="15" customHeight="1">
      <c r="A6" s="10">
        <v>2</v>
      </c>
      <c r="B6" s="18" t="s">
        <v>16</v>
      </c>
      <c r="C6" s="10">
        <v>933432</v>
      </c>
      <c r="D6" s="10">
        <v>728102</v>
      </c>
      <c r="E6" s="10">
        <v>538317</v>
      </c>
      <c r="F6" s="10">
        <v>396410</v>
      </c>
      <c r="G6" s="10">
        <v>357030</v>
      </c>
      <c r="H6" s="66">
        <v>706081</v>
      </c>
      <c r="I6" s="66">
        <v>822025</v>
      </c>
      <c r="J6" s="66">
        <v>840146</v>
      </c>
      <c r="K6" s="66">
        <v>802375</v>
      </c>
    </row>
    <row r="7" spans="1:11" ht="14.25" customHeight="1">
      <c r="A7" s="10">
        <v>3</v>
      </c>
      <c r="B7" s="11" t="s">
        <v>1</v>
      </c>
      <c r="C7" s="10">
        <v>417093</v>
      </c>
      <c r="D7" s="10">
        <v>962936</v>
      </c>
      <c r="E7" s="10">
        <v>1119474</v>
      </c>
      <c r="F7" s="10">
        <v>1264308</v>
      </c>
      <c r="G7" s="10">
        <v>291237</v>
      </c>
      <c r="H7" s="51">
        <v>259499</v>
      </c>
      <c r="I7" s="51">
        <v>352644</v>
      </c>
      <c r="J7" s="51">
        <v>346824</v>
      </c>
      <c r="K7" s="51">
        <v>328134</v>
      </c>
    </row>
    <row r="8" spans="1:11" ht="13.5" customHeight="1">
      <c r="A8" s="10">
        <v>4</v>
      </c>
      <c r="B8" s="11" t="s">
        <v>2</v>
      </c>
      <c r="C8" s="10">
        <v>427266</v>
      </c>
      <c r="D8" s="10">
        <v>1067669</v>
      </c>
      <c r="E8" s="10">
        <v>989824</v>
      </c>
      <c r="F8" s="10">
        <v>887713</v>
      </c>
      <c r="G8" s="10">
        <v>505002</v>
      </c>
      <c r="H8" s="51">
        <v>1106008</v>
      </c>
      <c r="I8" s="51">
        <v>1135326</v>
      </c>
      <c r="J8" s="51">
        <v>1100268</v>
      </c>
      <c r="K8" s="51">
        <v>1274844</v>
      </c>
    </row>
    <row r="9" spans="1:11" ht="14.25" customHeight="1">
      <c r="A9" s="10">
        <v>5</v>
      </c>
      <c r="B9" s="18" t="s">
        <v>3</v>
      </c>
      <c r="C9" s="21">
        <v>141804</v>
      </c>
      <c r="D9" s="21">
        <v>561664</v>
      </c>
      <c r="E9" s="21">
        <v>211081</v>
      </c>
      <c r="F9" s="21">
        <v>706630</v>
      </c>
      <c r="G9" s="21">
        <v>639900</v>
      </c>
      <c r="H9" s="21">
        <v>429703</v>
      </c>
      <c r="I9" s="53">
        <v>174925</v>
      </c>
      <c r="J9" s="53">
        <v>447972</v>
      </c>
      <c r="K9" s="53">
        <v>109595</v>
      </c>
    </row>
    <row r="10" spans="1:11" ht="15.75" customHeight="1">
      <c r="A10" s="10">
        <v>6</v>
      </c>
      <c r="B10" s="18" t="s">
        <v>11</v>
      </c>
      <c r="C10" s="10">
        <v>55376</v>
      </c>
      <c r="D10" s="10">
        <v>168714</v>
      </c>
      <c r="E10" s="10">
        <v>171508</v>
      </c>
      <c r="F10" s="10">
        <v>130076</v>
      </c>
      <c r="G10" s="10">
        <v>82098</v>
      </c>
      <c r="H10" s="66">
        <v>164007</v>
      </c>
      <c r="I10" s="66">
        <v>140307</v>
      </c>
      <c r="J10" s="66">
        <v>117375</v>
      </c>
      <c r="K10" s="66">
        <v>149466</v>
      </c>
    </row>
    <row r="11" spans="1:11" ht="15.75" customHeight="1">
      <c r="A11" s="10">
        <v>7</v>
      </c>
      <c r="B11" s="18" t="s">
        <v>5</v>
      </c>
      <c r="C11" s="10">
        <v>54006</v>
      </c>
      <c r="D11" s="10">
        <v>92969</v>
      </c>
      <c r="E11" s="10">
        <f>79888+163872</f>
        <v>243760</v>
      </c>
      <c r="F11" s="10">
        <v>221594</v>
      </c>
      <c r="G11" s="10">
        <v>117277</v>
      </c>
      <c r="H11" s="66">
        <v>341264</v>
      </c>
      <c r="I11" s="66">
        <v>407566</v>
      </c>
      <c r="J11" s="66">
        <v>387956</v>
      </c>
      <c r="K11" s="66">
        <v>341860</v>
      </c>
    </row>
    <row r="12" spans="1:11" ht="18.75" customHeight="1">
      <c r="A12" s="10">
        <v>8</v>
      </c>
      <c r="B12" s="18" t="s">
        <v>13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7.25" customHeight="1">
      <c r="A13" s="10">
        <v>9</v>
      </c>
      <c r="B13" s="18" t="s">
        <v>17</v>
      </c>
      <c r="C13" s="10">
        <v>0</v>
      </c>
      <c r="D13" s="10">
        <v>0</v>
      </c>
      <c r="E13" s="10">
        <v>0</v>
      </c>
      <c r="F13" s="10">
        <v>180615</v>
      </c>
      <c r="G13" s="10">
        <v>78193</v>
      </c>
      <c r="H13" s="66">
        <v>119028</v>
      </c>
      <c r="I13" s="66">
        <v>106845</v>
      </c>
      <c r="J13" s="66">
        <v>84070</v>
      </c>
      <c r="K13" s="66">
        <v>81102</v>
      </c>
    </row>
    <row r="14" spans="1:11" ht="17.25" customHeight="1">
      <c r="A14" s="10">
        <v>10</v>
      </c>
      <c r="B14" s="18" t="s">
        <v>6</v>
      </c>
      <c r="C14" s="10">
        <v>0</v>
      </c>
      <c r="D14" s="10">
        <v>0</v>
      </c>
      <c r="E14" s="10">
        <v>0</v>
      </c>
      <c r="F14" s="10">
        <v>0</v>
      </c>
      <c r="G14" s="10">
        <v>6522</v>
      </c>
      <c r="H14" s="51">
        <v>13341</v>
      </c>
      <c r="I14" s="51">
        <v>14952</v>
      </c>
      <c r="J14" s="51">
        <v>13942</v>
      </c>
      <c r="K14" s="51">
        <v>13888</v>
      </c>
    </row>
    <row r="15" spans="1:11" ht="15.75" customHeight="1">
      <c r="A15" s="10">
        <v>11</v>
      </c>
      <c r="B15" s="18" t="s">
        <v>7</v>
      </c>
      <c r="C15" s="10">
        <v>210045</v>
      </c>
      <c r="D15" s="10">
        <v>537523</v>
      </c>
      <c r="E15" s="10">
        <v>454310</v>
      </c>
      <c r="F15" s="10">
        <v>388854</v>
      </c>
      <c r="G15" s="10">
        <v>90314</v>
      </c>
      <c r="H15" s="10">
        <v>21812</v>
      </c>
      <c r="I15" s="10">
        <v>498153</v>
      </c>
      <c r="J15" s="10">
        <v>186838</v>
      </c>
      <c r="K15" s="10">
        <v>595276</v>
      </c>
    </row>
    <row r="16" spans="1:11" ht="15.75" customHeight="1">
      <c r="A16" s="10">
        <v>12</v>
      </c>
      <c r="B16" s="18" t="s">
        <v>15</v>
      </c>
      <c r="C16" s="10">
        <v>188916</v>
      </c>
      <c r="D16" s="10">
        <v>154836</v>
      </c>
      <c r="E16" s="10">
        <v>190560</v>
      </c>
      <c r="F16" s="10">
        <v>385605</v>
      </c>
      <c r="G16" s="10">
        <v>151200</v>
      </c>
      <c r="H16" s="51">
        <v>268336</v>
      </c>
      <c r="I16" s="51">
        <v>231240</v>
      </c>
      <c r="J16" s="51">
        <v>247860</v>
      </c>
      <c r="K16" s="51">
        <v>66500</v>
      </c>
    </row>
    <row r="17" spans="1:11" ht="15.75" customHeight="1">
      <c r="A17" s="10">
        <v>13</v>
      </c>
      <c r="B17" s="18" t="s">
        <v>8</v>
      </c>
      <c r="C17" s="10">
        <v>11070</v>
      </c>
      <c r="D17" s="10">
        <v>21300</v>
      </c>
      <c r="E17" s="10">
        <v>22590</v>
      </c>
      <c r="F17" s="10">
        <v>21810</v>
      </c>
      <c r="G17" s="10">
        <v>11670</v>
      </c>
      <c r="H17" s="10">
        <v>21930</v>
      </c>
      <c r="I17" s="10">
        <v>25470</v>
      </c>
      <c r="J17" s="10">
        <v>24360</v>
      </c>
      <c r="K17" s="10">
        <v>20400</v>
      </c>
    </row>
    <row r="18" spans="1:11" ht="21.75" customHeight="1">
      <c r="A18" s="10">
        <v>14</v>
      </c>
      <c r="B18" s="18" t="s">
        <v>14</v>
      </c>
      <c r="C18" s="10">
        <v>19712</v>
      </c>
      <c r="D18" s="10">
        <v>47885</v>
      </c>
      <c r="E18" s="10">
        <v>10120</v>
      </c>
      <c r="F18" s="10">
        <v>11510</v>
      </c>
      <c r="G18" s="10">
        <v>34000</v>
      </c>
      <c r="H18" s="51">
        <v>32940</v>
      </c>
      <c r="I18" s="51">
        <v>27402</v>
      </c>
      <c r="J18" s="51">
        <v>32784</v>
      </c>
      <c r="K18" s="51">
        <v>340</v>
      </c>
    </row>
    <row r="19" spans="1:11" ht="21" customHeight="1">
      <c r="A19" s="10">
        <v>15</v>
      </c>
      <c r="B19" s="18" t="s">
        <v>12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51">
        <v>0</v>
      </c>
      <c r="I19" s="51">
        <v>0</v>
      </c>
      <c r="J19" s="51">
        <v>0</v>
      </c>
      <c r="K19" s="51">
        <v>0</v>
      </c>
    </row>
    <row r="20" spans="1:11" ht="17.25" customHeight="1">
      <c r="A20" s="10">
        <v>16</v>
      </c>
      <c r="B20" s="18" t="s">
        <v>9</v>
      </c>
      <c r="C20" s="10">
        <v>106398</v>
      </c>
      <c r="D20" s="10">
        <v>111430</v>
      </c>
      <c r="E20" s="10">
        <v>96838</v>
      </c>
      <c r="F20" s="10">
        <v>9873</v>
      </c>
      <c r="G20" s="10">
        <v>31444</v>
      </c>
      <c r="H20" s="51">
        <v>58513</v>
      </c>
      <c r="I20" s="51">
        <v>50071</v>
      </c>
      <c r="J20" s="51">
        <v>149615</v>
      </c>
      <c r="K20" s="51">
        <v>106565</v>
      </c>
    </row>
    <row r="21" spans="1:11" ht="18.75" customHeight="1">
      <c r="A21" s="10">
        <v>17</v>
      </c>
      <c r="B21" s="18" t="s">
        <v>21</v>
      </c>
      <c r="C21" s="10">
        <v>35776</v>
      </c>
      <c r="D21" s="10">
        <v>9672</v>
      </c>
      <c r="E21" s="10">
        <v>28098</v>
      </c>
      <c r="F21" s="10">
        <v>33210</v>
      </c>
      <c r="G21" s="10">
        <v>3896</v>
      </c>
      <c r="H21" s="10">
        <v>42248</v>
      </c>
      <c r="I21" s="10">
        <v>73706</v>
      </c>
      <c r="J21" s="10">
        <v>78281</v>
      </c>
      <c r="K21" s="10">
        <v>141946</v>
      </c>
    </row>
    <row r="22" spans="1:11" ht="17.25" customHeight="1">
      <c r="A22" s="10">
        <v>18</v>
      </c>
      <c r="B22" s="18" t="s">
        <v>22</v>
      </c>
      <c r="C22" s="10">
        <v>0</v>
      </c>
      <c r="D22" s="10">
        <v>0</v>
      </c>
      <c r="E22" s="10">
        <v>0</v>
      </c>
      <c r="F22" s="10">
        <v>0</v>
      </c>
      <c r="G22" s="10">
        <v>28800</v>
      </c>
      <c r="H22" s="51">
        <v>33600</v>
      </c>
      <c r="I22" s="51">
        <v>35000</v>
      </c>
      <c r="J22" s="51">
        <v>84000</v>
      </c>
      <c r="K22" s="51">
        <v>0</v>
      </c>
    </row>
    <row r="23" spans="1:11" ht="19.5" customHeight="1">
      <c r="A23" s="10">
        <v>19</v>
      </c>
      <c r="B23" s="18" t="s">
        <v>23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8.75" customHeight="1">
      <c r="A24" s="10">
        <v>20</v>
      </c>
      <c r="B24" s="18" t="s">
        <v>24</v>
      </c>
      <c r="C24" s="10">
        <v>15</v>
      </c>
      <c r="D24" s="10">
        <v>63110</v>
      </c>
      <c r="E24" s="10">
        <v>65805</v>
      </c>
      <c r="F24" s="10">
        <v>45170</v>
      </c>
      <c r="G24" s="10">
        <v>21330</v>
      </c>
      <c r="H24" s="10">
        <v>27697</v>
      </c>
      <c r="I24" s="51">
        <v>32355</v>
      </c>
      <c r="J24" s="51">
        <v>27960</v>
      </c>
      <c r="K24" s="51">
        <v>34170</v>
      </c>
    </row>
    <row r="25" spans="1:11" ht="15.75" customHeight="1">
      <c r="A25" s="10">
        <v>21</v>
      </c>
      <c r="B25" s="18" t="s">
        <v>4</v>
      </c>
      <c r="C25" s="10">
        <v>92843</v>
      </c>
      <c r="D25" s="8">
        <v>0</v>
      </c>
      <c r="E25" s="10">
        <v>0</v>
      </c>
      <c r="F25" s="10">
        <v>0</v>
      </c>
      <c r="G25" s="10">
        <v>0</v>
      </c>
      <c r="H25" s="10">
        <v>0</v>
      </c>
      <c r="I25" s="51">
        <v>34964</v>
      </c>
      <c r="J25" s="51">
        <v>0</v>
      </c>
      <c r="K25" s="51">
        <v>0</v>
      </c>
    </row>
    <row r="26" spans="1:11" ht="17.25" customHeight="1">
      <c r="A26" s="10">
        <v>22</v>
      </c>
      <c r="B26" s="18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20.25" customHeight="1">
      <c r="A27" s="10">
        <v>23</v>
      </c>
      <c r="B27" s="18" t="s">
        <v>18</v>
      </c>
      <c r="C27" s="8">
        <v>0</v>
      </c>
      <c r="D27" s="8">
        <v>0</v>
      </c>
      <c r="E27" s="10">
        <v>0</v>
      </c>
      <c r="F27" s="10">
        <v>0</v>
      </c>
      <c r="G27" s="10">
        <v>3654</v>
      </c>
      <c r="H27" s="10">
        <v>5376</v>
      </c>
      <c r="I27" s="51">
        <v>9350</v>
      </c>
      <c r="J27" s="51">
        <v>9271</v>
      </c>
      <c r="K27" s="51">
        <v>39331</v>
      </c>
    </row>
    <row r="28" spans="1:11" ht="18.75" customHeight="1">
      <c r="A28" s="10">
        <v>24</v>
      </c>
      <c r="B28" s="18" t="s">
        <v>134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51">
        <v>0</v>
      </c>
      <c r="J28" s="51">
        <v>0</v>
      </c>
      <c r="K28" s="51">
        <v>0</v>
      </c>
    </row>
    <row r="29" spans="1:11" ht="15.75" customHeight="1">
      <c r="A29" s="10">
        <v>25</v>
      </c>
      <c r="B29" s="18" t="s">
        <v>26</v>
      </c>
      <c r="C29" s="10">
        <v>5269</v>
      </c>
      <c r="D29" s="10">
        <v>31449</v>
      </c>
      <c r="E29" s="10">
        <v>36822</v>
      </c>
      <c r="F29" s="10">
        <v>31449</v>
      </c>
      <c r="G29" s="10">
        <v>15441</v>
      </c>
      <c r="H29" s="10">
        <v>37528</v>
      </c>
      <c r="I29" s="51">
        <v>34964</v>
      </c>
      <c r="J29" s="51">
        <v>28543</v>
      </c>
      <c r="K29" s="51">
        <v>23556</v>
      </c>
    </row>
    <row r="30" spans="1:11" ht="24.75" customHeight="1">
      <c r="A30" s="177" t="s">
        <v>0</v>
      </c>
      <c r="B30" s="177"/>
      <c r="C30" s="14">
        <f aca="true" t="shared" si="0" ref="C30:I30">SUM(C5:C29)</f>
        <v>2821664</v>
      </c>
      <c r="D30" s="14">
        <f t="shared" si="0"/>
        <v>4881456</v>
      </c>
      <c r="E30" s="14">
        <f t="shared" si="0"/>
        <v>4701104</v>
      </c>
      <c r="F30" s="14">
        <f t="shared" si="0"/>
        <v>5265470</v>
      </c>
      <c r="G30" s="14">
        <f t="shared" si="0"/>
        <v>2764079</v>
      </c>
      <c r="H30" s="70">
        <f t="shared" si="0"/>
        <v>4386481</v>
      </c>
      <c r="I30" s="70">
        <f t="shared" si="0"/>
        <v>5065041</v>
      </c>
      <c r="J30" s="70">
        <f>SUM(J5:J29)</f>
        <v>4967989</v>
      </c>
      <c r="K30" s="70">
        <f>SUM(K5:K29)</f>
        <v>5514199</v>
      </c>
    </row>
    <row r="31" spans="1:11" ht="15.75" customHeight="1">
      <c r="A31" s="156" t="s">
        <v>150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</row>
  </sheetData>
  <sheetProtection/>
  <mergeCells count="3">
    <mergeCell ref="A30:B30"/>
    <mergeCell ref="A31:K31"/>
    <mergeCell ref="A1:K1"/>
  </mergeCells>
  <printOptions horizontalCentered="1" verticalCentered="1"/>
  <pageMargins left="0" right="0" top="0" bottom="0" header="0" footer="0"/>
  <pageSetup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zoomScale="90" zoomScaleNormal="90" zoomScalePageLayoutView="0" workbookViewId="0" topLeftCell="B1">
      <selection activeCell="A1" sqref="A1:G1"/>
    </sheetView>
  </sheetViews>
  <sheetFormatPr defaultColWidth="9.140625" defaultRowHeight="12.75"/>
  <cols>
    <col min="1" max="1" width="4.7109375" style="37" customWidth="1"/>
    <col min="2" max="2" width="50.7109375" style="37" customWidth="1"/>
    <col min="3" max="4" width="25.7109375" style="37" customWidth="1"/>
    <col min="5" max="7" width="25.28125" style="37" customWidth="1"/>
    <col min="8" max="16384" width="9.140625" style="37" customWidth="1"/>
  </cols>
  <sheetData>
    <row r="1" spans="1:7" ht="23.25" customHeight="1">
      <c r="A1" s="150" t="s">
        <v>120</v>
      </c>
      <c r="B1" s="150"/>
      <c r="C1" s="150"/>
      <c r="D1" s="150"/>
      <c r="E1" s="150"/>
      <c r="F1" s="150"/>
      <c r="G1" s="150"/>
    </row>
    <row r="2" spans="5:7" ht="13.5">
      <c r="E2" s="75"/>
      <c r="F2" s="75"/>
      <c r="G2" s="75" t="s">
        <v>139</v>
      </c>
    </row>
    <row r="3" spans="1:7" ht="45" customHeight="1">
      <c r="A3" s="146" t="s">
        <v>111</v>
      </c>
      <c r="B3" s="146" t="s">
        <v>112</v>
      </c>
      <c r="C3" s="148" t="s">
        <v>108</v>
      </c>
      <c r="D3" s="148" t="s">
        <v>131</v>
      </c>
      <c r="E3" s="148" t="s">
        <v>159</v>
      </c>
      <c r="F3" s="148" t="s">
        <v>162</v>
      </c>
      <c r="G3" s="148" t="s">
        <v>164</v>
      </c>
    </row>
    <row r="4" spans="1:7" ht="45" customHeight="1" thickBot="1">
      <c r="A4" s="155"/>
      <c r="B4" s="147"/>
      <c r="C4" s="149"/>
      <c r="D4" s="149"/>
      <c r="E4" s="149"/>
      <c r="F4" s="149"/>
      <c r="G4" s="149"/>
    </row>
    <row r="5" spans="1:7" ht="9.75" customHeight="1" thickBot="1" thickTop="1">
      <c r="A5" s="20">
        <v>0</v>
      </c>
      <c r="B5" s="34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</row>
    <row r="6" spans="1:7" ht="19.5" customHeight="1" thickTop="1">
      <c r="A6" s="47">
        <v>1</v>
      </c>
      <c r="B6" s="88" t="s">
        <v>105</v>
      </c>
      <c r="C6" s="89">
        <v>273317</v>
      </c>
      <c r="D6" s="69">
        <v>547502</v>
      </c>
      <c r="E6" s="69">
        <v>572746</v>
      </c>
      <c r="F6" s="69">
        <v>575190</v>
      </c>
      <c r="G6" s="69">
        <v>569860</v>
      </c>
    </row>
    <row r="7" spans="1:7" ht="19.5" customHeight="1">
      <c r="A7" s="85">
        <v>2</v>
      </c>
      <c r="B7" s="86" t="s">
        <v>16</v>
      </c>
      <c r="C7" s="15">
        <v>65438</v>
      </c>
      <c r="D7" s="87">
        <v>118346</v>
      </c>
      <c r="E7" s="87">
        <v>120269</v>
      </c>
      <c r="F7" s="87">
        <v>113528</v>
      </c>
      <c r="G7" s="87">
        <v>98987</v>
      </c>
    </row>
    <row r="8" spans="1:7" ht="19.5" customHeight="1">
      <c r="A8" s="40">
        <v>3</v>
      </c>
      <c r="B8" s="43" t="s">
        <v>1</v>
      </c>
      <c r="C8" s="10">
        <v>58563</v>
      </c>
      <c r="D8" s="51">
        <v>97715</v>
      </c>
      <c r="E8" s="51">
        <v>118273</v>
      </c>
      <c r="F8" s="51">
        <v>124919</v>
      </c>
      <c r="G8" s="51">
        <v>124158</v>
      </c>
    </row>
    <row r="9" spans="1:7" ht="19.5" customHeight="1">
      <c r="A9" s="40">
        <v>4</v>
      </c>
      <c r="B9" s="43" t="s">
        <v>2</v>
      </c>
      <c r="C9" s="10">
        <v>61311</v>
      </c>
      <c r="D9" s="51">
        <v>126865</v>
      </c>
      <c r="E9" s="51">
        <v>132813</v>
      </c>
      <c r="F9" s="51">
        <v>122267</v>
      </c>
      <c r="G9" s="51">
        <v>109937</v>
      </c>
    </row>
    <row r="10" spans="1:7" ht="19.5" customHeight="1">
      <c r="A10" s="40">
        <v>5</v>
      </c>
      <c r="B10" s="42" t="s">
        <v>3</v>
      </c>
      <c r="C10" s="21">
        <v>46828</v>
      </c>
      <c r="D10" s="21">
        <v>54275</v>
      </c>
      <c r="E10" s="53">
        <v>55892</v>
      </c>
      <c r="F10" s="53">
        <v>128600</v>
      </c>
      <c r="G10" s="53">
        <v>96677</v>
      </c>
    </row>
    <row r="11" spans="1:7" ht="19.5" customHeight="1">
      <c r="A11" s="40">
        <v>6</v>
      </c>
      <c r="B11" s="42" t="s">
        <v>11</v>
      </c>
      <c r="C11" s="10">
        <v>10535</v>
      </c>
      <c r="D11" s="66">
        <v>23206</v>
      </c>
      <c r="E11" s="66">
        <v>24310</v>
      </c>
      <c r="F11" s="66">
        <v>23331</v>
      </c>
      <c r="G11" s="66">
        <v>25640</v>
      </c>
    </row>
    <row r="12" spans="1:7" ht="19.5" customHeight="1">
      <c r="A12" s="40">
        <v>7</v>
      </c>
      <c r="B12" s="42" t="s">
        <v>5</v>
      </c>
      <c r="C12" s="10">
        <v>49606</v>
      </c>
      <c r="D12" s="66">
        <v>49879</v>
      </c>
      <c r="E12" s="66">
        <v>125151</v>
      </c>
      <c r="F12" s="66">
        <v>132227</v>
      </c>
      <c r="G12" s="66">
        <v>108186</v>
      </c>
    </row>
    <row r="13" spans="1:7" ht="19.5" customHeight="1">
      <c r="A13" s="40">
        <v>8</v>
      </c>
      <c r="B13" s="42" t="s">
        <v>13</v>
      </c>
      <c r="C13" s="10">
        <v>0</v>
      </c>
      <c r="D13" s="66">
        <v>0</v>
      </c>
      <c r="E13" s="66">
        <v>0</v>
      </c>
      <c r="F13" s="66">
        <v>0</v>
      </c>
      <c r="G13" s="66">
        <v>0</v>
      </c>
    </row>
    <row r="14" spans="1:7" ht="19.5" customHeight="1">
      <c r="A14" s="40">
        <v>9</v>
      </c>
      <c r="B14" s="42" t="s">
        <v>17</v>
      </c>
      <c r="C14" s="10">
        <v>27156</v>
      </c>
      <c r="D14" s="66">
        <v>50711</v>
      </c>
      <c r="E14" s="66">
        <v>43928</v>
      </c>
      <c r="F14" s="66">
        <v>39622</v>
      </c>
      <c r="G14" s="66">
        <v>35926</v>
      </c>
    </row>
    <row r="15" spans="1:7" ht="19.5" customHeight="1">
      <c r="A15" s="40">
        <v>10</v>
      </c>
      <c r="B15" s="42" t="s">
        <v>6</v>
      </c>
      <c r="C15" s="10">
        <v>8735</v>
      </c>
      <c r="D15" s="51">
        <v>26265</v>
      </c>
      <c r="E15" s="51">
        <v>31084</v>
      </c>
      <c r="F15" s="51">
        <v>30888</v>
      </c>
      <c r="G15" s="51">
        <v>30888</v>
      </c>
    </row>
    <row r="16" spans="1:7" ht="19.5" customHeight="1">
      <c r="A16" s="40">
        <v>11</v>
      </c>
      <c r="B16" s="42" t="s">
        <v>7</v>
      </c>
      <c r="C16" s="10">
        <v>24185</v>
      </c>
      <c r="D16" s="10">
        <v>49968</v>
      </c>
      <c r="E16" s="10">
        <v>44546</v>
      </c>
      <c r="F16" s="10">
        <v>32282</v>
      </c>
      <c r="G16" s="10">
        <v>64585</v>
      </c>
    </row>
    <row r="17" spans="1:7" ht="19.5" customHeight="1">
      <c r="A17" s="40">
        <v>12</v>
      </c>
      <c r="B17" s="42" t="s">
        <v>15</v>
      </c>
      <c r="C17" s="10">
        <v>32560</v>
      </c>
      <c r="D17" s="51">
        <v>77927</v>
      </c>
      <c r="E17" s="51">
        <v>64528</v>
      </c>
      <c r="F17" s="51">
        <v>62071</v>
      </c>
      <c r="G17" s="51">
        <v>92956</v>
      </c>
    </row>
    <row r="18" spans="1:7" ht="19.5" customHeight="1">
      <c r="A18" s="40">
        <v>13</v>
      </c>
      <c r="B18" s="42" t="s">
        <v>8</v>
      </c>
      <c r="C18" s="10">
        <v>1600</v>
      </c>
      <c r="D18" s="10">
        <v>2718</v>
      </c>
      <c r="E18" s="10">
        <v>2813</v>
      </c>
      <c r="F18" s="10">
        <v>2861</v>
      </c>
      <c r="G18" s="10">
        <v>2321</v>
      </c>
    </row>
    <row r="19" spans="1:7" ht="19.5" customHeight="1">
      <c r="A19" s="40">
        <v>14</v>
      </c>
      <c r="B19" s="42" t="s">
        <v>14</v>
      </c>
      <c r="C19" s="10">
        <v>5435</v>
      </c>
      <c r="D19" s="51">
        <v>13250</v>
      </c>
      <c r="E19" s="51">
        <v>12625</v>
      </c>
      <c r="F19" s="51">
        <v>20743</v>
      </c>
      <c r="G19" s="51">
        <v>22954</v>
      </c>
    </row>
    <row r="20" spans="1:7" ht="19.5" customHeight="1">
      <c r="A20" s="40">
        <v>15</v>
      </c>
      <c r="B20" s="42" t="s">
        <v>12</v>
      </c>
      <c r="C20" s="10">
        <v>15578</v>
      </c>
      <c r="D20" s="51">
        <v>27776</v>
      </c>
      <c r="E20" s="51">
        <v>29060</v>
      </c>
      <c r="F20" s="51">
        <v>30900</v>
      </c>
      <c r="G20" s="51">
        <v>27648</v>
      </c>
    </row>
    <row r="21" spans="1:7" ht="19.5" customHeight="1">
      <c r="A21" s="40">
        <v>16</v>
      </c>
      <c r="B21" s="42" t="s">
        <v>9</v>
      </c>
      <c r="C21" s="10">
        <v>6838</v>
      </c>
      <c r="D21" s="51">
        <v>21554</v>
      </c>
      <c r="E21" s="51">
        <v>13510</v>
      </c>
      <c r="F21" s="51">
        <v>17883</v>
      </c>
      <c r="G21" s="51">
        <v>9864</v>
      </c>
    </row>
    <row r="22" spans="1:7" ht="19.5" customHeight="1">
      <c r="A22" s="40">
        <v>17</v>
      </c>
      <c r="B22" s="42" t="s">
        <v>128</v>
      </c>
      <c r="C22" s="10">
        <v>6016</v>
      </c>
      <c r="D22" s="10">
        <v>11920</v>
      </c>
      <c r="E22" s="10">
        <v>13977</v>
      </c>
      <c r="F22" s="10">
        <v>15070</v>
      </c>
      <c r="G22" s="10">
        <v>20278</v>
      </c>
    </row>
    <row r="23" spans="1:7" ht="19.5" customHeight="1">
      <c r="A23" s="40">
        <v>18</v>
      </c>
      <c r="B23" s="42" t="s">
        <v>113</v>
      </c>
      <c r="C23" s="10">
        <v>9829</v>
      </c>
      <c r="D23" s="51">
        <v>10110</v>
      </c>
      <c r="E23" s="51">
        <v>11000</v>
      </c>
      <c r="F23" s="51">
        <v>11600</v>
      </c>
      <c r="G23" s="51">
        <v>11000</v>
      </c>
    </row>
    <row r="24" spans="1:7" ht="19.5" customHeight="1">
      <c r="A24" s="40">
        <v>19</v>
      </c>
      <c r="B24" s="42" t="s">
        <v>125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19.5" customHeight="1">
      <c r="A25" s="40">
        <v>20</v>
      </c>
      <c r="B25" s="42" t="s">
        <v>114</v>
      </c>
      <c r="C25" s="10">
        <v>943</v>
      </c>
      <c r="D25" s="66">
        <v>1175</v>
      </c>
      <c r="E25" s="66">
        <v>1123</v>
      </c>
      <c r="F25" s="66">
        <v>1283</v>
      </c>
      <c r="G25" s="66">
        <v>1786</v>
      </c>
    </row>
    <row r="26" spans="1:7" ht="19.5" customHeight="1">
      <c r="A26" s="40">
        <v>21</v>
      </c>
      <c r="B26" s="42" t="s">
        <v>26</v>
      </c>
      <c r="C26" s="10">
        <v>4822</v>
      </c>
      <c r="D26" s="51">
        <v>9703</v>
      </c>
      <c r="E26" s="51">
        <v>9069</v>
      </c>
      <c r="F26" s="51">
        <v>8390</v>
      </c>
      <c r="G26" s="51">
        <v>11529</v>
      </c>
    </row>
    <row r="27" spans="1:7" ht="19.5" customHeight="1">
      <c r="A27" s="40">
        <v>22</v>
      </c>
      <c r="B27" s="43" t="s">
        <v>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19.5" customHeight="1">
      <c r="A28" s="40">
        <v>23</v>
      </c>
      <c r="B28" s="12" t="s">
        <v>134</v>
      </c>
      <c r="C28" s="10">
        <v>0</v>
      </c>
      <c r="D28" s="51">
        <v>0</v>
      </c>
      <c r="E28" s="51">
        <v>0</v>
      </c>
      <c r="F28" s="51">
        <v>0</v>
      </c>
      <c r="G28" s="51">
        <v>0</v>
      </c>
    </row>
    <row r="29" spans="1:7" ht="19.5" customHeight="1">
      <c r="A29" s="40">
        <v>24</v>
      </c>
      <c r="B29" s="42" t="s">
        <v>115</v>
      </c>
      <c r="C29" s="10">
        <v>0</v>
      </c>
      <c r="D29" s="51">
        <v>0</v>
      </c>
      <c r="E29" s="51">
        <v>0</v>
      </c>
      <c r="F29" s="51">
        <v>0</v>
      </c>
      <c r="G29" s="51">
        <v>0</v>
      </c>
    </row>
    <row r="30" spans="1:7" ht="19.5" customHeight="1">
      <c r="A30" s="40">
        <v>25</v>
      </c>
      <c r="B30" s="42" t="s">
        <v>18</v>
      </c>
      <c r="C30" s="10">
        <v>1788</v>
      </c>
      <c r="D30" s="51">
        <v>3145</v>
      </c>
      <c r="E30" s="51">
        <v>2950</v>
      </c>
      <c r="F30" s="51">
        <v>3314</v>
      </c>
      <c r="G30" s="51">
        <v>7811</v>
      </c>
    </row>
    <row r="31" spans="1:7" ht="31.5" customHeight="1" thickBot="1">
      <c r="A31" s="178" t="s">
        <v>0</v>
      </c>
      <c r="B31" s="179"/>
      <c r="C31" s="78">
        <f>SUM(C6:C30)</f>
        <v>711083</v>
      </c>
      <c r="D31" s="79">
        <f>SUM(D6:D30)</f>
        <v>1324010</v>
      </c>
      <c r="E31" s="79">
        <f>SUM(E6:E30)</f>
        <v>1429667</v>
      </c>
      <c r="F31" s="79">
        <f>SUM(F6:F30)</f>
        <v>1496969</v>
      </c>
      <c r="G31" s="79">
        <f>SUM(G6:G30)</f>
        <v>1472991</v>
      </c>
    </row>
    <row r="32" spans="1:3" ht="13.5">
      <c r="A32" s="152" t="s">
        <v>129</v>
      </c>
      <c r="B32" s="152"/>
      <c r="C32" s="152"/>
    </row>
    <row r="33" spans="1:8" ht="13.5">
      <c r="A33" s="164" t="s">
        <v>151</v>
      </c>
      <c r="B33" s="164"/>
      <c r="C33" s="164"/>
      <c r="D33" s="164"/>
      <c r="E33" s="164"/>
      <c r="F33" s="164"/>
      <c r="G33" s="164"/>
      <c r="H33" s="77"/>
    </row>
  </sheetData>
  <sheetProtection/>
  <mergeCells count="11">
    <mergeCell ref="A3:A4"/>
    <mergeCell ref="B3:B4"/>
    <mergeCell ref="C3:C4"/>
    <mergeCell ref="A33:G33"/>
    <mergeCell ref="A1:G1"/>
    <mergeCell ref="G3:G4"/>
    <mergeCell ref="F3:F4"/>
    <mergeCell ref="E3:E4"/>
    <mergeCell ref="D3:D4"/>
    <mergeCell ref="A32:C32"/>
    <mergeCell ref="A31:B31"/>
  </mergeCells>
  <printOptions horizontalCentered="1" verticalCentered="1"/>
  <pageMargins left="0" right="0" top="0" bottom="0" header="0" footer="0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G33"/>
  <sheetViews>
    <sheetView zoomScaleSheetLayoutView="75" zoomScalePageLayoutView="0" workbookViewId="0" topLeftCell="B15">
      <selection activeCell="K19" sqref="K19"/>
    </sheetView>
  </sheetViews>
  <sheetFormatPr defaultColWidth="9.140625" defaultRowHeight="12.75"/>
  <cols>
    <col min="1" max="1" width="4.7109375" style="37" customWidth="1"/>
    <col min="2" max="2" width="50.7109375" style="37" customWidth="1"/>
    <col min="3" max="7" width="25.7109375" style="37" customWidth="1"/>
    <col min="8" max="16384" width="9.140625" style="37" customWidth="1"/>
  </cols>
  <sheetData>
    <row r="1" spans="1:7" ht="33.75" customHeight="1">
      <c r="A1" s="180" t="s">
        <v>166</v>
      </c>
      <c r="B1" s="180"/>
      <c r="C1" s="180"/>
      <c r="D1" s="180"/>
      <c r="E1" s="180"/>
      <c r="F1" s="180"/>
      <c r="G1" s="180"/>
    </row>
    <row r="2" spans="5:7" ht="15.75" customHeight="1">
      <c r="E2" s="75"/>
      <c r="F2" s="75"/>
      <c r="G2" s="75" t="s">
        <v>140</v>
      </c>
    </row>
    <row r="3" spans="1:7" ht="45" customHeight="1">
      <c r="A3" s="146" t="s">
        <v>111</v>
      </c>
      <c r="B3" s="146" t="s">
        <v>112</v>
      </c>
      <c r="C3" s="148" t="s">
        <v>108</v>
      </c>
      <c r="D3" s="148" t="s">
        <v>131</v>
      </c>
      <c r="E3" s="148" t="s">
        <v>159</v>
      </c>
      <c r="F3" s="148" t="s">
        <v>162</v>
      </c>
      <c r="G3" s="148" t="s">
        <v>164</v>
      </c>
    </row>
    <row r="4" spans="1:7" ht="45" customHeight="1" thickBot="1">
      <c r="A4" s="155"/>
      <c r="B4" s="147"/>
      <c r="C4" s="149"/>
      <c r="D4" s="149"/>
      <c r="E4" s="149"/>
      <c r="F4" s="149"/>
      <c r="G4" s="149"/>
    </row>
    <row r="5" spans="1:7" ht="10.5" customHeight="1" thickBot="1" thickTop="1">
      <c r="A5" s="20">
        <v>0</v>
      </c>
      <c r="B5" s="20">
        <v>1</v>
      </c>
      <c r="C5" s="39">
        <v>2</v>
      </c>
      <c r="D5" s="39">
        <v>3</v>
      </c>
      <c r="E5" s="39">
        <v>4</v>
      </c>
      <c r="F5" s="39">
        <v>5</v>
      </c>
      <c r="G5" s="39">
        <v>6</v>
      </c>
    </row>
    <row r="6" spans="1:7" ht="19.5" customHeight="1" thickTop="1">
      <c r="A6" s="47">
        <v>1</v>
      </c>
      <c r="B6" s="44" t="s">
        <v>105</v>
      </c>
      <c r="C6" s="62"/>
      <c r="D6" s="62">
        <v>233849</v>
      </c>
      <c r="E6" s="62">
        <v>306645</v>
      </c>
      <c r="F6" s="62">
        <v>297436</v>
      </c>
      <c r="G6" s="62">
        <v>296035</v>
      </c>
    </row>
    <row r="7" spans="1:7" ht="19.5" customHeight="1">
      <c r="A7" s="36">
        <v>2</v>
      </c>
      <c r="B7" s="17" t="s">
        <v>16</v>
      </c>
      <c r="C7" s="63">
        <v>63522</v>
      </c>
      <c r="D7" s="63">
        <v>114447</v>
      </c>
      <c r="E7" s="63">
        <v>116945</v>
      </c>
      <c r="F7" s="63">
        <v>111521</v>
      </c>
      <c r="G7" s="63">
        <v>98175</v>
      </c>
    </row>
    <row r="8" spans="1:7" ht="19.5" customHeight="1">
      <c r="A8" s="35">
        <v>3</v>
      </c>
      <c r="B8" s="13" t="s">
        <v>1</v>
      </c>
      <c r="C8" s="64">
        <v>36451</v>
      </c>
      <c r="D8" s="64">
        <v>79279</v>
      </c>
      <c r="E8" s="64">
        <v>100237</v>
      </c>
      <c r="F8" s="64">
        <v>106639</v>
      </c>
      <c r="G8" s="64">
        <v>106166</v>
      </c>
    </row>
    <row r="9" spans="1:7" ht="19.5" customHeight="1">
      <c r="A9" s="35">
        <v>4</v>
      </c>
      <c r="B9" s="13" t="s">
        <v>2</v>
      </c>
      <c r="C9" s="64">
        <v>50962</v>
      </c>
      <c r="D9" s="64">
        <v>102713</v>
      </c>
      <c r="E9" s="64">
        <v>101969</v>
      </c>
      <c r="F9" s="64">
        <v>100073</v>
      </c>
      <c r="G9" s="64">
        <v>91066</v>
      </c>
    </row>
    <row r="10" spans="1:7" ht="19.5" customHeight="1">
      <c r="A10" s="35">
        <v>5</v>
      </c>
      <c r="B10" s="12" t="s">
        <v>3</v>
      </c>
      <c r="C10" s="64">
        <v>23023</v>
      </c>
      <c r="D10" s="64">
        <v>50100</v>
      </c>
      <c r="E10" s="64">
        <v>40810</v>
      </c>
      <c r="F10" s="64">
        <v>75101</v>
      </c>
      <c r="G10" s="64">
        <v>31417</v>
      </c>
    </row>
    <row r="11" spans="1:7" ht="19.5" customHeight="1">
      <c r="A11" s="35">
        <v>6</v>
      </c>
      <c r="B11" s="12" t="s">
        <v>11</v>
      </c>
      <c r="C11" s="64">
        <v>10260</v>
      </c>
      <c r="D11" s="64">
        <v>21385</v>
      </c>
      <c r="E11" s="64">
        <v>22700</v>
      </c>
      <c r="F11" s="64">
        <v>21905</v>
      </c>
      <c r="G11" s="64">
        <v>23802</v>
      </c>
    </row>
    <row r="12" spans="1:7" ht="19.5" customHeight="1">
      <c r="A12" s="35">
        <v>7</v>
      </c>
      <c r="B12" s="12" t="s">
        <v>5</v>
      </c>
      <c r="C12" s="64">
        <v>34188</v>
      </c>
      <c r="D12" s="64">
        <v>44981</v>
      </c>
      <c r="E12" s="64">
        <v>114645</v>
      </c>
      <c r="F12" s="64">
        <v>122331</v>
      </c>
      <c r="G12" s="64">
        <v>33428</v>
      </c>
    </row>
    <row r="13" spans="1:7" ht="19.5" customHeight="1">
      <c r="A13" s="35">
        <v>8</v>
      </c>
      <c r="B13" s="12" t="s">
        <v>13</v>
      </c>
      <c r="C13" s="64">
        <v>0</v>
      </c>
      <c r="D13" s="64">
        <v>0</v>
      </c>
      <c r="E13" s="64"/>
      <c r="F13" s="64">
        <v>0</v>
      </c>
      <c r="G13" s="64">
        <v>0</v>
      </c>
    </row>
    <row r="14" spans="1:7" ht="19.5" customHeight="1">
      <c r="A14" s="35">
        <v>9</v>
      </c>
      <c r="B14" s="12" t="s">
        <v>17</v>
      </c>
      <c r="C14" s="64"/>
      <c r="D14" s="64">
        <v>0</v>
      </c>
      <c r="E14" s="64"/>
      <c r="F14" s="64">
        <v>0</v>
      </c>
      <c r="G14" s="64">
        <v>0</v>
      </c>
    </row>
    <row r="15" spans="1:7" ht="19.5" customHeight="1">
      <c r="A15" s="35">
        <v>10</v>
      </c>
      <c r="B15" s="12" t="s">
        <v>6</v>
      </c>
      <c r="C15" s="64">
        <v>8100</v>
      </c>
      <c r="D15" s="64">
        <v>26247</v>
      </c>
      <c r="E15" s="64">
        <v>31084</v>
      </c>
      <c r="F15" s="64">
        <v>30888</v>
      </c>
      <c r="G15" s="64">
        <v>30888</v>
      </c>
    </row>
    <row r="16" spans="1:7" ht="19.5" customHeight="1">
      <c r="A16" s="35">
        <v>11</v>
      </c>
      <c r="B16" s="12" t="s">
        <v>7</v>
      </c>
      <c r="C16" s="64">
        <v>23313</v>
      </c>
      <c r="D16" s="64">
        <v>49174</v>
      </c>
      <c r="E16" s="91">
        <v>43855</v>
      </c>
      <c r="F16" s="91">
        <v>30696</v>
      </c>
      <c r="G16" s="91">
        <v>60518</v>
      </c>
    </row>
    <row r="17" spans="1:7" ht="19.5" customHeight="1">
      <c r="A17" s="35">
        <v>12</v>
      </c>
      <c r="B17" s="12" t="s">
        <v>15</v>
      </c>
      <c r="C17" s="64">
        <v>29847</v>
      </c>
      <c r="D17" s="64">
        <v>77927</v>
      </c>
      <c r="E17" s="64">
        <v>60341</v>
      </c>
      <c r="F17" s="64">
        <v>31035</v>
      </c>
      <c r="G17" s="64">
        <v>83556</v>
      </c>
    </row>
    <row r="18" spans="1:7" ht="19.5" customHeight="1">
      <c r="A18" s="35">
        <v>13</v>
      </c>
      <c r="B18" s="12" t="s">
        <v>8</v>
      </c>
      <c r="C18" s="64">
        <v>1576</v>
      </c>
      <c r="D18" s="64">
        <v>2718</v>
      </c>
      <c r="E18" s="91">
        <v>2784</v>
      </c>
      <c r="F18" s="91">
        <v>2861</v>
      </c>
      <c r="G18" s="91">
        <v>634</v>
      </c>
    </row>
    <row r="19" spans="1:7" ht="19.5" customHeight="1">
      <c r="A19" s="35">
        <v>14</v>
      </c>
      <c r="B19" s="12" t="s">
        <v>14</v>
      </c>
      <c r="C19" s="64">
        <v>5435</v>
      </c>
      <c r="D19" s="64">
        <v>12625</v>
      </c>
      <c r="E19" s="64">
        <v>12165</v>
      </c>
      <c r="F19" s="64">
        <v>18625</v>
      </c>
      <c r="G19" s="64">
        <v>20635</v>
      </c>
    </row>
    <row r="20" spans="1:7" ht="19.5" customHeight="1">
      <c r="A20" s="35">
        <v>15</v>
      </c>
      <c r="B20" s="12" t="s">
        <v>12</v>
      </c>
      <c r="C20" s="64">
        <v>15578</v>
      </c>
      <c r="D20" s="64">
        <v>24930</v>
      </c>
      <c r="E20" s="64">
        <v>23250</v>
      </c>
      <c r="F20" s="64">
        <v>27500</v>
      </c>
      <c r="G20" s="64">
        <v>27578</v>
      </c>
    </row>
    <row r="21" spans="1:7" ht="19.5" customHeight="1">
      <c r="A21" s="35">
        <v>16</v>
      </c>
      <c r="B21" s="12" t="s">
        <v>9</v>
      </c>
      <c r="C21" s="64">
        <v>3450</v>
      </c>
      <c r="D21" s="64">
        <v>15940</v>
      </c>
      <c r="E21" s="64">
        <v>12159</v>
      </c>
      <c r="F21" s="64">
        <v>16662</v>
      </c>
      <c r="G21" s="64">
        <v>9272</v>
      </c>
    </row>
    <row r="22" spans="1:7" ht="19.5" customHeight="1">
      <c r="A22" s="35">
        <v>17</v>
      </c>
      <c r="B22" s="12" t="s">
        <v>128</v>
      </c>
      <c r="C22" s="64">
        <v>4731</v>
      </c>
      <c r="D22" s="64">
        <v>11920</v>
      </c>
      <c r="E22" s="91">
        <v>13977</v>
      </c>
      <c r="F22" s="122">
        <v>12056</v>
      </c>
      <c r="G22" s="122">
        <v>20278</v>
      </c>
    </row>
    <row r="23" spans="1:7" ht="19.5" customHeight="1">
      <c r="A23" s="35">
        <v>18</v>
      </c>
      <c r="B23" s="12" t="s">
        <v>113</v>
      </c>
      <c r="C23" s="64">
        <v>0</v>
      </c>
      <c r="D23" s="64">
        <v>0</v>
      </c>
      <c r="E23" s="64"/>
      <c r="F23" s="64">
        <v>0</v>
      </c>
      <c r="G23" s="64">
        <v>0</v>
      </c>
    </row>
    <row r="24" spans="1:7" ht="19.5" customHeight="1">
      <c r="A24" s="35">
        <v>19</v>
      </c>
      <c r="B24" s="12" t="s">
        <v>125</v>
      </c>
      <c r="C24" s="64">
        <v>0</v>
      </c>
      <c r="D24" s="64">
        <v>0</v>
      </c>
      <c r="E24" s="91">
        <v>0</v>
      </c>
      <c r="F24" s="91">
        <v>0</v>
      </c>
      <c r="G24" s="91">
        <v>0</v>
      </c>
    </row>
    <row r="25" spans="1:7" ht="19.5" customHeight="1">
      <c r="A25" s="35">
        <v>20</v>
      </c>
      <c r="B25" s="12" t="s">
        <v>24</v>
      </c>
      <c r="C25" s="64">
        <v>639</v>
      </c>
      <c r="D25" s="64">
        <v>1175</v>
      </c>
      <c r="E25" s="64">
        <v>1123</v>
      </c>
      <c r="F25" s="64">
        <v>1283</v>
      </c>
      <c r="G25" s="64">
        <v>1786</v>
      </c>
    </row>
    <row r="26" spans="1:7" ht="19.5" customHeight="1">
      <c r="A26" s="35">
        <v>21</v>
      </c>
      <c r="B26" s="12" t="s">
        <v>4</v>
      </c>
      <c r="C26" s="64"/>
      <c r="D26" s="64"/>
      <c r="E26" s="64">
        <v>5114</v>
      </c>
      <c r="F26" s="64">
        <v>0</v>
      </c>
      <c r="G26" s="64">
        <v>6721</v>
      </c>
    </row>
    <row r="27" spans="1:7" ht="19.5" customHeight="1">
      <c r="A27" s="35">
        <v>22</v>
      </c>
      <c r="B27" s="12" t="s">
        <v>25</v>
      </c>
      <c r="C27" s="64"/>
      <c r="D27" s="64"/>
      <c r="E27" s="91">
        <v>0</v>
      </c>
      <c r="F27" s="91">
        <v>0</v>
      </c>
      <c r="G27" s="91">
        <v>0</v>
      </c>
    </row>
    <row r="28" spans="1:7" ht="19.5" customHeight="1">
      <c r="A28" s="35">
        <v>23</v>
      </c>
      <c r="B28" s="12" t="s">
        <v>18</v>
      </c>
      <c r="C28" s="64">
        <v>1788</v>
      </c>
      <c r="D28" s="64">
        <v>3145</v>
      </c>
      <c r="E28" s="64">
        <v>5114</v>
      </c>
      <c r="F28" s="64">
        <v>3099</v>
      </c>
      <c r="G28" s="64">
        <v>0</v>
      </c>
    </row>
    <row r="29" spans="1:7" ht="19.5" customHeight="1">
      <c r="A29" s="35">
        <v>24</v>
      </c>
      <c r="B29" s="12" t="s">
        <v>134</v>
      </c>
      <c r="C29" s="64"/>
      <c r="D29" s="64"/>
      <c r="E29" s="64">
        <v>0</v>
      </c>
      <c r="F29" s="64">
        <v>0</v>
      </c>
      <c r="G29" s="64">
        <v>0</v>
      </c>
    </row>
    <row r="30" spans="1:7" ht="19.5" customHeight="1">
      <c r="A30" s="35">
        <v>25</v>
      </c>
      <c r="B30" s="12" t="s">
        <v>26</v>
      </c>
      <c r="C30" s="64">
        <v>1965</v>
      </c>
      <c r="D30" s="64">
        <v>5653</v>
      </c>
      <c r="E30" s="64">
        <v>2950</v>
      </c>
      <c r="F30" s="64">
        <v>6434</v>
      </c>
      <c r="G30" s="64">
        <v>7811</v>
      </c>
    </row>
    <row r="31" spans="1:7" ht="31.5" customHeight="1">
      <c r="A31" s="182" t="s">
        <v>0</v>
      </c>
      <c r="B31" s="183"/>
      <c r="C31" s="48">
        <f>SUM(C6:C30)</f>
        <v>314828</v>
      </c>
      <c r="D31" s="48">
        <f>SUM(D6:D30)</f>
        <v>878208</v>
      </c>
      <c r="E31" s="48">
        <f>SUM(E6:E30)</f>
        <v>1017867</v>
      </c>
      <c r="F31" s="48">
        <f>SUM(F6:F30)</f>
        <v>1016145</v>
      </c>
      <c r="G31" s="48">
        <f>SUM(G6:G30)</f>
        <v>949766</v>
      </c>
    </row>
    <row r="32" spans="1:3" ht="13.5">
      <c r="A32" s="181" t="s">
        <v>129</v>
      </c>
      <c r="B32" s="181"/>
      <c r="C32" s="181"/>
    </row>
    <row r="33" spans="1:7" ht="13.5">
      <c r="A33" s="164" t="s">
        <v>152</v>
      </c>
      <c r="B33" s="164"/>
      <c r="C33" s="164"/>
      <c r="D33" s="164"/>
      <c r="E33" s="164"/>
      <c r="F33" s="164"/>
      <c r="G33" s="164"/>
    </row>
  </sheetData>
  <sheetProtection/>
  <mergeCells count="11">
    <mergeCell ref="A3:A4"/>
    <mergeCell ref="B3:B4"/>
    <mergeCell ref="C3:C4"/>
    <mergeCell ref="A33:G33"/>
    <mergeCell ref="A1:G1"/>
    <mergeCell ref="G3:G4"/>
    <mergeCell ref="F3:F4"/>
    <mergeCell ref="E3:E4"/>
    <mergeCell ref="D3:D4"/>
    <mergeCell ref="A32:C32"/>
    <mergeCell ref="A31:B31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32"/>
  <sheetViews>
    <sheetView zoomScale="90" zoomScaleNormal="90" zoomScalePageLayoutView="0" workbookViewId="0" topLeftCell="A17">
      <selection activeCell="O21" sqref="O21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8" width="12.7109375" style="1" customWidth="1"/>
    <col min="9" max="11" width="13.7109375" style="1" customWidth="1"/>
    <col min="12" max="16384" width="9.140625" style="1" customWidth="1"/>
  </cols>
  <sheetData>
    <row r="1" spans="1:11" s="3" customFormat="1" ht="35.25" customHeight="1">
      <c r="A1" s="157" t="s">
        <v>161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" customHeight="1">
      <c r="A2" s="6"/>
      <c r="B2" s="7"/>
      <c r="C2" s="7"/>
      <c r="D2" s="7"/>
      <c r="E2" s="7"/>
      <c r="F2" s="7"/>
      <c r="G2" s="7"/>
      <c r="I2" s="75"/>
      <c r="J2" s="75"/>
      <c r="K2" s="75" t="s">
        <v>141</v>
      </c>
    </row>
    <row r="3" spans="1:11" ht="45" customHeight="1">
      <c r="A3" s="148" t="s">
        <v>10</v>
      </c>
      <c r="B3" s="161" t="s">
        <v>19</v>
      </c>
      <c r="C3" s="148" t="s">
        <v>106</v>
      </c>
      <c r="D3" s="148" t="s">
        <v>102</v>
      </c>
      <c r="E3" s="148" t="s">
        <v>103</v>
      </c>
      <c r="F3" s="148" t="s">
        <v>132</v>
      </c>
      <c r="G3" s="148" t="s">
        <v>109</v>
      </c>
      <c r="H3" s="148" t="s">
        <v>131</v>
      </c>
      <c r="I3" s="148" t="s">
        <v>159</v>
      </c>
      <c r="J3" s="148" t="s">
        <v>162</v>
      </c>
      <c r="K3" s="148" t="s">
        <v>164</v>
      </c>
    </row>
    <row r="4" spans="1:11" ht="45" customHeight="1" thickBot="1">
      <c r="A4" s="149"/>
      <c r="B4" s="162"/>
      <c r="C4" s="163"/>
      <c r="D4" s="163"/>
      <c r="E4" s="149"/>
      <c r="F4" s="149"/>
      <c r="G4" s="149"/>
      <c r="H4" s="149"/>
      <c r="I4" s="149"/>
      <c r="J4" s="149"/>
      <c r="K4" s="149"/>
    </row>
    <row r="5" spans="1:1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1:11" ht="24.75" customHeight="1" thickTop="1">
      <c r="A6" s="15">
        <v>1</v>
      </c>
      <c r="B6" s="17" t="s">
        <v>105</v>
      </c>
      <c r="C6" s="72">
        <v>6.24</v>
      </c>
      <c r="D6" s="72" t="s">
        <v>58</v>
      </c>
      <c r="E6" s="25" t="s">
        <v>27</v>
      </c>
      <c r="F6" s="25">
        <f>'26 tabela'!F5/'25 tabela'!F6</f>
        <v>13.540956596581827</v>
      </c>
      <c r="G6" s="25">
        <v>13.8</v>
      </c>
      <c r="H6" s="25">
        <v>14.509432784907544</v>
      </c>
      <c r="I6" s="25">
        <v>15.526762602950493</v>
      </c>
      <c r="J6" s="25">
        <v>15.364726338987849</v>
      </c>
      <c r="K6" s="25">
        <v>29.090452683541645</v>
      </c>
    </row>
    <row r="7" spans="1:11" ht="24.75" customHeight="1">
      <c r="A7" s="10">
        <v>2</v>
      </c>
      <c r="B7" s="12" t="s">
        <v>16</v>
      </c>
      <c r="C7" s="60">
        <v>18.08</v>
      </c>
      <c r="D7" s="60" t="s">
        <v>59</v>
      </c>
      <c r="E7" s="23" t="s">
        <v>28</v>
      </c>
      <c r="F7" s="23">
        <f>'26 tabela'!F6/'25 tabela'!F7</f>
        <v>12.004057777912363</v>
      </c>
      <c r="G7" s="23">
        <v>20.77</v>
      </c>
      <c r="H7" s="23">
        <v>17.536721059036832</v>
      </c>
      <c r="I7" s="23">
        <v>19.386467619451913</v>
      </c>
      <c r="J7" s="23">
        <v>19.26454334915503</v>
      </c>
      <c r="K7" s="23">
        <v>22.953199645278485</v>
      </c>
    </row>
    <row r="8" spans="1:11" ht="24.75" customHeight="1">
      <c r="A8" s="10">
        <v>3</v>
      </c>
      <c r="B8" s="13" t="s">
        <v>1</v>
      </c>
      <c r="C8" s="60">
        <v>31.05</v>
      </c>
      <c r="D8" s="60" t="s">
        <v>60</v>
      </c>
      <c r="E8" s="23" t="s">
        <v>29</v>
      </c>
      <c r="F8" s="23">
        <f>'26 tabela'!F7/'25 tabela'!F8</f>
        <v>31.345184083302343</v>
      </c>
      <c r="G8" s="23">
        <v>16.06</v>
      </c>
      <c r="H8" s="23">
        <v>11.233722943722944</v>
      </c>
      <c r="I8" s="23">
        <v>13.666782932217185</v>
      </c>
      <c r="J8" s="23">
        <v>11.151179988425183</v>
      </c>
      <c r="K8" s="23">
        <v>10.933790943320782</v>
      </c>
    </row>
    <row r="9" spans="1:11" ht="24.75" customHeight="1">
      <c r="A9" s="10">
        <v>4</v>
      </c>
      <c r="B9" s="13" t="s">
        <v>2</v>
      </c>
      <c r="C9" s="59">
        <v>17</v>
      </c>
      <c r="D9" s="59" t="s">
        <v>61</v>
      </c>
      <c r="E9" s="23" t="s">
        <v>30</v>
      </c>
      <c r="F9" s="23">
        <f>'26 tabela'!F8/'25 tabela'!F9</f>
        <v>16.615126899752937</v>
      </c>
      <c r="G9" s="23">
        <v>18.79</v>
      </c>
      <c r="H9" s="23">
        <v>19.921252183937032</v>
      </c>
      <c r="I9" s="23">
        <v>19.27875700458482</v>
      </c>
      <c r="J9" s="23">
        <v>20.08704701049749</v>
      </c>
      <c r="K9" s="23">
        <v>26.064566252990126</v>
      </c>
    </row>
    <row r="10" spans="1:11" ht="24.75" customHeight="1">
      <c r="A10" s="10">
        <v>5</v>
      </c>
      <c r="B10" s="12" t="s">
        <v>3</v>
      </c>
      <c r="C10" s="60">
        <v>4.62</v>
      </c>
      <c r="D10" s="60" t="s">
        <v>62</v>
      </c>
      <c r="E10" s="23" t="s">
        <v>31</v>
      </c>
      <c r="F10" s="23">
        <f>'26 tabela'!F9/'25 tabela'!F10</f>
        <v>29.179089069661806</v>
      </c>
      <c r="G10" s="23">
        <v>45.22</v>
      </c>
      <c r="H10" s="23">
        <v>29.004589942625717</v>
      </c>
      <c r="I10" s="23">
        <v>10.372687381404175</v>
      </c>
      <c r="J10" s="23">
        <v>11.867436685387306</v>
      </c>
      <c r="K10" s="23">
        <v>4.158571753813463</v>
      </c>
    </row>
    <row r="11" spans="1:11" ht="24.75" customHeight="1">
      <c r="A11" s="10">
        <v>6</v>
      </c>
      <c r="B11" s="12" t="s">
        <v>11</v>
      </c>
      <c r="C11" s="60">
        <v>21.02</v>
      </c>
      <c r="D11" s="60" t="s">
        <v>63</v>
      </c>
      <c r="E11" s="23" t="s">
        <v>32</v>
      </c>
      <c r="F11" s="23">
        <f>'26 tabela'!F10/'25 tabela'!F11</f>
        <v>17.69260065288357</v>
      </c>
      <c r="G11" s="23">
        <v>19.09</v>
      </c>
      <c r="H11" s="23">
        <v>19.613370007175316</v>
      </c>
      <c r="I11" s="23">
        <v>16.125387886449833</v>
      </c>
      <c r="J11" s="23">
        <v>15.521687384289871</v>
      </c>
      <c r="K11" s="23">
        <v>19.293403898283206</v>
      </c>
    </row>
    <row r="12" spans="1:11" ht="24.75" customHeight="1">
      <c r="A12" s="10">
        <v>7</v>
      </c>
      <c r="B12" s="12" t="s">
        <v>5</v>
      </c>
      <c r="C12" s="60">
        <v>1</v>
      </c>
      <c r="D12" s="60" t="s">
        <v>64</v>
      </c>
      <c r="E12" s="23" t="s">
        <v>33</v>
      </c>
      <c r="F12" s="23">
        <f>'26 tabela'!F11/'25 tabela'!F12</f>
        <v>10.76535172949864</v>
      </c>
      <c r="G12" s="23">
        <v>3.43</v>
      </c>
      <c r="H12" s="23">
        <v>10.307599371753051</v>
      </c>
      <c r="I12" s="23">
        <v>11.353445874421974</v>
      </c>
      <c r="J12" s="23">
        <v>10.267460632526134</v>
      </c>
      <c r="K12" s="23">
        <v>10.226756012923298</v>
      </c>
    </row>
    <row r="13" spans="1:11" ht="24.75" customHeight="1">
      <c r="A13" s="10">
        <v>8</v>
      </c>
      <c r="B13" s="12" t="s">
        <v>13</v>
      </c>
      <c r="C13" s="60">
        <v>0</v>
      </c>
      <c r="D13" s="60">
        <v>0</v>
      </c>
      <c r="E13" s="60">
        <v>0</v>
      </c>
      <c r="F13" s="23"/>
      <c r="G13" s="23"/>
      <c r="H13" s="23"/>
      <c r="I13" s="23"/>
      <c r="J13" s="23"/>
      <c r="K13" s="23" t="e">
        <v>#DIV/0!</v>
      </c>
    </row>
    <row r="14" spans="1:11" ht="24.75" customHeight="1">
      <c r="A14" s="10">
        <v>9</v>
      </c>
      <c r="B14" s="12" t="s">
        <v>17</v>
      </c>
      <c r="C14" s="60">
        <v>0</v>
      </c>
      <c r="D14" s="60" t="s">
        <v>34</v>
      </c>
      <c r="E14" s="23" t="s">
        <v>34</v>
      </c>
      <c r="F14" s="23">
        <f>'26 tabela'!F13/'25 tabela'!F14</f>
        <v>19.79993422495067</v>
      </c>
      <c r="G14" s="23">
        <v>18.14</v>
      </c>
      <c r="H14" s="23">
        <v>15.006051437216339</v>
      </c>
      <c r="I14" s="23">
        <v>15</v>
      </c>
      <c r="J14" s="23">
        <v>14</v>
      </c>
      <c r="K14" s="23">
        <v>14</v>
      </c>
    </row>
    <row r="15" spans="1:11" ht="24.75" customHeight="1">
      <c r="A15" s="10">
        <v>10</v>
      </c>
      <c r="B15" s="12" t="s">
        <v>6</v>
      </c>
      <c r="C15" s="60">
        <v>0</v>
      </c>
      <c r="D15" s="60" t="s">
        <v>65</v>
      </c>
      <c r="E15" s="23" t="s">
        <v>34</v>
      </c>
      <c r="F15" s="23"/>
      <c r="G15" s="23">
        <v>3.96</v>
      </c>
      <c r="H15" s="23">
        <v>6.824040920716112</v>
      </c>
      <c r="I15" s="23">
        <v>7</v>
      </c>
      <c r="J15" s="23">
        <v>6.8612204724409445</v>
      </c>
      <c r="K15" s="23">
        <v>6.861660079051384</v>
      </c>
    </row>
    <row r="16" spans="1:11" ht="24.75" customHeight="1">
      <c r="A16" s="10">
        <v>11</v>
      </c>
      <c r="B16" s="12" t="s">
        <v>7</v>
      </c>
      <c r="C16" s="60">
        <v>29.48</v>
      </c>
      <c r="D16" s="60" t="s">
        <v>66</v>
      </c>
      <c r="E16" s="23" t="s">
        <v>35</v>
      </c>
      <c r="F16" s="23">
        <f>'26 tabela'!F15/'25 tabela'!F16</f>
        <v>15.856059370412657</v>
      </c>
      <c r="G16" s="23">
        <v>14</v>
      </c>
      <c r="H16" s="23">
        <v>7.1608667104399215</v>
      </c>
      <c r="I16" s="23">
        <v>23.5</v>
      </c>
      <c r="J16" s="23">
        <v>21.735458352722198</v>
      </c>
      <c r="K16" s="23">
        <v>22</v>
      </c>
    </row>
    <row r="17" spans="1:11" ht="24.75" customHeight="1">
      <c r="A17" s="10">
        <v>12</v>
      </c>
      <c r="B17" s="12" t="s">
        <v>15</v>
      </c>
      <c r="C17" s="60">
        <v>12</v>
      </c>
      <c r="D17" s="60" t="s">
        <v>36</v>
      </c>
      <c r="E17" s="23" t="s">
        <v>36</v>
      </c>
      <c r="F17" s="23">
        <f>'26 tabela'!F16/'25 tabela'!F17</f>
        <v>15</v>
      </c>
      <c r="G17" s="23">
        <v>14</v>
      </c>
      <c r="H17" s="23">
        <v>15.5</v>
      </c>
      <c r="I17" s="23">
        <v>12</v>
      </c>
      <c r="J17" s="23">
        <v>12</v>
      </c>
      <c r="K17" s="23">
        <v>19</v>
      </c>
    </row>
    <row r="18" spans="1:11" ht="31.5" customHeight="1">
      <c r="A18" s="10">
        <v>13</v>
      </c>
      <c r="B18" s="12" t="s">
        <v>8</v>
      </c>
      <c r="C18" s="59">
        <v>33.65</v>
      </c>
      <c r="D18" s="60" t="s">
        <v>67</v>
      </c>
      <c r="E18" s="23" t="s">
        <v>37</v>
      </c>
      <c r="F18" s="23">
        <f>'26 tabela'!F17/'25 tabela'!F18</f>
        <v>30</v>
      </c>
      <c r="G18" s="23">
        <v>30</v>
      </c>
      <c r="H18" s="23">
        <v>33.17700453857791</v>
      </c>
      <c r="I18" s="23">
        <v>31.21323529411765</v>
      </c>
      <c r="J18" s="23">
        <v>33.00813008130081</v>
      </c>
      <c r="K18" s="23">
        <v>32.17665615141956</v>
      </c>
    </row>
    <row r="19" spans="1:11" ht="24.75" customHeight="1">
      <c r="A19" s="10">
        <v>14</v>
      </c>
      <c r="B19" s="12" t="s">
        <v>14</v>
      </c>
      <c r="C19" s="60">
        <v>22</v>
      </c>
      <c r="D19" s="60" t="s">
        <v>68</v>
      </c>
      <c r="E19" s="23" t="s">
        <v>38</v>
      </c>
      <c r="F19" s="23">
        <f>'26 tabela'!F18/'25 tabela'!F19</f>
        <v>10</v>
      </c>
      <c r="G19" s="23">
        <v>8.45</v>
      </c>
      <c r="H19" s="23">
        <v>3.6</v>
      </c>
      <c r="I19" s="23">
        <v>3</v>
      </c>
      <c r="J19" s="23">
        <v>3</v>
      </c>
      <c r="K19" s="23">
        <v>3</v>
      </c>
    </row>
    <row r="20" spans="1:11" ht="24.75" customHeight="1">
      <c r="A20" s="10">
        <v>15</v>
      </c>
      <c r="B20" s="12" t="s">
        <v>12</v>
      </c>
      <c r="C20" s="60">
        <v>0</v>
      </c>
      <c r="D20" s="60" t="s">
        <v>34</v>
      </c>
      <c r="E20" s="23" t="s">
        <v>34</v>
      </c>
      <c r="F20" s="23"/>
      <c r="G20" s="23"/>
      <c r="H20" s="23"/>
      <c r="I20" s="23"/>
      <c r="J20" s="23"/>
      <c r="K20" s="23" t="e">
        <v>#DIV/0!</v>
      </c>
    </row>
    <row r="21" spans="1:11" ht="24.75" customHeight="1">
      <c r="A21" s="10">
        <v>16</v>
      </c>
      <c r="B21" s="12" t="s">
        <v>9</v>
      </c>
      <c r="C21" s="60">
        <v>14.91</v>
      </c>
      <c r="D21" s="60" t="s">
        <v>69</v>
      </c>
      <c r="E21" s="23" t="s">
        <v>39</v>
      </c>
      <c r="F21" s="23">
        <f>'26 tabela'!F20/'25 tabela'!F21</f>
        <v>4.890044576523032</v>
      </c>
      <c r="G21" s="23">
        <v>12.64</v>
      </c>
      <c r="H21" s="23">
        <v>7.423623445825933</v>
      </c>
      <c r="I21" s="23">
        <v>7.515911137796458</v>
      </c>
      <c r="J21" s="23">
        <v>13.412371134020619</v>
      </c>
      <c r="K21" s="23">
        <v>11.799911416232975</v>
      </c>
    </row>
    <row r="22" spans="1:11" ht="24.75" customHeight="1">
      <c r="A22" s="10">
        <v>17</v>
      </c>
      <c r="B22" s="12" t="s">
        <v>21</v>
      </c>
      <c r="C22" s="60">
        <v>8</v>
      </c>
      <c r="D22" s="60" t="s">
        <v>70</v>
      </c>
      <c r="E22" s="23" t="s">
        <v>40</v>
      </c>
      <c r="F22" s="23">
        <f>'26 tabela'!F21/'25 tabela'!F22</f>
        <v>6.671353957412616</v>
      </c>
      <c r="G22" s="23">
        <v>1.6</v>
      </c>
      <c r="H22" s="23">
        <v>3.8999353826271577</v>
      </c>
      <c r="I22" s="23">
        <v>7.1999609260525546</v>
      </c>
      <c r="J22" s="23">
        <v>7</v>
      </c>
      <c r="K22" s="23">
        <v>11.89225871313673</v>
      </c>
    </row>
    <row r="23" spans="1:11" ht="24.75" customHeight="1">
      <c r="A23" s="112">
        <v>18</v>
      </c>
      <c r="B23" s="113" t="s">
        <v>22</v>
      </c>
      <c r="C23" s="114">
        <v>0</v>
      </c>
      <c r="D23" s="114">
        <v>0</v>
      </c>
      <c r="E23" s="115" t="s">
        <v>34</v>
      </c>
      <c r="F23" s="115" t="s">
        <v>34</v>
      </c>
      <c r="G23" s="115">
        <v>34.74</v>
      </c>
      <c r="H23" s="115">
        <v>32</v>
      </c>
      <c r="I23" s="115">
        <v>28.007462686567163</v>
      </c>
      <c r="J23" s="115">
        <v>30</v>
      </c>
      <c r="K23" s="115">
        <v>20</v>
      </c>
    </row>
    <row r="24" spans="1:11" ht="24.75" customHeight="1">
      <c r="A24" s="10">
        <v>19</v>
      </c>
      <c r="B24" s="12" t="s">
        <v>23</v>
      </c>
      <c r="C24" s="60">
        <v>0</v>
      </c>
      <c r="D24" s="60">
        <v>0</v>
      </c>
      <c r="E24" s="23" t="s">
        <v>34</v>
      </c>
      <c r="F24" s="23" t="s">
        <v>167</v>
      </c>
      <c r="G24" s="23" t="s">
        <v>168</v>
      </c>
      <c r="H24" s="23" t="s">
        <v>169</v>
      </c>
      <c r="I24" s="23" t="s">
        <v>170</v>
      </c>
      <c r="J24" s="23" t="s">
        <v>171</v>
      </c>
      <c r="K24" s="23" t="e">
        <v>#DIV/0!</v>
      </c>
    </row>
    <row r="25" spans="1:11" ht="24.75" customHeight="1">
      <c r="A25" s="112">
        <v>20</v>
      </c>
      <c r="B25" s="113" t="s">
        <v>24</v>
      </c>
      <c r="C25" s="116">
        <v>0.19</v>
      </c>
      <c r="D25" s="116" t="s">
        <v>71</v>
      </c>
      <c r="E25" s="115" t="s">
        <v>41</v>
      </c>
      <c r="F25" s="115">
        <f>'26 tabela'!F24/'25 tabela'!F25</f>
        <v>15.65684575389948</v>
      </c>
      <c r="G25" s="115">
        <v>12</v>
      </c>
      <c r="H25" s="115">
        <v>14</v>
      </c>
      <c r="I25" s="115">
        <v>14</v>
      </c>
      <c r="J25" s="115">
        <v>28.706365503080082</v>
      </c>
      <c r="K25" s="115">
        <v>19.132138857782756</v>
      </c>
    </row>
    <row r="26" spans="1:11" ht="24.75" customHeight="1">
      <c r="A26" s="10">
        <v>21</v>
      </c>
      <c r="B26" s="12" t="s">
        <v>4</v>
      </c>
      <c r="C26" s="60">
        <v>23.37</v>
      </c>
      <c r="D26" s="60">
        <v>0</v>
      </c>
      <c r="E26" s="23" t="s">
        <v>34</v>
      </c>
      <c r="F26" s="23" t="s">
        <v>34</v>
      </c>
      <c r="G26" s="23" t="s">
        <v>34</v>
      </c>
      <c r="H26" s="23" t="s">
        <v>34</v>
      </c>
      <c r="I26" s="23" t="s">
        <v>34</v>
      </c>
      <c r="J26" s="23" t="s">
        <v>34</v>
      </c>
      <c r="K26" s="23" t="s">
        <v>167</v>
      </c>
    </row>
    <row r="27" spans="1:11" ht="24.75" customHeight="1">
      <c r="A27" s="10">
        <v>22</v>
      </c>
      <c r="B27" s="12" t="s">
        <v>25</v>
      </c>
      <c r="C27" s="60"/>
      <c r="D27" s="60"/>
      <c r="E27" s="23"/>
      <c r="F27" s="23"/>
      <c r="G27" s="23"/>
      <c r="H27" s="23"/>
      <c r="I27" s="23"/>
      <c r="J27" s="23"/>
      <c r="K27" s="23" t="e">
        <v>#DIV/0!</v>
      </c>
    </row>
    <row r="28" spans="1:11" ht="24.75" customHeight="1">
      <c r="A28" s="10">
        <v>23</v>
      </c>
      <c r="B28" s="12" t="s">
        <v>18</v>
      </c>
      <c r="C28" s="60">
        <v>0</v>
      </c>
      <c r="D28" s="60">
        <v>0</v>
      </c>
      <c r="E28" s="23" t="s">
        <v>34</v>
      </c>
      <c r="F28" s="23" t="s">
        <v>34</v>
      </c>
      <c r="G28" s="23">
        <v>7</v>
      </c>
      <c r="H28" s="23">
        <v>7</v>
      </c>
      <c r="I28" s="23">
        <v>8.81149193548387</v>
      </c>
      <c r="J28" s="23">
        <v>8.420526793823797</v>
      </c>
      <c r="K28" s="23">
        <v>7.4</v>
      </c>
    </row>
    <row r="29" spans="1:11" ht="24.75" customHeight="1">
      <c r="A29" s="10">
        <v>24</v>
      </c>
      <c r="B29" s="12" t="s">
        <v>134</v>
      </c>
      <c r="C29" s="60"/>
      <c r="D29" s="60"/>
      <c r="E29" s="23"/>
      <c r="F29" s="23"/>
      <c r="G29" s="23"/>
      <c r="H29" s="23"/>
      <c r="I29" s="23"/>
      <c r="J29" s="23"/>
      <c r="K29" s="23" t="e">
        <v>#DIV/0!</v>
      </c>
    </row>
    <row r="30" spans="1:11" ht="24.75" customHeight="1">
      <c r="A30" s="10">
        <v>25</v>
      </c>
      <c r="B30" s="12" t="s">
        <v>26</v>
      </c>
      <c r="C30" s="60">
        <v>4.7</v>
      </c>
      <c r="D30" s="60">
        <v>10.36</v>
      </c>
      <c r="E30" s="23" t="s">
        <v>42</v>
      </c>
      <c r="F30" s="23">
        <f>'26 tabela'!F29/'25 tabela'!F30</f>
        <v>8.534328358208954</v>
      </c>
      <c r="G30" s="23">
        <v>10.53</v>
      </c>
      <c r="H30" s="23">
        <v>10.0208277703605</v>
      </c>
      <c r="I30" s="23">
        <v>10</v>
      </c>
      <c r="J30" s="23">
        <v>6.747754137115839</v>
      </c>
      <c r="K30" s="23">
        <v>4.8</v>
      </c>
    </row>
    <row r="31" spans="1:11" ht="30.75" customHeight="1">
      <c r="A31" s="177" t="s">
        <v>0</v>
      </c>
      <c r="B31" s="177"/>
      <c r="C31" s="26">
        <v>11.85</v>
      </c>
      <c r="D31" s="26">
        <v>13.61</v>
      </c>
      <c r="E31" s="27">
        <v>16.83</v>
      </c>
      <c r="F31" s="27">
        <v>17.8</v>
      </c>
      <c r="G31" s="27">
        <v>18.09</v>
      </c>
      <c r="H31" s="27">
        <v>15.133363233340809</v>
      </c>
      <c r="I31" s="27">
        <v>15.29340387041851</v>
      </c>
      <c r="J31" s="27">
        <v>14.51</v>
      </c>
      <c r="K31" s="27">
        <v>17.840557065804912</v>
      </c>
    </row>
    <row r="32" spans="1:11" ht="13.5" customHeight="1">
      <c r="A32" s="156" t="s">
        <v>153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</row>
  </sheetData>
  <sheetProtection/>
  <mergeCells count="14">
    <mergeCell ref="A1:K1"/>
    <mergeCell ref="A32:K32"/>
    <mergeCell ref="D3:D4"/>
    <mergeCell ref="F3:F4"/>
    <mergeCell ref="E3:E4"/>
    <mergeCell ref="K3:K4"/>
    <mergeCell ref="G3:G4"/>
    <mergeCell ref="H3:H4"/>
    <mergeCell ref="I3:I4"/>
    <mergeCell ref="J3:J4"/>
    <mergeCell ref="A31:B31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33"/>
  <sheetViews>
    <sheetView zoomScale="90" zoomScaleNormal="90" zoomScalePageLayoutView="0" workbookViewId="0" topLeftCell="A1">
      <selection activeCell="M4" sqref="M4"/>
    </sheetView>
  </sheetViews>
  <sheetFormatPr defaultColWidth="9.140625" defaultRowHeight="12.75"/>
  <cols>
    <col min="1" max="1" width="3.8515625" style="1" customWidth="1"/>
    <col min="2" max="2" width="46.28125" style="1" customWidth="1"/>
    <col min="3" max="8" width="11.7109375" style="1" customWidth="1"/>
    <col min="9" max="11" width="12.421875" style="1" customWidth="1"/>
    <col min="12" max="16384" width="9.140625" style="1" customWidth="1"/>
  </cols>
  <sheetData>
    <row r="1" spans="1:10" s="3" customFormat="1" ht="35.25" customHeight="1">
      <c r="A1" s="157" t="s">
        <v>122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ht="15.75" customHeight="1">
      <c r="A2" s="6"/>
      <c r="B2" s="7"/>
      <c r="C2" s="7"/>
      <c r="D2" s="7"/>
      <c r="E2" s="7"/>
      <c r="F2" s="7"/>
      <c r="G2" s="7"/>
      <c r="I2" s="75"/>
      <c r="J2" s="75"/>
      <c r="K2" s="75" t="s">
        <v>142</v>
      </c>
    </row>
    <row r="3" spans="1:11" ht="45" customHeight="1">
      <c r="A3" s="148" t="s">
        <v>10</v>
      </c>
      <c r="B3" s="161" t="s">
        <v>19</v>
      </c>
      <c r="C3" s="148" t="s">
        <v>106</v>
      </c>
      <c r="D3" s="148" t="s">
        <v>102</v>
      </c>
      <c r="E3" s="148" t="s">
        <v>103</v>
      </c>
      <c r="F3" s="148" t="s">
        <v>104</v>
      </c>
      <c r="G3" s="148" t="s">
        <v>109</v>
      </c>
      <c r="H3" s="148" t="s">
        <v>131</v>
      </c>
      <c r="I3" s="148" t="s">
        <v>159</v>
      </c>
      <c r="J3" s="148" t="s">
        <v>162</v>
      </c>
      <c r="K3" s="148" t="s">
        <v>164</v>
      </c>
    </row>
    <row r="4" spans="1:11" ht="45" customHeight="1" thickBot="1">
      <c r="A4" s="149"/>
      <c r="B4" s="162"/>
      <c r="C4" s="163"/>
      <c r="D4" s="163"/>
      <c r="E4" s="149"/>
      <c r="F4" s="149"/>
      <c r="G4" s="149"/>
      <c r="H4" s="149"/>
      <c r="I4" s="149"/>
      <c r="J4" s="149"/>
      <c r="K4" s="149"/>
    </row>
    <row r="5" spans="1:11" s="92" customFormat="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1:11" ht="15.75" customHeight="1" thickTop="1">
      <c r="A6" s="15">
        <v>1</v>
      </c>
      <c r="B6" s="17" t="s">
        <v>105</v>
      </c>
      <c r="C6" s="24" t="s">
        <v>86</v>
      </c>
      <c r="D6" s="24" t="s">
        <v>72</v>
      </c>
      <c r="E6" s="25" t="s">
        <v>43</v>
      </c>
      <c r="F6" s="25">
        <v>11.950909138999668</v>
      </c>
      <c r="G6" s="25"/>
      <c r="H6" s="25"/>
      <c r="I6" s="25"/>
      <c r="J6" s="25"/>
      <c r="K6" s="25"/>
    </row>
    <row r="7" spans="1:11" ht="15" customHeight="1">
      <c r="A7" s="10">
        <v>2</v>
      </c>
      <c r="B7" s="12" t="s">
        <v>16</v>
      </c>
      <c r="C7" s="8" t="s">
        <v>87</v>
      </c>
      <c r="D7" s="8" t="s">
        <v>73</v>
      </c>
      <c r="E7" s="23" t="s">
        <v>44</v>
      </c>
      <c r="F7" s="23">
        <v>34.95089115617459</v>
      </c>
      <c r="G7" s="23"/>
      <c r="H7" s="23"/>
      <c r="I7" s="23"/>
      <c r="J7" s="23"/>
      <c r="K7" s="23"/>
    </row>
    <row r="8" spans="1:11" ht="14.25" customHeight="1">
      <c r="A8" s="10">
        <v>3</v>
      </c>
      <c r="B8" s="13" t="s">
        <v>1</v>
      </c>
      <c r="C8" s="8" t="s">
        <v>88</v>
      </c>
      <c r="D8" s="8" t="s">
        <v>74</v>
      </c>
      <c r="E8" s="23" t="s">
        <v>45</v>
      </c>
      <c r="F8" s="23">
        <v>28.400529495430288</v>
      </c>
      <c r="G8" s="23"/>
      <c r="H8" s="23"/>
      <c r="I8" s="23"/>
      <c r="J8" s="23"/>
      <c r="K8" s="23"/>
    </row>
    <row r="9" spans="1:11" ht="13.5" customHeight="1">
      <c r="A9" s="10">
        <v>4</v>
      </c>
      <c r="B9" s="13" t="s">
        <v>2</v>
      </c>
      <c r="C9" s="10" t="s">
        <v>81</v>
      </c>
      <c r="D9" s="10" t="s">
        <v>75</v>
      </c>
      <c r="E9" s="23" t="s">
        <v>46</v>
      </c>
      <c r="F9" s="23">
        <v>48.7121743966594</v>
      </c>
      <c r="G9" s="23"/>
      <c r="H9" s="23"/>
      <c r="I9" s="23"/>
      <c r="J9" s="23"/>
      <c r="K9" s="23"/>
    </row>
    <row r="10" spans="1:11" ht="14.25" customHeight="1">
      <c r="A10" s="10">
        <v>5</v>
      </c>
      <c r="B10" s="12" t="s">
        <v>3</v>
      </c>
      <c r="C10" s="8" t="s">
        <v>89</v>
      </c>
      <c r="D10" s="8" t="s">
        <v>76</v>
      </c>
      <c r="E10" s="23" t="s">
        <v>47</v>
      </c>
      <c r="F10" s="23">
        <v>62.387613674421004</v>
      </c>
      <c r="G10" s="23"/>
      <c r="H10" s="23"/>
      <c r="I10" s="23"/>
      <c r="J10" s="23"/>
      <c r="K10" s="23"/>
    </row>
    <row r="11" spans="1:11" ht="15.75" customHeight="1">
      <c r="A11" s="10">
        <v>6</v>
      </c>
      <c r="B11" s="12" t="s">
        <v>11</v>
      </c>
      <c r="C11" s="8" t="s">
        <v>90</v>
      </c>
      <c r="D11" s="8" t="s">
        <v>77</v>
      </c>
      <c r="E11" s="23" t="s">
        <v>48</v>
      </c>
      <c r="F11" s="23">
        <v>31.75809935205184</v>
      </c>
      <c r="G11" s="23"/>
      <c r="H11" s="23"/>
      <c r="I11" s="23"/>
      <c r="J11" s="23"/>
      <c r="K11" s="23"/>
    </row>
    <row r="12" spans="1:11" ht="15.75" customHeight="1">
      <c r="A12" s="10">
        <v>7</v>
      </c>
      <c r="B12" s="12" t="s">
        <v>5</v>
      </c>
      <c r="C12" s="8" t="s">
        <v>92</v>
      </c>
      <c r="D12" s="8" t="s">
        <v>78</v>
      </c>
      <c r="E12" s="23" t="s">
        <v>49</v>
      </c>
      <c r="F12" s="23">
        <v>17.907539192316392</v>
      </c>
      <c r="G12" s="23"/>
      <c r="H12" s="23"/>
      <c r="I12" s="23"/>
      <c r="J12" s="23"/>
      <c r="K12" s="23"/>
    </row>
    <row r="13" spans="1:11" ht="18.75" customHeight="1">
      <c r="A13" s="10">
        <v>8</v>
      </c>
      <c r="B13" s="12" t="s">
        <v>13</v>
      </c>
      <c r="C13" s="8" t="s">
        <v>34</v>
      </c>
      <c r="D13" s="8" t="s">
        <v>34</v>
      </c>
      <c r="E13" s="23" t="s">
        <v>34</v>
      </c>
      <c r="F13" s="23">
        <v>0</v>
      </c>
      <c r="G13" s="23"/>
      <c r="H13" s="23"/>
      <c r="I13" s="23"/>
      <c r="J13" s="23"/>
      <c r="K13" s="23"/>
    </row>
    <row r="14" spans="1:11" ht="17.25" customHeight="1">
      <c r="A14" s="10">
        <v>9</v>
      </c>
      <c r="B14" s="12" t="s">
        <v>17</v>
      </c>
      <c r="C14" s="8" t="s">
        <v>34</v>
      </c>
      <c r="D14" s="8" t="s">
        <v>34</v>
      </c>
      <c r="E14" s="23" t="s">
        <v>34</v>
      </c>
      <c r="F14" s="23">
        <v>19.213109229537892</v>
      </c>
      <c r="G14" s="23"/>
      <c r="H14" s="23"/>
      <c r="I14" s="23"/>
      <c r="J14" s="23"/>
      <c r="K14" s="23"/>
    </row>
    <row r="15" spans="1:11" ht="17.25" customHeight="1">
      <c r="A15" s="10">
        <v>10</v>
      </c>
      <c r="B15" s="12" t="s">
        <v>6</v>
      </c>
      <c r="C15" s="10" t="s">
        <v>34</v>
      </c>
      <c r="D15" s="8" t="s">
        <v>34</v>
      </c>
      <c r="E15" s="23" t="s">
        <v>34</v>
      </c>
      <c r="F15" s="23">
        <v>0</v>
      </c>
      <c r="G15" s="23"/>
      <c r="H15" s="23"/>
      <c r="I15" s="23"/>
      <c r="J15" s="23"/>
      <c r="K15" s="23"/>
    </row>
    <row r="16" spans="1:11" ht="15.75" customHeight="1">
      <c r="A16" s="10">
        <v>11</v>
      </c>
      <c r="B16" s="12" t="s">
        <v>7</v>
      </c>
      <c r="C16" s="8" t="s">
        <v>93</v>
      </c>
      <c r="D16" s="8" t="s">
        <v>79</v>
      </c>
      <c r="E16" s="23" t="s">
        <v>50</v>
      </c>
      <c r="F16" s="23">
        <v>67.94104609929079</v>
      </c>
      <c r="G16" s="23"/>
      <c r="H16" s="23"/>
      <c r="I16" s="23"/>
      <c r="J16" s="23"/>
      <c r="K16" s="23"/>
    </row>
    <row r="17" spans="1:11" ht="15.75" customHeight="1">
      <c r="A17" s="10">
        <v>12</v>
      </c>
      <c r="B17" s="12" t="s">
        <v>15</v>
      </c>
      <c r="C17" s="8" t="s">
        <v>94</v>
      </c>
      <c r="D17" s="8" t="s">
        <v>80</v>
      </c>
      <c r="E17" s="23" t="s">
        <v>51</v>
      </c>
      <c r="F17" s="23">
        <v>100</v>
      </c>
      <c r="G17" s="23"/>
      <c r="H17" s="23"/>
      <c r="I17" s="23"/>
      <c r="J17" s="23"/>
      <c r="K17" s="23"/>
    </row>
    <row r="18" spans="1:11" ht="15.75" customHeight="1">
      <c r="A18" s="10">
        <v>13</v>
      </c>
      <c r="B18" s="12" t="s">
        <v>8</v>
      </c>
      <c r="C18" s="8">
        <v>100</v>
      </c>
      <c r="D18" s="8" t="s">
        <v>51</v>
      </c>
      <c r="E18" s="23" t="s">
        <v>51</v>
      </c>
      <c r="F18" s="23">
        <v>100</v>
      </c>
      <c r="G18" s="23"/>
      <c r="H18" s="23"/>
      <c r="I18" s="23"/>
      <c r="J18" s="23"/>
      <c r="K18" s="23"/>
    </row>
    <row r="19" spans="1:11" ht="21.75" customHeight="1">
      <c r="A19" s="10">
        <v>14</v>
      </c>
      <c r="B19" s="12" t="s">
        <v>14</v>
      </c>
      <c r="C19" s="8" t="s">
        <v>95</v>
      </c>
      <c r="D19" s="8" t="s">
        <v>81</v>
      </c>
      <c r="E19" s="23" t="s">
        <v>52</v>
      </c>
      <c r="F19" s="23">
        <v>10.77311868214152</v>
      </c>
      <c r="G19" s="23"/>
      <c r="H19" s="23"/>
      <c r="I19" s="23"/>
      <c r="J19" s="23"/>
      <c r="K19" s="23"/>
    </row>
    <row r="20" spans="1:11" ht="21" customHeight="1">
      <c r="A20" s="10">
        <v>15</v>
      </c>
      <c r="B20" s="12" t="s">
        <v>12</v>
      </c>
      <c r="C20" s="8">
        <v>40</v>
      </c>
      <c r="D20" s="8" t="s">
        <v>34</v>
      </c>
      <c r="E20" s="23" t="s">
        <v>34</v>
      </c>
      <c r="F20" s="23">
        <v>0</v>
      </c>
      <c r="G20" s="23"/>
      <c r="H20" s="23"/>
      <c r="I20" s="23"/>
      <c r="J20" s="23"/>
      <c r="K20" s="23"/>
    </row>
    <row r="21" spans="1:11" ht="17.25" customHeight="1">
      <c r="A21" s="10">
        <v>16</v>
      </c>
      <c r="B21" s="12" t="s">
        <v>9</v>
      </c>
      <c r="C21" s="8" t="s">
        <v>96</v>
      </c>
      <c r="D21" s="8" t="s">
        <v>82</v>
      </c>
      <c r="E21" s="23" t="s">
        <v>53</v>
      </c>
      <c r="F21" s="23">
        <v>16.515337423312886</v>
      </c>
      <c r="G21" s="23"/>
      <c r="H21" s="23"/>
      <c r="I21" s="23"/>
      <c r="J21" s="23"/>
      <c r="K21" s="23"/>
    </row>
    <row r="22" spans="1:11" ht="18.75" customHeight="1">
      <c r="A22" s="10">
        <v>17</v>
      </c>
      <c r="B22" s="12" t="s">
        <v>128</v>
      </c>
      <c r="C22" s="8" t="s">
        <v>97</v>
      </c>
      <c r="D22" s="8" t="s">
        <v>83</v>
      </c>
      <c r="E22" s="23" t="s">
        <v>54</v>
      </c>
      <c r="F22" s="23">
        <v>84.27289656339936</v>
      </c>
      <c r="G22" s="23"/>
      <c r="H22" s="23"/>
      <c r="I22" s="23"/>
      <c r="J22" s="23"/>
      <c r="K22" s="23"/>
    </row>
    <row r="23" spans="1:11" ht="19.5" customHeight="1">
      <c r="A23" s="10">
        <v>18</v>
      </c>
      <c r="B23" s="12" t="s">
        <v>113</v>
      </c>
      <c r="C23" s="10" t="s">
        <v>34</v>
      </c>
      <c r="D23" s="10" t="s">
        <v>34</v>
      </c>
      <c r="E23" s="23" t="s">
        <v>34</v>
      </c>
      <c r="F23" s="23">
        <v>0</v>
      </c>
      <c r="G23" s="23"/>
      <c r="H23" s="23"/>
      <c r="I23" s="23"/>
      <c r="J23" s="23"/>
      <c r="K23" s="23"/>
    </row>
    <row r="24" spans="1:11" ht="18.75" customHeight="1">
      <c r="A24" s="10">
        <v>19</v>
      </c>
      <c r="B24" s="12" t="s">
        <v>125</v>
      </c>
      <c r="C24" s="8" t="s">
        <v>34</v>
      </c>
      <c r="D24" s="8" t="s">
        <v>34</v>
      </c>
      <c r="E24" s="23" t="s">
        <v>34</v>
      </c>
      <c r="F24" s="23">
        <v>0</v>
      </c>
      <c r="G24" s="23"/>
      <c r="H24" s="23"/>
      <c r="I24" s="23"/>
      <c r="J24" s="23"/>
      <c r="K24" s="23"/>
    </row>
    <row r="25" spans="1:11" ht="18.75" customHeight="1">
      <c r="A25" s="10">
        <v>20</v>
      </c>
      <c r="B25" s="12" t="s">
        <v>24</v>
      </c>
      <c r="C25" s="8" t="s">
        <v>98</v>
      </c>
      <c r="D25" s="8" t="s">
        <v>84</v>
      </c>
      <c r="E25" s="23" t="s">
        <v>55</v>
      </c>
      <c r="F25" s="23">
        <v>74.91560633601662</v>
      </c>
      <c r="G25" s="23"/>
      <c r="H25" s="23"/>
      <c r="I25" s="23"/>
      <c r="J25" s="23"/>
      <c r="K25" s="23"/>
    </row>
    <row r="26" spans="1:11" ht="15.75" customHeight="1">
      <c r="A26" s="10">
        <v>21</v>
      </c>
      <c r="B26" s="12" t="s">
        <v>4</v>
      </c>
      <c r="C26" s="8" t="s">
        <v>91</v>
      </c>
      <c r="D26" s="8" t="s">
        <v>34</v>
      </c>
      <c r="E26" s="23">
        <v>0</v>
      </c>
      <c r="F26" s="23">
        <v>0</v>
      </c>
      <c r="G26" s="23"/>
      <c r="H26" s="23"/>
      <c r="I26" s="23"/>
      <c r="J26" s="23"/>
      <c r="K26" s="23"/>
    </row>
    <row r="27" spans="1:11" ht="15.75" customHeight="1">
      <c r="A27" s="10">
        <v>22</v>
      </c>
      <c r="B27" s="12" t="s">
        <v>25</v>
      </c>
      <c r="C27" s="8"/>
      <c r="D27" s="8"/>
      <c r="E27" s="23">
        <v>0</v>
      </c>
      <c r="F27" s="23">
        <v>0</v>
      </c>
      <c r="G27" s="23"/>
      <c r="H27" s="23"/>
      <c r="I27" s="23"/>
      <c r="J27" s="23"/>
      <c r="K27" s="23"/>
    </row>
    <row r="28" spans="1:11" ht="20.25" customHeight="1">
      <c r="A28" s="10">
        <v>23</v>
      </c>
      <c r="B28" s="12" t="s">
        <v>18</v>
      </c>
      <c r="C28" s="8"/>
      <c r="D28" s="8" t="s">
        <v>34</v>
      </c>
      <c r="E28" s="23">
        <v>0</v>
      </c>
      <c r="F28" s="23"/>
      <c r="G28" s="23"/>
      <c r="H28" s="23"/>
      <c r="I28" s="23"/>
      <c r="J28" s="23"/>
      <c r="K28" s="23"/>
    </row>
    <row r="29" spans="1:11" ht="18" customHeight="1">
      <c r="A29" s="10">
        <v>24</v>
      </c>
      <c r="B29" s="12" t="s">
        <v>134</v>
      </c>
      <c r="C29" s="8"/>
      <c r="D29" s="8"/>
      <c r="E29" s="23"/>
      <c r="F29" s="23">
        <v>0</v>
      </c>
      <c r="G29" s="23"/>
      <c r="H29" s="23"/>
      <c r="I29" s="23"/>
      <c r="J29" s="23"/>
      <c r="K29" s="23"/>
    </row>
    <row r="30" spans="1:11" ht="15.75" customHeight="1">
      <c r="A30" s="10">
        <v>25</v>
      </c>
      <c r="B30" s="12" t="s">
        <v>26</v>
      </c>
      <c r="C30" s="8" t="s">
        <v>99</v>
      </c>
      <c r="D30" s="8" t="s">
        <v>85</v>
      </c>
      <c r="E30" s="23" t="s">
        <v>56</v>
      </c>
      <c r="F30" s="23">
        <v>76.93110647181628</v>
      </c>
      <c r="G30" s="23"/>
      <c r="H30" s="23"/>
      <c r="I30" s="23"/>
      <c r="J30" s="23"/>
      <c r="K30" s="23"/>
    </row>
    <row r="31" spans="1:11" ht="33.75" customHeight="1">
      <c r="A31" s="159" t="s">
        <v>0</v>
      </c>
      <c r="B31" s="160"/>
      <c r="C31" s="31" t="s">
        <v>100</v>
      </c>
      <c r="D31" s="31" t="s">
        <v>41</v>
      </c>
      <c r="E31" s="32" t="s">
        <v>57</v>
      </c>
      <c r="F31" s="32">
        <v>24.03</v>
      </c>
      <c r="G31" s="32"/>
      <c r="H31" s="32"/>
      <c r="I31" s="32"/>
      <c r="J31" s="32"/>
      <c r="K31" s="32"/>
    </row>
    <row r="32" spans="1:8" ht="15.75" customHeight="1">
      <c r="A32" s="76" t="s">
        <v>110</v>
      </c>
      <c r="B32" s="76"/>
      <c r="C32" s="76"/>
      <c r="D32" s="76"/>
      <c r="E32" s="76"/>
      <c r="F32" s="76"/>
      <c r="G32" s="76"/>
      <c r="H32" s="76"/>
    </row>
    <row r="33" spans="1:9" ht="13.5">
      <c r="A33" s="164" t="s">
        <v>154</v>
      </c>
      <c r="B33" s="164"/>
      <c r="C33" s="164"/>
      <c r="D33" s="164"/>
      <c r="E33" s="164"/>
      <c r="F33" s="164"/>
      <c r="G33" s="164"/>
      <c r="H33" s="164"/>
      <c r="I33" s="164"/>
    </row>
  </sheetData>
  <sheetProtection/>
  <mergeCells count="14">
    <mergeCell ref="J3:J4"/>
    <mergeCell ref="D3:D4"/>
    <mergeCell ref="F3:F4"/>
    <mergeCell ref="I3:I4"/>
    <mergeCell ref="K3:K4"/>
    <mergeCell ref="A1:J1"/>
    <mergeCell ref="A33:I33"/>
    <mergeCell ref="G3:G4"/>
    <mergeCell ref="H3:H4"/>
    <mergeCell ref="A31:B31"/>
    <mergeCell ref="E3:E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33"/>
  <sheetViews>
    <sheetView zoomScale="90" zoomScaleNormal="90" zoomScalePageLayoutView="0" workbookViewId="0" topLeftCell="B15">
      <selection activeCell="J27" sqref="J27"/>
    </sheetView>
  </sheetViews>
  <sheetFormatPr defaultColWidth="9.140625" defaultRowHeight="12.75"/>
  <cols>
    <col min="1" max="1" width="4.7109375" style="37" customWidth="1"/>
    <col min="2" max="2" width="50.7109375" style="37" customWidth="1"/>
    <col min="3" max="4" width="25.8515625" style="37" customWidth="1"/>
    <col min="5" max="7" width="26.28125" style="37" customWidth="1"/>
    <col min="8" max="16384" width="9.140625" style="37" customWidth="1"/>
  </cols>
  <sheetData>
    <row r="1" spans="1:6" ht="32.25" customHeight="1">
      <c r="A1" s="180" t="s">
        <v>121</v>
      </c>
      <c r="B1" s="180"/>
      <c r="C1" s="180"/>
      <c r="D1" s="180"/>
      <c r="E1" s="180"/>
      <c r="F1" s="180"/>
    </row>
    <row r="2" spans="5:7" ht="15" customHeight="1">
      <c r="E2" s="75"/>
      <c r="F2" s="75"/>
      <c r="G2" s="75" t="s">
        <v>143</v>
      </c>
    </row>
    <row r="3" spans="1:7" ht="45" customHeight="1">
      <c r="A3" s="146" t="s">
        <v>111</v>
      </c>
      <c r="B3" s="146" t="s">
        <v>112</v>
      </c>
      <c r="C3" s="148" t="s">
        <v>108</v>
      </c>
      <c r="D3" s="148" t="s">
        <v>131</v>
      </c>
      <c r="E3" s="148" t="s">
        <v>159</v>
      </c>
      <c r="F3" s="148" t="s">
        <v>162</v>
      </c>
      <c r="G3" s="148" t="s">
        <v>164</v>
      </c>
    </row>
    <row r="4" spans="1:7" ht="45" customHeight="1" thickBot="1">
      <c r="A4" s="155"/>
      <c r="B4" s="147"/>
      <c r="C4" s="149"/>
      <c r="D4" s="149"/>
      <c r="E4" s="149"/>
      <c r="F4" s="149"/>
      <c r="G4" s="149"/>
    </row>
    <row r="5" spans="1:7" ht="10.5" customHeight="1" thickBot="1" thickTop="1">
      <c r="A5" s="20">
        <v>0</v>
      </c>
      <c r="B5" s="39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</row>
    <row r="6" spans="1:7" ht="19.5" customHeight="1" thickTop="1">
      <c r="A6" s="41">
        <v>1</v>
      </c>
      <c r="B6" s="44" t="s">
        <v>105</v>
      </c>
      <c r="C6" s="61">
        <v>52.37</v>
      </c>
      <c r="D6" s="61">
        <v>53.95086399899095</v>
      </c>
      <c r="E6" s="61">
        <v>52.30423331640834</v>
      </c>
      <c r="F6" s="61">
        <v>52.279876714781594</v>
      </c>
      <c r="G6" s="61">
        <v>51.77970590987936</v>
      </c>
    </row>
    <row r="7" spans="1:7" ht="19.5" customHeight="1">
      <c r="A7" s="35">
        <v>2</v>
      </c>
      <c r="B7" s="17" t="s">
        <v>16</v>
      </c>
      <c r="C7" s="23">
        <v>56.88</v>
      </c>
      <c r="D7" s="23">
        <v>52.70715033291024</v>
      </c>
      <c r="E7" s="23">
        <v>50.01767497182401</v>
      </c>
      <c r="F7" s="23">
        <v>49.09276460311695</v>
      </c>
      <c r="G7" s="23">
        <v>46.09062887049161</v>
      </c>
    </row>
    <row r="8" spans="1:7" ht="19.5" customHeight="1">
      <c r="A8" s="35">
        <v>3</v>
      </c>
      <c r="B8" s="13" t="s">
        <v>1</v>
      </c>
      <c r="C8" s="23">
        <v>49.4</v>
      </c>
      <c r="D8" s="23">
        <v>46.37394345810138</v>
      </c>
      <c r="E8" s="23">
        <v>49.548806032677</v>
      </c>
      <c r="F8" s="23">
        <v>50.16323662282903</v>
      </c>
      <c r="G8" s="23">
        <v>50.13729829265535</v>
      </c>
    </row>
    <row r="9" spans="1:7" ht="19.5" customHeight="1">
      <c r="A9" s="35">
        <v>4</v>
      </c>
      <c r="B9" s="13" t="s">
        <v>2</v>
      </c>
      <c r="C9" s="23">
        <v>59.31</v>
      </c>
      <c r="D9" s="23">
        <v>63.46867714597321</v>
      </c>
      <c r="E9" s="23">
        <v>64.94078644982739</v>
      </c>
      <c r="F9" s="23">
        <v>62.449306896305146</v>
      </c>
      <c r="G9" s="23">
        <v>58.5316118727539</v>
      </c>
    </row>
    <row r="10" spans="1:7" ht="19.5" customHeight="1">
      <c r="A10" s="35">
        <v>5</v>
      </c>
      <c r="B10" s="12" t="s">
        <v>3</v>
      </c>
      <c r="C10" s="23">
        <v>75.82</v>
      </c>
      <c r="D10" s="23">
        <v>56.70954057696929</v>
      </c>
      <c r="E10" s="23">
        <v>46.982675285593004</v>
      </c>
      <c r="F10" s="23">
        <v>65.27454901682114</v>
      </c>
      <c r="G10" s="23">
        <v>47.04957684240239</v>
      </c>
    </row>
    <row r="11" spans="1:7" ht="19.5" customHeight="1">
      <c r="A11" s="35">
        <v>6</v>
      </c>
      <c r="B11" s="12" t="s">
        <v>11</v>
      </c>
      <c r="C11" s="23">
        <v>41.85</v>
      </c>
      <c r="D11" s="23">
        <v>43.01310448369817</v>
      </c>
      <c r="E11" s="23">
        <v>42.73459199099954</v>
      </c>
      <c r="F11" s="23">
        <v>42.647193229385636</v>
      </c>
      <c r="G11" s="23">
        <v>43.411272708802464</v>
      </c>
    </row>
    <row r="12" spans="1:7" ht="19.5" customHeight="1">
      <c r="A12" s="35">
        <v>7</v>
      </c>
      <c r="B12" s="12" t="s">
        <v>5</v>
      </c>
      <c r="C12" s="23">
        <v>56.7</v>
      </c>
      <c r="D12" s="23">
        <v>31.238609390559336</v>
      </c>
      <c r="E12" s="23">
        <v>74.24450956895222</v>
      </c>
      <c r="F12" s="23">
        <v>73.38972420644832</v>
      </c>
      <c r="G12" s="23">
        <v>67.66953976256302</v>
      </c>
    </row>
    <row r="13" spans="1:7" ht="19.5" customHeight="1">
      <c r="A13" s="35">
        <v>8</v>
      </c>
      <c r="B13" s="12" t="s">
        <v>13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19.5" customHeight="1">
      <c r="A14" s="35">
        <v>9</v>
      </c>
      <c r="B14" s="12" t="s">
        <v>17</v>
      </c>
      <c r="C14" s="23">
        <v>62.51</v>
      </c>
      <c r="D14" s="23">
        <v>61.8155443951436</v>
      </c>
      <c r="E14" s="23">
        <v>62.2791845067627</v>
      </c>
      <c r="F14" s="23">
        <v>60.75502944062807</v>
      </c>
      <c r="G14" s="23">
        <v>60.54263565891473</v>
      </c>
    </row>
    <row r="15" spans="1:7" ht="19.5" customHeight="1">
      <c r="A15" s="35">
        <v>10</v>
      </c>
      <c r="B15" s="12" t="s">
        <v>6</v>
      </c>
      <c r="C15" s="23">
        <v>31.79</v>
      </c>
      <c r="D15" s="23">
        <v>47.02354310267658</v>
      </c>
      <c r="E15" s="23">
        <v>48.161633690212426</v>
      </c>
      <c r="F15" s="23">
        <v>50.094876660341555</v>
      </c>
      <c r="G15" s="23">
        <v>50.020242587164574</v>
      </c>
    </row>
    <row r="16" spans="1:7" ht="19.5" customHeight="1">
      <c r="A16" s="35">
        <v>11</v>
      </c>
      <c r="B16" s="12" t="s">
        <v>7</v>
      </c>
      <c r="C16" s="23">
        <v>89.26</v>
      </c>
      <c r="D16" s="23">
        <v>91.29910469577928</v>
      </c>
      <c r="E16" s="23">
        <v>77.68205915178571</v>
      </c>
      <c r="F16" s="23">
        <v>50.58526724853879</v>
      </c>
      <c r="G16" s="23">
        <v>90.22771723945236</v>
      </c>
    </row>
    <row r="17" spans="1:7" ht="19.5" customHeight="1">
      <c r="A17" s="35">
        <v>12</v>
      </c>
      <c r="B17" s="12" t="s">
        <v>15</v>
      </c>
      <c r="C17" s="23">
        <v>76.36</v>
      </c>
      <c r="D17" s="23">
        <v>84.14352351747074</v>
      </c>
      <c r="E17" s="23">
        <v>57.67659703787127</v>
      </c>
      <c r="F17" s="23">
        <v>52.16664145361639</v>
      </c>
      <c r="G17" s="23">
        <v>89.00080425874152</v>
      </c>
    </row>
    <row r="18" spans="1:7" ht="19.5" customHeight="1">
      <c r="A18" s="35">
        <v>13</v>
      </c>
      <c r="B18" s="12" t="s">
        <v>8</v>
      </c>
      <c r="C18" s="23">
        <v>100</v>
      </c>
      <c r="D18" s="23">
        <v>100</v>
      </c>
      <c r="E18" s="23">
        <v>94.36430727943643</v>
      </c>
      <c r="F18" s="23">
        <v>100</v>
      </c>
      <c r="G18" s="23">
        <v>95.51440329218107</v>
      </c>
    </row>
    <row r="19" spans="1:7" ht="19.5" customHeight="1">
      <c r="A19" s="35">
        <v>14</v>
      </c>
      <c r="B19" s="12" t="s">
        <v>14</v>
      </c>
      <c r="C19" s="23">
        <v>58.02</v>
      </c>
      <c r="D19" s="23">
        <v>63.42747726184778</v>
      </c>
      <c r="E19" s="23">
        <v>62.3980625710473</v>
      </c>
      <c r="F19" s="23">
        <v>78.16044312144392</v>
      </c>
      <c r="G19" s="23">
        <v>79.93453127176487</v>
      </c>
    </row>
    <row r="20" spans="1:7" ht="19.5" customHeight="1">
      <c r="A20" s="35">
        <v>15</v>
      </c>
      <c r="B20" s="12" t="s">
        <v>12</v>
      </c>
      <c r="C20" s="23">
        <v>95.95</v>
      </c>
      <c r="D20" s="23">
        <v>94.70167064439141</v>
      </c>
      <c r="E20" s="23">
        <v>90.00247770069376</v>
      </c>
      <c r="F20" s="23">
        <v>89.78382147838215</v>
      </c>
      <c r="G20" s="23">
        <v>94.25882994681577</v>
      </c>
    </row>
    <row r="21" spans="1:7" ht="19.5" customHeight="1">
      <c r="A21" s="35">
        <v>16</v>
      </c>
      <c r="B21" s="12" t="s">
        <v>9</v>
      </c>
      <c r="C21" s="23">
        <v>55.7</v>
      </c>
      <c r="D21" s="23">
        <v>86.5865906078014</v>
      </c>
      <c r="E21" s="23">
        <v>80.6615320317631</v>
      </c>
      <c r="F21" s="23">
        <v>15.463168726059024</v>
      </c>
      <c r="G21" s="23">
        <v>39.99675614305409</v>
      </c>
    </row>
    <row r="22" spans="1:7" ht="19.5" customHeight="1">
      <c r="A22" s="35">
        <v>17</v>
      </c>
      <c r="B22" s="12" t="s">
        <v>128</v>
      </c>
      <c r="C22" s="23">
        <v>70.44</v>
      </c>
      <c r="D22" s="23">
        <v>72.42238289081962</v>
      </c>
      <c r="E22" s="23">
        <v>78.37277111136032</v>
      </c>
      <c r="F22" s="23">
        <v>78</v>
      </c>
      <c r="G22" s="23">
        <v>100</v>
      </c>
    </row>
    <row r="23" spans="1:7" ht="19.5" customHeight="1">
      <c r="A23" s="35">
        <v>18</v>
      </c>
      <c r="B23" s="12" t="s">
        <v>113</v>
      </c>
      <c r="C23" s="23">
        <v>97.71</v>
      </c>
      <c r="D23" s="23">
        <v>89.96262680192206</v>
      </c>
      <c r="E23" s="23">
        <v>94.3962928001373</v>
      </c>
      <c r="F23" s="23">
        <v>96.67472289357445</v>
      </c>
      <c r="G23" s="23">
        <v>96.36443276390713</v>
      </c>
    </row>
    <row r="24" spans="1:7" ht="19.5" customHeight="1">
      <c r="A24" s="35">
        <v>19</v>
      </c>
      <c r="B24" s="12" t="s">
        <v>125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19.5" customHeight="1">
      <c r="A25" s="35">
        <v>20</v>
      </c>
      <c r="B25" s="12" t="s">
        <v>24</v>
      </c>
      <c r="C25" s="23">
        <v>29.51</v>
      </c>
      <c r="D25" s="23">
        <v>44.457056375331064</v>
      </c>
      <c r="E25" s="23">
        <v>12.896187413872301</v>
      </c>
      <c r="F25" s="23">
        <v>13.318799958476072</v>
      </c>
      <c r="G25" s="23">
        <v>24.37227074235808</v>
      </c>
    </row>
    <row r="26" spans="1:7" ht="19.5" customHeight="1">
      <c r="A26" s="35">
        <v>21</v>
      </c>
      <c r="B26" s="12" t="s">
        <v>4</v>
      </c>
      <c r="C26" s="23"/>
      <c r="D26" s="23">
        <v>80.11063408190225</v>
      </c>
      <c r="E26" s="23">
        <v>70.16634429400386</v>
      </c>
      <c r="F26" s="23">
        <v>0</v>
      </c>
      <c r="G26" s="23">
        <v>0</v>
      </c>
    </row>
    <row r="27" spans="1:7" ht="19.5" customHeight="1">
      <c r="A27" s="35">
        <v>22</v>
      </c>
      <c r="B27" s="12" t="s">
        <v>25</v>
      </c>
      <c r="C27" s="23"/>
      <c r="D27" s="23">
        <v>0</v>
      </c>
      <c r="E27" s="23">
        <v>0</v>
      </c>
      <c r="F27" s="23">
        <v>0</v>
      </c>
      <c r="G27" s="23">
        <v>0</v>
      </c>
    </row>
    <row r="28" spans="1:7" ht="19.5" customHeight="1">
      <c r="A28" s="35">
        <v>23</v>
      </c>
      <c r="B28" s="12" t="s">
        <v>18</v>
      </c>
      <c r="C28" s="23">
        <v>100</v>
      </c>
      <c r="D28" s="23">
        <v>100</v>
      </c>
      <c r="E28" s="23">
        <v>0</v>
      </c>
      <c r="F28" s="23">
        <v>100</v>
      </c>
      <c r="G28" s="23">
        <v>100</v>
      </c>
    </row>
    <row r="29" spans="1:7" ht="19.5" customHeight="1">
      <c r="A29" s="35">
        <v>24</v>
      </c>
      <c r="B29" s="12" t="s">
        <v>134</v>
      </c>
      <c r="C29" s="23"/>
      <c r="D29" s="23">
        <v>0</v>
      </c>
      <c r="E29" s="23">
        <v>0</v>
      </c>
      <c r="F29" s="23">
        <v>0</v>
      </c>
      <c r="G29" s="23">
        <v>0</v>
      </c>
    </row>
    <row r="30" spans="1:7" ht="19.5" customHeight="1">
      <c r="A30" s="35">
        <v>25</v>
      </c>
      <c r="B30" s="12" t="s">
        <v>26</v>
      </c>
      <c r="C30" s="23">
        <v>81.81</v>
      </c>
      <c r="D30" s="23">
        <v>80.11</v>
      </c>
      <c r="E30" s="23">
        <v>92.3606762680025</v>
      </c>
      <c r="F30" s="23">
        <v>60.91628548609599</v>
      </c>
      <c r="G30" s="23">
        <v>78.06</v>
      </c>
    </row>
    <row r="31" spans="1:7" ht="31.5" customHeight="1">
      <c r="A31" s="182" t="s">
        <v>0</v>
      </c>
      <c r="B31" s="183"/>
      <c r="C31" s="46">
        <v>51.54</v>
      </c>
      <c r="D31" s="46">
        <v>49.57984766669413</v>
      </c>
      <c r="E31" s="46">
        <v>49.90592461961432</v>
      </c>
      <c r="F31" s="46">
        <v>47.73</v>
      </c>
      <c r="G31" s="46">
        <v>49.29</v>
      </c>
    </row>
    <row r="32" spans="1:3" ht="13.5">
      <c r="A32" s="181" t="s">
        <v>129</v>
      </c>
      <c r="B32" s="181"/>
      <c r="C32" s="181"/>
    </row>
    <row r="33" spans="1:8" ht="13.5">
      <c r="A33" s="164" t="s">
        <v>155</v>
      </c>
      <c r="B33" s="164"/>
      <c r="C33" s="164"/>
      <c r="D33" s="164"/>
      <c r="E33" s="164"/>
      <c r="F33" s="77"/>
      <c r="G33" s="77"/>
      <c r="H33" s="77"/>
    </row>
  </sheetData>
  <sheetProtection/>
  <mergeCells count="11">
    <mergeCell ref="A33:E33"/>
    <mergeCell ref="D3:D4"/>
    <mergeCell ref="A32:C32"/>
    <mergeCell ref="A31:B31"/>
    <mergeCell ref="C3:C4"/>
    <mergeCell ref="A3:A4"/>
    <mergeCell ref="B3:B4"/>
    <mergeCell ref="G3:G4"/>
    <mergeCell ref="A1:F1"/>
    <mergeCell ref="F3:F4"/>
    <mergeCell ref="E3:E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2016-05-10T06:47:46Z</cp:lastPrinted>
  <dcterms:created xsi:type="dcterms:W3CDTF">2001-11-26T11:42:29Z</dcterms:created>
  <dcterms:modified xsi:type="dcterms:W3CDTF">2016-07-11T11:28:41Z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