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20" windowHeight="4980" firstSheet="8" activeTab="9"/>
  </bookViews>
  <sheets>
    <sheet name="први преглед" sheetId="1" r:id="rId1"/>
    <sheet name="бр. заказ. прегледа" sheetId="2" r:id="rId2"/>
    <sheet name="дани чекања" sheetId="3" r:id="rId3"/>
    <sheet name="просечно чекање на преглед" sheetId="4" r:id="rId4"/>
    <sheet name="проценат заказаних" sheetId="5" r:id="rId5"/>
    <sheet name="укупан број прегледа" sheetId="6" r:id="rId6"/>
    <sheet name="укупан број заказаних прегледа" sheetId="7" r:id="rId7"/>
    <sheet name="проценат заказаних посета у одн" sheetId="8" r:id="rId8"/>
    <sheet name="бр. пац прегл за 30 мин" sheetId="9" r:id="rId9"/>
    <sheet name="проц. пац .прим. у 30 мин" sheetId="10" r:id="rId10"/>
    <sheet name="поподневни рад" sheetId="11" r:id="rId11"/>
    <sheet name="број дана у месецу" sheetId="12" r:id="rId12"/>
  </sheets>
  <definedNames/>
  <calcPr fullCalcOnLoad="1"/>
</workbook>
</file>

<file path=xl/sharedStrings.xml><?xml version="1.0" encoding="utf-8"?>
<sst xmlns="http://schemas.openxmlformats.org/spreadsheetml/2006/main" count="514" uniqueCount="148">
  <si>
    <t>У К У П Н О</t>
  </si>
  <si>
    <t>КБЦ "ЗВЕЗДАРА"</t>
  </si>
  <si>
    <t>КБЦ "ЗЕМУН"</t>
  </si>
  <si>
    <t>КБЦ "БЕЖАНИЈСКА КОСА"</t>
  </si>
  <si>
    <t>ГАК "НАРОДНИ ФРОНТ"</t>
  </si>
  <si>
    <t>УНИВЕРЗИТЕТСКА ДЕЧЈА КЛИНИКА</t>
  </si>
  <si>
    <t>ИНСТИТУТ ЗА МЕНТАЛНО ЗДРАВЉЕ</t>
  </si>
  <si>
    <t>ИНСТИТУТ ЗА РЕУМАТОЛОГИЈУ</t>
  </si>
  <si>
    <t>ИНСТИТУТ ЗА НЕОНАТОЛОГИЈУ</t>
  </si>
  <si>
    <t>ИНСТИТУТ ЗА РЕХАБИЛИТАЦИЈУ</t>
  </si>
  <si>
    <t>Ред.бр.</t>
  </si>
  <si>
    <t>ИНСТИТУТ ЗА КАРДИОВАСКУЛАРНЕ БОЛЕСТИ "ДЕДИЊЕ"</t>
  </si>
  <si>
    <t>СПЕЦИЈАЛНА БОЛНИЦА ЗА БОЛЕСТИ ЗАВИСНОСТИ</t>
  </si>
  <si>
    <t>СПЕЦИЈАЛНА БОЛНИЦА ЗА ПСИХИЈАТРИЈСКЕ БОЛЕСТИ "ДР Л. ЛАЗАРЕВИЋ"</t>
  </si>
  <si>
    <t>ИНСТИТУТ ЗА ЗДРАВСТВЕНУ ЗАШТИТУ МАЈКЕ И ДЕТЕТА СРБИЈЕ "ДР В.ЧУПИЋ"</t>
  </si>
  <si>
    <t>СПЕЦИЈАЛНА БОЛНИЦА ЗА ИНТЕРНЕ БОЛЕСТИ МЛАДЕНОВАЦ</t>
  </si>
  <si>
    <t>ИНСТИТУТ ЗА ОРТОПЕДСКО- ХИРУРШКЕ БОЛЕСТИ "БАЊИЦА"</t>
  </si>
  <si>
    <t>КБЦ "ДР ДРАГИША МИШОВИЋ-ДЕДИЊЕ"</t>
  </si>
  <si>
    <t>ИНСТИТУТ ЗА ОНКОЛОГИЈУ И РАДИОЛОГИЈУ СРБИЈЕ</t>
  </si>
  <si>
    <t>СПЕЦИЈАЛНА БОЛНИЦА ЗА ЦЕРЕБРОВАСКУЛАРНЕ БОЛЕСТИ "СВЕТИ САВА"</t>
  </si>
  <si>
    <t>ЗДРАВСТВЕНА
 УСТАНОВА</t>
  </si>
  <si>
    <t>КЛИНИЧКИ ЦEНТАР СРБИЈЕ**</t>
  </si>
  <si>
    <t>КЛИНИКА ЗА РЕХАБИЛИТАЦИЈУ 
"ДР М.ЗОТОВИЋ"</t>
  </si>
  <si>
    <t>СПЕЦИЈАЛНА БОЛНИЦА ЗА ЦЕРЕБРАЛНУ ПАРАЛИЗУ И  
РАЗВОЈНУ НЕУРОЛОГИЈУ</t>
  </si>
  <si>
    <t>СПЕЦИЈАЛНА БОЛНИЦА ЗА 
РЕХАБИЛИТАЦИЈУ И ОРТОПЕДСКУ ПРОТЕТИКУ</t>
  </si>
  <si>
    <t>ЗАВОД ЗА ПСИХОФИЗИОЛОШКЕ ПОРЕМЕЋАЈЕ И ГОВОРНУ ПАТОЛОГИЈУ "ПРОФ ДР ЦВЕТКО БРАЈОВИЋ"</t>
  </si>
  <si>
    <t>КЛИНИКА ЗА НЕУРОЛОГИЈУ И ПСИХ. ЗА ДЕЦУ И ОМЛАДИНУ</t>
  </si>
  <si>
    <t>СПЕЦИЈАЛНА БОЛНИЦА ЗА ЕНДЕМСКУ НЕФРОПАТИЈУ  ЛАЗАРЕВАЦ</t>
  </si>
  <si>
    <t>10,42</t>
  </si>
  <si>
    <t>16,71</t>
  </si>
  <si>
    <t>33,31</t>
  </si>
  <si>
    <t>17,06</t>
  </si>
  <si>
    <t>15,73</t>
  </si>
  <si>
    <t>22,09</t>
  </si>
  <si>
    <t>10,31</t>
  </si>
  <si>
    <t>0,00</t>
  </si>
  <si>
    <t>18,35</t>
  </si>
  <si>
    <t>12,00</t>
  </si>
  <si>
    <t>31,73</t>
  </si>
  <si>
    <t>10,00</t>
  </si>
  <si>
    <t>11,09</t>
  </si>
  <si>
    <t>7,00</t>
  </si>
  <si>
    <t>28,74</t>
  </si>
  <si>
    <t>11,87</t>
  </si>
  <si>
    <t>14,72</t>
  </si>
  <si>
    <t>28,07</t>
  </si>
  <si>
    <t>23,29</t>
  </si>
  <si>
    <t>47,57</t>
  </si>
  <si>
    <t>31,37</t>
  </si>
  <si>
    <t>30,62</t>
  </si>
  <si>
    <t>20,56</t>
  </si>
  <si>
    <t>61,14</t>
  </si>
  <si>
    <t>100,0</t>
  </si>
  <si>
    <t>10,04</t>
  </si>
  <si>
    <t>50,20</t>
  </si>
  <si>
    <t>88,88</t>
  </si>
  <si>
    <t>75,13</t>
  </si>
  <si>
    <t>71,76</t>
  </si>
  <si>
    <t>21,67</t>
  </si>
  <si>
    <t>7,07</t>
  </si>
  <si>
    <t>16,11</t>
  </si>
  <si>
    <t>31,40</t>
  </si>
  <si>
    <t>18,05</t>
  </si>
  <si>
    <t>25,44</t>
  </si>
  <si>
    <t>22,83</t>
  </si>
  <si>
    <t>1,00</t>
  </si>
  <si>
    <t>0,,00</t>
  </si>
  <si>
    <t>29,08</t>
  </si>
  <si>
    <t>35,50</t>
  </si>
  <si>
    <t>17,00</t>
  </si>
  <si>
    <t>10,27</t>
  </si>
  <si>
    <t>2,00</t>
  </si>
  <si>
    <t>29,22</t>
  </si>
  <si>
    <t>10,36</t>
  </si>
  <si>
    <t>13,10</t>
  </si>
  <si>
    <t>36,01</t>
  </si>
  <si>
    <t>27,16</t>
  </si>
  <si>
    <t>48,19</t>
  </si>
  <si>
    <t>48,77</t>
  </si>
  <si>
    <t>32,31</t>
  </si>
  <si>
    <t>84,66</t>
  </si>
  <si>
    <t>62,50</t>
  </si>
  <si>
    <t>66,92</t>
  </si>
  <si>
    <t>42,81</t>
  </si>
  <si>
    <t>47,50</t>
  </si>
  <si>
    <t>88,96</t>
  </si>
  <si>
    <t>84,84</t>
  </si>
  <si>
    <t>73,48</t>
  </si>
  <si>
    <t>4,62</t>
  </si>
  <si>
    <t>21,02</t>
  </si>
  <si>
    <t>23,37</t>
  </si>
  <si>
    <t>1,0</t>
  </si>
  <si>
    <t>29,48</t>
  </si>
  <si>
    <t>12,0</t>
  </si>
  <si>
    <t>33,65</t>
  </si>
  <si>
    <t>22,00</t>
  </si>
  <si>
    <t>14,91</t>
  </si>
  <si>
    <t>8,0</t>
  </si>
  <si>
    <t>0,19</t>
  </si>
  <si>
    <t>4,70</t>
  </si>
  <si>
    <t>11,15</t>
  </si>
  <si>
    <t>54,26</t>
  </si>
  <si>
    <t>30,52</t>
  </si>
  <si>
    <t>49,36</t>
  </si>
  <si>
    <t>39,93</t>
  </si>
  <si>
    <t>16,66</t>
  </si>
  <si>
    <t>85,58</t>
  </si>
  <si>
    <t>65,08</t>
  </si>
  <si>
    <t>86,78</t>
  </si>
  <si>
    <t>17,55</t>
  </si>
  <si>
    <t>41,98</t>
  </si>
  <si>
    <t>94,49</t>
  </si>
  <si>
    <t>18,94</t>
  </si>
  <si>
    <t>76,89</t>
  </si>
  <si>
    <t>34,31</t>
  </si>
  <si>
    <t xml:space="preserve">јул-децембар 
2007 </t>
  </si>
  <si>
    <t>јануар- децембар 
2008</t>
  </si>
  <si>
    <t>јануар-децембар 
2009</t>
  </si>
  <si>
    <t>јануар-децембар 
2010.</t>
  </si>
  <si>
    <t>КЛИНИЧКИ ЦEНТАР СРБИЈЕ</t>
  </si>
  <si>
    <t xml:space="preserve">јул-децембар
 2007 </t>
  </si>
  <si>
    <t>јануар-децембар 
2011.</t>
  </si>
  <si>
    <t>јул-децембар 
2011.</t>
  </si>
  <si>
    <t>јул-децембар
2011.</t>
  </si>
  <si>
    <t>јул-децембар 
2011</t>
  </si>
  <si>
    <t>* Због промене Правилника о показатељима квалитета овај показатељ се не прати од 2011. године.</t>
  </si>
  <si>
    <t>Ред.
бр.</t>
  </si>
  <si>
    <t>ЗДРАВСТВЕНА
УСТАНОВА</t>
  </si>
  <si>
    <t>СПЕЦИЈАЛНА БОЛНИЦА ЗА ЦЕРЕБРАЛНУ ПАРАЛИЗУ И  РАЗВОЈНУ НЕУРОЛОГИЈУ</t>
  </si>
  <si>
    <t>ЗАВОД ЗА ПСИХОФИЗИОЛОШКЕ ПОРЕМЕЋАЈЕ И ГОВОРНУ ПАТОЛОГИЈУ "ПРОФ. ДР ЦВЕТКО БРАЈОВИЋ"</t>
  </si>
  <si>
    <t>КЛИНИКА ЗА НЕУРОЛОГИЈУ И ПСИЈХИЈАТРИЈУ ЗА ДЕЦУ И ОМЛАДИНУ</t>
  </si>
  <si>
    <t>УКУПАН БРОЈ ПРВИХ ПРЕГЛЕДА - НИВО УСТАНОВЕ</t>
  </si>
  <si>
    <t>БРОЈ ПАЦИЈЕНАТА КОЈИ СУ ИМАЛИ ЗАКАЗАН ПРВИ ПРЕГЛЕД - НИВО УСТАНОВЕ</t>
  </si>
  <si>
    <t>УКУПНА ДУЖИНА ЧЕКАЊА НА ЗАКАЗАН ПРВИ ПРЕГЛЕД (ДАНИ) - НИВО УСТАНОВЕ</t>
  </si>
  <si>
    <t>ПРОСЕЧНА ДУЖИНА ЧЕКАЊА НА ЗАКАЗАН ПРВИ ПРЕГЛЕД (ДАНИ)- НИВО УСТАНОВЕ</t>
  </si>
  <si>
    <t>УКУПАН БРОЈ ПРЕГЛЕДА - НИВО УСТАНОВЕ</t>
  </si>
  <si>
    <t>УКУПАН БРОЈ ЗАКАЗАНИХ ПРЕГЛЕДА - НИВО УСТАНОВЕ</t>
  </si>
  <si>
    <t>ПРОЦЕНАТ ЗАКАЗАНИХ У ОДНОСУ НА УКУПАН БРОЈ ПОСЕТА - НИВО УСТАНОВЕ</t>
  </si>
  <si>
    <r>
      <t>ПРОЦЕНАТ ЗАКАЗАНИХ  ПРВИХ ПОСЕТА У ОДНОСУ НА УКУПАН БРОЈ ПРВИХ ПОСЕТА - НИВО УСТАНОВЕ</t>
    </r>
    <r>
      <rPr>
        <b/>
        <sz val="12"/>
        <color indexed="8"/>
        <rFont val="Arial"/>
        <family val="0"/>
      </rPr>
      <t>*</t>
    </r>
  </si>
  <si>
    <t>УКУПАН БРОЈ САТИ У НЕДЕЉИ КАДА СЛУЖБА РАДИ ПОПОДНЕ - НИВО УСТАНОВЕ</t>
  </si>
  <si>
    <t>БРОЈ ДАНА У МЕСЕЦУ КАДА ЈЕ ОМОГУЋЕНО ЗАКАЗИВАЊЕ СПЕЦИЈАЛИСТИЧКО-КОНСУЛТАТИВНОГ ПРЕГЛЕДА - НИВО УСТАНОВЕ</t>
  </si>
  <si>
    <t>СПЕЦИЈАЛНА БОЛНИЦА ЗА ПСИХИЈАТРИЈСКЕ БОЛЕСТИ ДР Л.ЛАЗАРЕВИЋ</t>
  </si>
  <si>
    <t>СПЕЦИЈАЛНА БОЛНИЦА ЗА РЕХАБИЛИТАЦИЈУ И ОРТОПЕДСКУ ПРОТЕТИКУ</t>
  </si>
  <si>
    <t>ЗАВОД ЗА ПСИХОФИЗИОЛ. ПОРЕМЕЋАЈЕ И ГОВОРНУ ПАТОЛОГИЈУ "ПРОФ. ДР ЦВЕТКО БРАЈОВИЋ"</t>
  </si>
  <si>
    <t>БРОЈ ПАЦИЈЕНАТА КОЈИ СУ ПРЕГЛЕДАНИ У РОКУ ОД 30 МИНУТА ОД ВРЕМЕНА 
ЗАКАЗАНОГ ТЕРМИНА - НИВО УСТАНОВЕ</t>
  </si>
  <si>
    <t>ПРОЦЕНАТ ПАЦИЈАНАТА КОЈИ СУ ПРИМЉЕНИ КОД ЛЕКАРА У 
РОКУ ОД 30 МИН ОД ВРЕМЕНА ЗАКАЗАНОГ ТЕРМИНА - НИВО УСТАНОВЕ</t>
  </si>
  <si>
    <t>КЛИНИКА ЗА РЕХАБИЛИТАЦИЈУ "ДР М.ЗОТОВИЋ"</t>
  </si>
  <si>
    <t>Овај показатељ се прати од  1. јула 2011. године</t>
  </si>
</sst>
</file>

<file path=xl/styles.xml><?xml version="1.0" encoding="utf-8"?>
<styleSheet xmlns="http://schemas.openxmlformats.org/spreadsheetml/2006/main">
  <numFmts count="7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in.&quot;_);\(#,##0\ &quot;Din.&quot;\)"/>
    <numFmt numFmtId="189" formatCode="#,##0\ &quot;Din.&quot;_);[Red]\(#,##0\ &quot;Din.&quot;\)"/>
    <numFmt numFmtId="190" formatCode="#,##0.00\ &quot;Din.&quot;_);\(#,##0.00\ &quot;Din.&quot;\)"/>
    <numFmt numFmtId="191" formatCode="#,##0.00\ &quot;Din.&quot;_);[Red]\(#,##0.00\ &quot;Din.&quot;\)"/>
    <numFmt numFmtId="192" formatCode="_ * #,##0_)\ &quot;Din.&quot;_ ;_ * \(#,##0\)\ &quot;Din.&quot;_ ;_ * &quot;-&quot;_)\ &quot;Din.&quot;_ ;_ @_ "/>
    <numFmt numFmtId="193" formatCode="_ * #,##0_)\ _D_i_n_._ ;_ * \(#,##0\)\ _D_i_n_._ ;_ * &quot;-&quot;_)\ _D_i_n_._ ;_ @_ "/>
    <numFmt numFmtId="194" formatCode="_ * #,##0.00_)\ &quot;Din.&quot;_ ;_ * \(#,##0.00\)\ &quot;Din.&quot;_ ;_ * &quot;-&quot;??_)\ &quot;Din.&quot;_ ;_ @_ "/>
    <numFmt numFmtId="195" formatCode="_ * #,##0.00_)\ _D_i_n_._ ;_ * \(#,##0.00\)\ _D_i_n_._ ;_ * &quot;-&quot;??_)\ _D_i_n_._ ;_ @_ "/>
    <numFmt numFmtId="196" formatCode="#,##0\ &quot;$&quot;;\-#,##0\ &quot;$&quot;"/>
    <numFmt numFmtId="197" formatCode="#,##0\ &quot;$&quot;;[Red]\-#,##0\ &quot;$&quot;"/>
    <numFmt numFmtId="198" formatCode="#,##0.00\ &quot;$&quot;;\-#,##0.00\ &quot;$&quot;"/>
    <numFmt numFmtId="199" formatCode="#,##0.00\ &quot;$&quot;;[Red]\-#,##0.00\ &quot;$&quot;"/>
    <numFmt numFmtId="200" formatCode="_-* #,##0\ &quot;$&quot;_-;\-* #,##0\ &quot;$&quot;_-;_-* &quot;-&quot;\ &quot;$&quot;_-;_-@_-"/>
    <numFmt numFmtId="201" formatCode="_-* #,##0\ _$_-;\-* #,##0\ _$_-;_-* &quot;-&quot;\ _$_-;_-@_-"/>
    <numFmt numFmtId="202" formatCode="_-* #,##0.00\ &quot;$&quot;_-;\-* #,##0.00\ &quot;$&quot;_-;_-* &quot;-&quot;??\ &quot;$&quot;_-;_-@_-"/>
    <numFmt numFmtId="203" formatCode="_-* #,##0.00\ _$_-;\-* #,##0.00\ _$_-;_-* &quot;-&quot;??\ _$_-;_-@_-"/>
    <numFmt numFmtId="204" formatCode="#,##0\ &quot;YUD&quot;_);\(#,##0\ &quot;YUD&quot;\)"/>
    <numFmt numFmtId="205" formatCode="#,##0\ &quot;YUD&quot;_);[Red]\(#,##0\ &quot;YUD&quot;\)"/>
    <numFmt numFmtId="206" formatCode="#,##0.00\ &quot;YUD&quot;_);\(#,##0.00\ &quot;YUD&quot;\)"/>
    <numFmt numFmtId="207" formatCode="#,##0.00\ &quot;YUD&quot;_);[Red]\(#,##0.00\ &quot;YUD&quot;\)"/>
    <numFmt numFmtId="208" formatCode="_ * #,##0_)\ &quot;YUD&quot;_ ;_ * \(#,##0\)\ &quot;YUD&quot;_ ;_ * &quot;-&quot;_)\ &quot;YUD&quot;_ ;_ @_ "/>
    <numFmt numFmtId="209" formatCode="_ * #,##0_)\ _Y_U_D_ ;_ * \(#,##0\)\ _Y_U_D_ ;_ * &quot;-&quot;_)\ _Y_U_D_ ;_ @_ "/>
    <numFmt numFmtId="210" formatCode="_ * #,##0.00_)\ &quot;YUD&quot;_ ;_ * \(#,##0.00\)\ &quot;YUD&quot;_ ;_ * &quot;-&quot;??_)\ &quot;YUD&quot;_ ;_ @_ "/>
    <numFmt numFmtId="211" formatCode="_ * #,##0.00_)\ _Y_U_D_ ;_ * \(#,##0.00\)\ _Y_U_D_ ;_ * &quot;-&quot;??_)\ _Y_U_D_ ;_ @_ "/>
    <numFmt numFmtId="212" formatCode="General_)"/>
    <numFmt numFmtId="213" formatCode="0.0_)"/>
    <numFmt numFmtId="214" formatCode="0.0"/>
    <numFmt numFmtId="215" formatCode="0_)"/>
    <numFmt numFmtId="216" formatCode="0.000"/>
    <numFmt numFmtId="217" formatCode="0.000000"/>
    <numFmt numFmtId="218" formatCode="0.00000"/>
    <numFmt numFmtId="219" formatCode="0.0000"/>
    <numFmt numFmtId="220" formatCode="0.0000000"/>
    <numFmt numFmtId="221" formatCode="0.00000000"/>
    <numFmt numFmtId="222" formatCode="0.000000000"/>
    <numFmt numFmtId="223" formatCode="0.0000000000"/>
    <numFmt numFmtId="224" formatCode="0.00000000000"/>
    <numFmt numFmtId="225" formatCode="[$-81A]dd\.\ mmmm\ yyyy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8"/>
      <color indexed="8"/>
      <name val="Arial Narrow"/>
      <family val="2"/>
    </font>
    <font>
      <sz val="9"/>
      <name val="Arial Narrow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7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b/>
      <sz val="12"/>
      <color indexed="8"/>
      <name val="Arial"/>
      <family val="0"/>
    </font>
    <font>
      <i/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double"/>
    </border>
    <border>
      <left style="hair"/>
      <right style="medium"/>
      <top style="double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hair"/>
      <right style="thin"/>
      <top style="double"/>
      <bottom style="double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8" fillId="2" borderId="0" xfId="0" applyFont="1" applyFill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3" fillId="2" borderId="0" xfId="0" applyFont="1" applyFill="1" applyAlignment="1">
      <alignment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 wrapText="1"/>
    </xf>
    <xf numFmtId="2" fontId="9" fillId="3" borderId="4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 wrapText="1"/>
    </xf>
    <xf numFmtId="2" fontId="14" fillId="3" borderId="4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6" fillId="2" borderId="0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2" fontId="18" fillId="3" borderId="11" xfId="0" applyNumberFormat="1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 shrinkToFit="1"/>
    </xf>
    <xf numFmtId="0" fontId="18" fillId="3" borderId="5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2" fontId="18" fillId="3" borderId="16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1" fontId="18" fillId="3" borderId="16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1" fontId="7" fillId="2" borderId="17" xfId="0" applyNumberFormat="1" applyFont="1" applyFill="1" applyBorder="1" applyAlignment="1">
      <alignment horizontal="center" vertical="center"/>
    </xf>
    <xf numFmtId="1" fontId="7" fillId="2" borderId="18" xfId="0" applyNumberFormat="1" applyFont="1" applyFill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1" fontId="15" fillId="2" borderId="18" xfId="0" applyNumberFormat="1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1" fontId="4" fillId="2" borderId="17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 wrapText="1"/>
    </xf>
    <xf numFmtId="1" fontId="7" fillId="2" borderId="22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2" fontId="7" fillId="0" borderId="23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 wrapText="1"/>
    </xf>
    <xf numFmtId="2" fontId="7" fillId="0" borderId="25" xfId="0" applyNumberFormat="1" applyFont="1" applyFill="1" applyBorder="1" applyAlignment="1">
      <alignment horizontal="center" vertical="center"/>
    </xf>
    <xf numFmtId="1" fontId="7" fillId="0" borderId="26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vertical="center"/>
    </xf>
    <xf numFmtId="0" fontId="7" fillId="2" borderId="2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0" xfId="0" applyFont="1" applyFill="1" applyAlignment="1" applyProtection="1">
      <alignment horizontal="center" wrapText="1"/>
      <protection locked="0"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18" fillId="3" borderId="29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3" borderId="22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8" fillId="3" borderId="33" xfId="0" applyFont="1" applyFill="1" applyBorder="1" applyAlignment="1">
      <alignment horizontal="center" vertical="center"/>
    </xf>
    <xf numFmtId="0" fontId="18" fillId="3" borderId="3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 shrinkToFi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9" xfId="0" applyFont="1" applyBorder="1" applyAlignment="1">
      <alignment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 wrapText="1"/>
    </xf>
    <xf numFmtId="0" fontId="20" fillId="2" borderId="2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G33"/>
  <sheetViews>
    <sheetView view="pageBreakPreview" zoomScale="60" workbookViewId="0" topLeftCell="A1">
      <selection activeCell="F12" sqref="F12"/>
    </sheetView>
  </sheetViews>
  <sheetFormatPr defaultColWidth="9.140625" defaultRowHeight="12.75"/>
  <cols>
    <col min="1" max="1" width="3.57421875" style="1" customWidth="1"/>
    <col min="2" max="2" width="42.28125" style="1" customWidth="1"/>
    <col min="3" max="3" width="10.7109375" style="1" customWidth="1"/>
    <col min="4" max="4" width="11.57421875" style="1" customWidth="1"/>
    <col min="5" max="5" width="12.7109375" style="1" customWidth="1"/>
    <col min="6" max="6" width="11.57421875" style="1" customWidth="1"/>
    <col min="7" max="7" width="12.140625" style="1" customWidth="1"/>
    <col min="8" max="16384" width="9.140625" style="1" customWidth="1"/>
  </cols>
  <sheetData>
    <row r="1" spans="1:7" s="4" customFormat="1" ht="30" customHeight="1">
      <c r="A1" s="94" t="s">
        <v>131</v>
      </c>
      <c r="B1" s="94"/>
      <c r="C1" s="94"/>
      <c r="D1" s="94"/>
      <c r="E1" s="94"/>
      <c r="F1" s="94"/>
      <c r="G1" s="94"/>
    </row>
    <row r="2" spans="1:6" ht="12" customHeight="1">
      <c r="A2" s="10"/>
      <c r="B2" s="11"/>
      <c r="C2" s="11"/>
      <c r="D2" s="11"/>
      <c r="E2" s="11"/>
      <c r="F2" s="11"/>
    </row>
    <row r="3" spans="1:7" ht="45" customHeight="1">
      <c r="A3" s="95" t="s">
        <v>10</v>
      </c>
      <c r="B3" s="98" t="s">
        <v>20</v>
      </c>
      <c r="C3" s="95" t="s">
        <v>115</v>
      </c>
      <c r="D3" s="95" t="s">
        <v>116</v>
      </c>
      <c r="E3" s="95" t="s">
        <v>117</v>
      </c>
      <c r="F3" s="95" t="s">
        <v>118</v>
      </c>
      <c r="G3" s="95" t="s">
        <v>121</v>
      </c>
    </row>
    <row r="4" spans="1:7" ht="22.5" customHeight="1" thickBot="1">
      <c r="A4" s="97"/>
      <c r="B4" s="99"/>
      <c r="C4" s="100"/>
      <c r="D4" s="100"/>
      <c r="E4" s="96"/>
      <c r="F4" s="96"/>
      <c r="G4" s="96"/>
    </row>
    <row r="5" spans="1:7" ht="9.75" customHeight="1" thickBot="1" thickTop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</row>
    <row r="6" spans="1:7" ht="15.75" customHeight="1" thickTop="1">
      <c r="A6" s="20">
        <v>1</v>
      </c>
      <c r="B6" s="21" t="s">
        <v>119</v>
      </c>
      <c r="C6" s="19">
        <v>176163</v>
      </c>
      <c r="D6" s="19">
        <v>347892</v>
      </c>
      <c r="E6" s="19">
        <v>340404</v>
      </c>
      <c r="F6" s="19">
        <f>39866+4453+18125+5896+1962+7044+35006+9961+15985+47067+16645+1748+9443+7791+27250+34202+22002+12545+4230+1194+1493+11834+4525</f>
        <v>340267</v>
      </c>
      <c r="G6" s="19">
        <v>270506</v>
      </c>
    </row>
    <row r="7" spans="1:7" ht="15" customHeight="1">
      <c r="A7" s="15">
        <v>2</v>
      </c>
      <c r="B7" s="16" t="s">
        <v>17</v>
      </c>
      <c r="C7" s="14">
        <v>95144</v>
      </c>
      <c r="D7" s="14">
        <v>125483</v>
      </c>
      <c r="E7" s="14">
        <v>114759</v>
      </c>
      <c r="F7" s="14">
        <v>94484</v>
      </c>
      <c r="G7" s="14">
        <v>45084</v>
      </c>
    </row>
    <row r="8" spans="1:7" ht="14.25" customHeight="1">
      <c r="A8" s="15">
        <v>3</v>
      </c>
      <c r="B8" s="17" t="s">
        <v>1</v>
      </c>
      <c r="C8" s="14">
        <v>44009</v>
      </c>
      <c r="D8" s="14">
        <v>112920</v>
      </c>
      <c r="E8" s="14">
        <v>144251</v>
      </c>
      <c r="F8" s="14">
        <v>142022</v>
      </c>
      <c r="G8" s="14">
        <v>64178</v>
      </c>
    </row>
    <row r="9" spans="1:7" ht="13.5" customHeight="1">
      <c r="A9" s="15">
        <v>4</v>
      </c>
      <c r="B9" s="17" t="s">
        <v>2</v>
      </c>
      <c r="C9" s="14">
        <v>58720</v>
      </c>
      <c r="D9" s="14">
        <v>122735</v>
      </c>
      <c r="E9" s="14">
        <v>121936</v>
      </c>
      <c r="F9" s="14">
        <v>109681</v>
      </c>
      <c r="G9" s="14">
        <v>58463</v>
      </c>
    </row>
    <row r="10" spans="1:7" ht="14.25" customHeight="1">
      <c r="A10" s="15">
        <v>5</v>
      </c>
      <c r="B10" s="16" t="s">
        <v>3</v>
      </c>
      <c r="C10" s="14">
        <v>62161</v>
      </c>
      <c r="D10" s="14">
        <v>45271</v>
      </c>
      <c r="E10" s="14">
        <v>42770</v>
      </c>
      <c r="F10" s="14">
        <v>38817</v>
      </c>
      <c r="G10" s="14">
        <v>21254</v>
      </c>
    </row>
    <row r="11" spans="1:7" ht="15.75" customHeight="1">
      <c r="A11" s="15">
        <v>6</v>
      </c>
      <c r="B11" s="16" t="s">
        <v>11</v>
      </c>
      <c r="C11" s="14">
        <v>6596</v>
      </c>
      <c r="D11" s="14">
        <v>22871</v>
      </c>
      <c r="E11" s="14">
        <v>25360</v>
      </c>
      <c r="F11" s="14">
        <v>23150</v>
      </c>
      <c r="G11" s="14">
        <v>10288</v>
      </c>
    </row>
    <row r="12" spans="1:7" ht="15.75" customHeight="1">
      <c r="A12" s="15">
        <v>7</v>
      </c>
      <c r="B12" s="16" t="s">
        <v>5</v>
      </c>
      <c r="C12" s="14">
        <v>63103</v>
      </c>
      <c r="D12" s="14">
        <v>109820</v>
      </c>
      <c r="E12" s="14">
        <v>114965</v>
      </c>
      <c r="F12" s="14">
        <v>114946</v>
      </c>
      <c r="G12" s="14">
        <v>57348</v>
      </c>
    </row>
    <row r="13" spans="1:7" ht="19.5" customHeight="1">
      <c r="A13" s="15">
        <v>8</v>
      </c>
      <c r="B13" s="16" t="s">
        <v>14</v>
      </c>
      <c r="C13" s="14">
        <v>80219</v>
      </c>
      <c r="D13" s="14">
        <v>140938</v>
      </c>
      <c r="E13" s="14">
        <v>138162</v>
      </c>
      <c r="F13" s="14">
        <v>130100</v>
      </c>
      <c r="G13" s="14">
        <v>85411</v>
      </c>
    </row>
    <row r="14" spans="1:7" ht="17.25" customHeight="1">
      <c r="A14" s="15">
        <v>9</v>
      </c>
      <c r="B14" s="16" t="s">
        <v>18</v>
      </c>
      <c r="C14" s="14">
        <v>22271</v>
      </c>
      <c r="D14" s="14">
        <v>63987</v>
      </c>
      <c r="E14" s="14">
        <v>52780</v>
      </c>
      <c r="F14" s="14">
        <v>47478</v>
      </c>
      <c r="G14" s="14">
        <v>20600</v>
      </c>
    </row>
    <row r="15" spans="1:7" ht="17.25" customHeight="1">
      <c r="A15" s="15">
        <v>10</v>
      </c>
      <c r="B15" s="16" t="s">
        <v>6</v>
      </c>
      <c r="C15" s="14">
        <v>1664</v>
      </c>
      <c r="D15" s="14">
        <v>8079</v>
      </c>
      <c r="E15" s="14">
        <v>7795</v>
      </c>
      <c r="F15" s="14">
        <v>7815</v>
      </c>
      <c r="G15" s="14">
        <v>4002</v>
      </c>
    </row>
    <row r="16" spans="1:7" ht="15.75" customHeight="1">
      <c r="A16" s="15">
        <v>11</v>
      </c>
      <c r="B16" s="16" t="s">
        <v>7</v>
      </c>
      <c r="C16" s="14">
        <v>10948</v>
      </c>
      <c r="D16" s="14">
        <v>29579</v>
      </c>
      <c r="E16" s="14">
        <v>40498</v>
      </c>
      <c r="F16" s="14">
        <v>36096</v>
      </c>
      <c r="G16" s="14">
        <v>6451</v>
      </c>
    </row>
    <row r="17" spans="1:7" ht="15.75" customHeight="1">
      <c r="A17" s="15">
        <v>12</v>
      </c>
      <c r="B17" s="16" t="s">
        <v>16</v>
      </c>
      <c r="C17" s="14">
        <v>18142</v>
      </c>
      <c r="D17" s="14">
        <v>19280</v>
      </c>
      <c r="E17" s="14">
        <v>15880</v>
      </c>
      <c r="F17" s="14">
        <v>25707</v>
      </c>
      <c r="G17" s="14">
        <v>10800</v>
      </c>
    </row>
    <row r="18" spans="1:7" ht="15.75" customHeight="1">
      <c r="A18" s="15">
        <v>13</v>
      </c>
      <c r="B18" s="16" t="s">
        <v>8</v>
      </c>
      <c r="C18" s="14">
        <v>329</v>
      </c>
      <c r="D18" s="14">
        <v>600</v>
      </c>
      <c r="E18" s="14">
        <v>712</v>
      </c>
      <c r="F18" s="14">
        <v>727</v>
      </c>
      <c r="G18" s="14">
        <v>389</v>
      </c>
    </row>
    <row r="19" spans="1:7" ht="21.75" customHeight="1">
      <c r="A19" s="15">
        <v>14</v>
      </c>
      <c r="B19" s="16" t="s">
        <v>15</v>
      </c>
      <c r="C19" s="14">
        <v>5106</v>
      </c>
      <c r="D19" s="14">
        <v>6581</v>
      </c>
      <c r="E19" s="14">
        <v>10083</v>
      </c>
      <c r="F19" s="14">
        <v>10684</v>
      </c>
      <c r="G19" s="14">
        <v>6243</v>
      </c>
    </row>
    <row r="20" spans="1:7" ht="21" customHeight="1">
      <c r="A20" s="15">
        <v>15</v>
      </c>
      <c r="B20" s="16" t="s">
        <v>12</v>
      </c>
      <c r="C20" s="14">
        <v>505</v>
      </c>
      <c r="D20" s="14">
        <v>1134</v>
      </c>
      <c r="E20" s="14">
        <v>748</v>
      </c>
      <c r="F20" s="14">
        <v>692</v>
      </c>
      <c r="G20" s="14">
        <v>147</v>
      </c>
    </row>
    <row r="21" spans="1:7" ht="21" customHeight="1">
      <c r="A21" s="15">
        <v>16</v>
      </c>
      <c r="B21" s="16" t="s">
        <v>9</v>
      </c>
      <c r="C21" s="14">
        <v>16998</v>
      </c>
      <c r="D21" s="14">
        <v>22831</v>
      </c>
      <c r="E21" s="14">
        <v>17394</v>
      </c>
      <c r="F21" s="14">
        <v>12225</v>
      </c>
      <c r="G21" s="14">
        <v>5601</v>
      </c>
    </row>
    <row r="22" spans="1:7" ht="18.75" customHeight="1">
      <c r="A22" s="15">
        <v>17</v>
      </c>
      <c r="B22" s="16" t="s">
        <v>22</v>
      </c>
      <c r="C22" s="14">
        <v>4733</v>
      </c>
      <c r="D22" s="14">
        <v>5436</v>
      </c>
      <c r="E22" s="14">
        <v>4516</v>
      </c>
      <c r="F22" s="14">
        <v>5907</v>
      </c>
      <c r="G22" s="14">
        <v>3212</v>
      </c>
    </row>
    <row r="23" spans="1:7" ht="20.25" customHeight="1">
      <c r="A23" s="15">
        <v>18</v>
      </c>
      <c r="B23" s="16" t="s">
        <v>23</v>
      </c>
      <c r="C23" s="14">
        <v>714</v>
      </c>
      <c r="D23" s="14">
        <v>1518</v>
      </c>
      <c r="E23" s="14">
        <v>2150</v>
      </c>
      <c r="F23" s="14">
        <v>2296</v>
      </c>
      <c r="G23" s="14">
        <v>2530</v>
      </c>
    </row>
    <row r="24" spans="1:7" ht="18.75" customHeight="1">
      <c r="A24" s="15">
        <v>19</v>
      </c>
      <c r="B24" s="16" t="s">
        <v>24</v>
      </c>
      <c r="C24" s="14">
        <v>453</v>
      </c>
      <c r="D24" s="14">
        <v>931</v>
      </c>
      <c r="E24" s="14">
        <v>924</v>
      </c>
      <c r="F24" s="14">
        <v>915</v>
      </c>
      <c r="G24" s="14">
        <v>417</v>
      </c>
    </row>
    <row r="25" spans="1:7" ht="19.5" customHeight="1">
      <c r="A25" s="15">
        <v>20</v>
      </c>
      <c r="B25" s="16" t="s">
        <v>25</v>
      </c>
      <c r="C25" s="14">
        <v>417</v>
      </c>
      <c r="D25" s="14">
        <v>2546</v>
      </c>
      <c r="E25" s="14">
        <v>3048</v>
      </c>
      <c r="F25" s="14">
        <v>3851</v>
      </c>
      <c r="G25" s="14">
        <v>2050</v>
      </c>
    </row>
    <row r="26" spans="1:7" ht="15.75" customHeight="1">
      <c r="A26" s="15">
        <v>21</v>
      </c>
      <c r="B26" s="16" t="s">
        <v>4</v>
      </c>
      <c r="C26" s="14">
        <v>23842</v>
      </c>
      <c r="D26" s="14">
        <v>39409</v>
      </c>
      <c r="E26" s="14">
        <v>67515</v>
      </c>
      <c r="F26" s="12">
        <v>29207</v>
      </c>
      <c r="G26" s="12">
        <v>2018</v>
      </c>
    </row>
    <row r="27" spans="1:7" ht="18.75" customHeight="1">
      <c r="A27" s="15">
        <v>22</v>
      </c>
      <c r="B27" s="16" t="s">
        <v>26</v>
      </c>
      <c r="C27" s="14"/>
      <c r="D27" s="14"/>
      <c r="E27" s="14">
        <v>4597</v>
      </c>
      <c r="F27" s="12">
        <v>8627</v>
      </c>
      <c r="G27" s="12">
        <v>14603</v>
      </c>
    </row>
    <row r="28" spans="1:7" ht="18" customHeight="1">
      <c r="A28" s="15">
        <v>23</v>
      </c>
      <c r="B28" s="16" t="s">
        <v>19</v>
      </c>
      <c r="C28" s="14"/>
      <c r="D28" s="14">
        <v>13982</v>
      </c>
      <c r="E28" s="14">
        <v>13311</v>
      </c>
      <c r="F28" s="12"/>
      <c r="G28" s="12">
        <v>327</v>
      </c>
    </row>
    <row r="29" spans="1:7" ht="18" customHeight="1">
      <c r="A29" s="15">
        <v>24</v>
      </c>
      <c r="B29" s="16" t="s">
        <v>13</v>
      </c>
      <c r="C29" s="14"/>
      <c r="D29" s="14"/>
      <c r="E29" s="14"/>
      <c r="F29" s="12">
        <v>34452</v>
      </c>
      <c r="G29" s="12">
        <v>1711</v>
      </c>
    </row>
    <row r="30" spans="1:7" ht="21.75" customHeight="1">
      <c r="A30" s="15">
        <v>25</v>
      </c>
      <c r="B30" s="16" t="s">
        <v>27</v>
      </c>
      <c r="C30" s="14">
        <v>1458</v>
      </c>
      <c r="D30" s="14">
        <v>4133</v>
      </c>
      <c r="E30" s="14">
        <v>4323</v>
      </c>
      <c r="F30" s="12">
        <v>4790</v>
      </c>
      <c r="G30" s="12">
        <v>522</v>
      </c>
    </row>
    <row r="31" spans="1:7" ht="34.5" customHeight="1">
      <c r="A31" s="92" t="s">
        <v>0</v>
      </c>
      <c r="B31" s="93"/>
      <c r="C31" s="18">
        <f>SUM(C6:C30)</f>
        <v>693695</v>
      </c>
      <c r="D31" s="18">
        <f>SUM(D6:D30)</f>
        <v>1247956</v>
      </c>
      <c r="E31" s="18">
        <f>SUM(E6:E30)</f>
        <v>1288881</v>
      </c>
      <c r="F31" s="18">
        <f>SUM(F6:F30)</f>
        <v>1224936</v>
      </c>
      <c r="G31" s="18">
        <f>SUM(G6:G30)</f>
        <v>694155</v>
      </c>
    </row>
    <row r="32" ht="6.75" customHeight="1"/>
    <row r="33" ht="8.25" customHeight="1">
      <c r="A33" s="3"/>
    </row>
    <row r="34" ht="12.75" hidden="1"/>
  </sheetData>
  <mergeCells count="9">
    <mergeCell ref="A31:B31"/>
    <mergeCell ref="A1:G1"/>
    <mergeCell ref="G3:G4"/>
    <mergeCell ref="A3:A4"/>
    <mergeCell ref="B3:B4"/>
    <mergeCell ref="E3:E4"/>
    <mergeCell ref="F3:F4"/>
    <mergeCell ref="C3:C4"/>
    <mergeCell ref="D3:D4"/>
  </mergeCells>
  <printOptions/>
  <pageMargins left="0.5511811023622047" right="0.5511811023622047" top="0.7874015748031497" bottom="0.7874015748031497" header="0.31496062992125984" footer="0.31496062992125984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F32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4.8515625" style="42" customWidth="1"/>
    <col min="2" max="2" width="52.57421875" style="42" customWidth="1"/>
    <col min="3" max="3" width="25.8515625" style="42" customWidth="1"/>
    <col min="4" max="16384" width="9.140625" style="42" customWidth="1"/>
  </cols>
  <sheetData>
    <row r="1" spans="1:6" ht="33" customHeight="1">
      <c r="A1" s="115" t="s">
        <v>145</v>
      </c>
      <c r="B1" s="115"/>
      <c r="C1" s="115"/>
      <c r="D1" s="55"/>
      <c r="E1" s="55"/>
      <c r="F1" s="55"/>
    </row>
    <row r="2" ht="36" customHeight="1"/>
    <row r="3" spans="1:3" ht="45" customHeight="1">
      <c r="A3" s="125" t="s">
        <v>126</v>
      </c>
      <c r="B3" s="125" t="s">
        <v>127</v>
      </c>
      <c r="C3" s="95" t="s">
        <v>122</v>
      </c>
    </row>
    <row r="4" spans="1:3" ht="45" customHeight="1" thickBot="1">
      <c r="A4" s="126"/>
      <c r="B4" s="127"/>
      <c r="C4" s="97"/>
    </row>
    <row r="5" spans="1:3" ht="9.75" customHeight="1" thickBot="1" thickTop="1">
      <c r="A5" s="37">
        <v>0</v>
      </c>
      <c r="B5" s="46">
        <v>1</v>
      </c>
      <c r="C5" s="47">
        <v>2</v>
      </c>
    </row>
    <row r="6" spans="1:3" ht="19.5" customHeight="1" thickTop="1">
      <c r="A6" s="6">
        <v>1</v>
      </c>
      <c r="B6" s="5" t="s">
        <v>119</v>
      </c>
      <c r="C6" s="84">
        <v>0</v>
      </c>
    </row>
    <row r="7" spans="1:3" ht="19.5" customHeight="1">
      <c r="A7" s="50">
        <v>2</v>
      </c>
      <c r="B7" s="16" t="s">
        <v>17</v>
      </c>
      <c r="C7" s="85">
        <v>97.07</v>
      </c>
    </row>
    <row r="8" spans="1:3" ht="19.5" customHeight="1">
      <c r="A8" s="50">
        <v>3</v>
      </c>
      <c r="B8" s="17" t="s">
        <v>1</v>
      </c>
      <c r="C8" s="85">
        <v>62.24</v>
      </c>
    </row>
    <row r="9" spans="1:3" ht="19.5" customHeight="1">
      <c r="A9" s="50">
        <v>4</v>
      </c>
      <c r="B9" s="17" t="s">
        <v>2</v>
      </c>
      <c r="C9" s="85">
        <v>83.12</v>
      </c>
    </row>
    <row r="10" spans="1:3" ht="19.5" customHeight="1">
      <c r="A10" s="50">
        <v>5</v>
      </c>
      <c r="B10" s="16" t="s">
        <v>3</v>
      </c>
      <c r="C10" s="85">
        <v>49.17</v>
      </c>
    </row>
    <row r="11" spans="1:3" ht="19.5" customHeight="1">
      <c r="A11" s="50">
        <v>6</v>
      </c>
      <c r="B11" s="16" t="s">
        <v>11</v>
      </c>
      <c r="C11" s="85">
        <v>97.39</v>
      </c>
    </row>
    <row r="12" spans="1:3" ht="19.5" customHeight="1">
      <c r="A12" s="50">
        <v>7</v>
      </c>
      <c r="B12" s="16" t="s">
        <v>5</v>
      </c>
      <c r="C12" s="85">
        <v>94.91</v>
      </c>
    </row>
    <row r="13" spans="1:3" ht="19.5" customHeight="1">
      <c r="A13" s="50">
        <v>8</v>
      </c>
      <c r="B13" s="16" t="s">
        <v>14</v>
      </c>
      <c r="C13" s="85"/>
    </row>
    <row r="14" spans="1:3" ht="19.5" customHeight="1">
      <c r="A14" s="50">
        <v>9</v>
      </c>
      <c r="B14" s="16" t="s">
        <v>18</v>
      </c>
      <c r="C14" s="85">
        <v>0</v>
      </c>
    </row>
    <row r="15" spans="1:3" ht="19.5" customHeight="1">
      <c r="A15" s="50">
        <v>10</v>
      </c>
      <c r="B15" s="16" t="s">
        <v>6</v>
      </c>
      <c r="C15" s="85">
        <v>92.73</v>
      </c>
    </row>
    <row r="16" spans="1:3" ht="19.5" customHeight="1">
      <c r="A16" s="50">
        <v>11</v>
      </c>
      <c r="B16" s="16" t="s">
        <v>7</v>
      </c>
      <c r="C16" s="85">
        <v>96.39</v>
      </c>
    </row>
    <row r="17" spans="1:3" ht="19.5" customHeight="1">
      <c r="A17" s="50">
        <v>12</v>
      </c>
      <c r="B17" s="16" t="s">
        <v>16</v>
      </c>
      <c r="C17" s="85">
        <v>91.67</v>
      </c>
    </row>
    <row r="18" spans="1:3" ht="19.5" customHeight="1">
      <c r="A18" s="50">
        <v>13</v>
      </c>
      <c r="B18" s="16" t="s">
        <v>8</v>
      </c>
      <c r="C18" s="85">
        <v>98.5</v>
      </c>
    </row>
    <row r="19" spans="1:3" ht="19.5" customHeight="1">
      <c r="A19" s="50">
        <v>14</v>
      </c>
      <c r="B19" s="16" t="s">
        <v>15</v>
      </c>
      <c r="C19" s="85">
        <v>100</v>
      </c>
    </row>
    <row r="20" spans="1:3" ht="19.5" customHeight="1">
      <c r="A20" s="50">
        <v>15</v>
      </c>
      <c r="B20" s="16" t="s">
        <v>12</v>
      </c>
      <c r="C20" s="85">
        <v>100</v>
      </c>
    </row>
    <row r="21" spans="1:3" ht="19.5" customHeight="1">
      <c r="A21" s="50">
        <v>16</v>
      </c>
      <c r="B21" s="16" t="s">
        <v>9</v>
      </c>
      <c r="C21" s="85">
        <v>50.45</v>
      </c>
    </row>
    <row r="22" spans="1:3" ht="19.5" customHeight="1">
      <c r="A22" s="50">
        <v>17</v>
      </c>
      <c r="B22" s="16" t="s">
        <v>146</v>
      </c>
      <c r="C22" s="85">
        <v>78.64</v>
      </c>
    </row>
    <row r="23" spans="1:3" ht="19.5" customHeight="1">
      <c r="A23" s="50">
        <v>18</v>
      </c>
      <c r="B23" s="16" t="s">
        <v>128</v>
      </c>
      <c r="C23" s="85">
        <v>0</v>
      </c>
    </row>
    <row r="24" spans="1:3" ht="19.5" customHeight="1">
      <c r="A24" s="50">
        <v>19</v>
      </c>
      <c r="B24" s="16" t="s">
        <v>142</v>
      </c>
      <c r="C24" s="85"/>
    </row>
    <row r="25" spans="1:3" ht="19.5" customHeight="1">
      <c r="A25" s="50">
        <v>20</v>
      </c>
      <c r="B25" s="16" t="s">
        <v>25</v>
      </c>
      <c r="C25" s="85">
        <v>67.76</v>
      </c>
    </row>
    <row r="26" spans="1:3" ht="19.5" customHeight="1">
      <c r="A26" s="50">
        <v>21</v>
      </c>
      <c r="B26" s="16" t="s">
        <v>4</v>
      </c>
      <c r="C26" s="85"/>
    </row>
    <row r="27" spans="1:3" ht="19.5" customHeight="1">
      <c r="A27" s="50">
        <v>22</v>
      </c>
      <c r="B27" s="16" t="s">
        <v>26</v>
      </c>
      <c r="C27" s="85"/>
    </row>
    <row r="28" spans="1:3" ht="19.5" customHeight="1">
      <c r="A28" s="50">
        <v>23</v>
      </c>
      <c r="B28" s="16" t="s">
        <v>19</v>
      </c>
      <c r="C28" s="85">
        <v>100</v>
      </c>
    </row>
    <row r="29" spans="1:3" ht="19.5" customHeight="1">
      <c r="A29" s="50">
        <v>24</v>
      </c>
      <c r="B29" s="16" t="s">
        <v>13</v>
      </c>
      <c r="C29" s="85"/>
    </row>
    <row r="30" spans="1:3" ht="19.5" customHeight="1">
      <c r="A30" s="50">
        <v>25</v>
      </c>
      <c r="B30" s="16" t="s">
        <v>27</v>
      </c>
      <c r="C30" s="85">
        <v>40.75</v>
      </c>
    </row>
    <row r="31" spans="1:3" ht="30" customHeight="1" thickBot="1">
      <c r="A31" s="113" t="s">
        <v>0</v>
      </c>
      <c r="B31" s="114"/>
      <c r="C31" s="49">
        <v>48.02</v>
      </c>
    </row>
    <row r="32" spans="1:3" ht="12.75">
      <c r="A32" s="124" t="s">
        <v>147</v>
      </c>
      <c r="B32" s="124"/>
      <c r="C32" s="124"/>
    </row>
  </sheetData>
  <mergeCells count="6">
    <mergeCell ref="A32:C32"/>
    <mergeCell ref="A31:B31"/>
    <mergeCell ref="A1:C1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H30"/>
  <sheetViews>
    <sheetView workbookViewId="0" topLeftCell="A1">
      <selection activeCell="G6" sqref="G6"/>
    </sheetView>
  </sheetViews>
  <sheetFormatPr defaultColWidth="9.140625" defaultRowHeight="12.75"/>
  <cols>
    <col min="1" max="1" width="3.28125" style="1" customWidth="1"/>
    <col min="2" max="2" width="37.00390625" style="1" customWidth="1"/>
    <col min="3" max="7" width="12.28125" style="1" customWidth="1"/>
    <col min="8" max="16384" width="9.140625" style="1" customWidth="1"/>
  </cols>
  <sheetData>
    <row r="1" spans="1:7" s="4" customFormat="1" ht="35.25" customHeight="1">
      <c r="A1" s="94" t="s">
        <v>139</v>
      </c>
      <c r="B1" s="94"/>
      <c r="C1" s="94"/>
      <c r="D1" s="94"/>
      <c r="E1" s="94"/>
      <c r="F1" s="94"/>
      <c r="G1" s="94"/>
    </row>
    <row r="2" spans="1:6" ht="12" customHeight="1">
      <c r="A2" s="10"/>
      <c r="B2" s="11"/>
      <c r="C2" s="11"/>
      <c r="D2" s="11"/>
      <c r="E2" s="11"/>
      <c r="F2" s="11"/>
    </row>
    <row r="3" spans="1:7" ht="45" customHeight="1">
      <c r="A3" s="118" t="s">
        <v>10</v>
      </c>
      <c r="B3" s="120" t="s">
        <v>20</v>
      </c>
      <c r="C3" s="118" t="s">
        <v>120</v>
      </c>
      <c r="D3" s="116" t="s">
        <v>116</v>
      </c>
      <c r="E3" s="116" t="s">
        <v>117</v>
      </c>
      <c r="F3" s="116" t="s">
        <v>118</v>
      </c>
      <c r="G3" s="116" t="s">
        <v>122</v>
      </c>
    </row>
    <row r="4" spans="1:7" ht="45" customHeight="1" thickBot="1">
      <c r="A4" s="119"/>
      <c r="B4" s="121"/>
      <c r="C4" s="122"/>
      <c r="D4" s="123"/>
      <c r="E4" s="117"/>
      <c r="F4" s="117"/>
      <c r="G4" s="117"/>
    </row>
    <row r="5" spans="1:8" ht="9.75" customHeight="1" thickBot="1" thickTop="1">
      <c r="A5" s="24">
        <v>0</v>
      </c>
      <c r="B5" s="24">
        <v>1</v>
      </c>
      <c r="C5" s="24">
        <v>2</v>
      </c>
      <c r="D5" s="46">
        <v>3</v>
      </c>
      <c r="E5" s="46">
        <v>4</v>
      </c>
      <c r="F5" s="46">
        <v>5</v>
      </c>
      <c r="G5" s="46">
        <v>6</v>
      </c>
      <c r="H5" s="75"/>
    </row>
    <row r="6" spans="1:7" ht="24.75" customHeight="1" thickTop="1">
      <c r="A6" s="76">
        <v>1</v>
      </c>
      <c r="B6" s="5" t="s">
        <v>21</v>
      </c>
      <c r="C6" s="74">
        <v>40</v>
      </c>
      <c r="D6" s="72">
        <v>40</v>
      </c>
      <c r="E6" s="68">
        <v>20</v>
      </c>
      <c r="F6" s="66">
        <v>40</v>
      </c>
      <c r="G6" s="66">
        <v>20</v>
      </c>
    </row>
    <row r="7" spans="1:7" ht="24.75" customHeight="1">
      <c r="A7" s="14">
        <v>2</v>
      </c>
      <c r="B7" s="16" t="s">
        <v>17</v>
      </c>
      <c r="C7" s="32">
        <v>40</v>
      </c>
      <c r="D7" s="73">
        <v>40</v>
      </c>
      <c r="E7" s="69">
        <v>40</v>
      </c>
      <c r="F7" s="67">
        <v>40</v>
      </c>
      <c r="G7" s="67">
        <v>40</v>
      </c>
    </row>
    <row r="8" spans="1:7" ht="24.75" customHeight="1">
      <c r="A8" s="14">
        <v>3</v>
      </c>
      <c r="B8" s="17" t="s">
        <v>1</v>
      </c>
      <c r="C8" s="32">
        <v>32</v>
      </c>
      <c r="D8" s="73">
        <v>40</v>
      </c>
      <c r="E8" s="69">
        <v>40</v>
      </c>
      <c r="F8" s="67">
        <v>40</v>
      </c>
      <c r="G8" s="63">
        <v>40</v>
      </c>
    </row>
    <row r="9" spans="1:7" ht="24.75" customHeight="1">
      <c r="A9" s="14">
        <v>4</v>
      </c>
      <c r="B9" s="17" t="s">
        <v>2</v>
      </c>
      <c r="C9" s="33">
        <v>40</v>
      </c>
      <c r="D9" s="73">
        <v>40</v>
      </c>
      <c r="E9" s="69">
        <v>40</v>
      </c>
      <c r="F9" s="63">
        <v>40</v>
      </c>
      <c r="G9" s="63">
        <v>40</v>
      </c>
    </row>
    <row r="10" spans="1:7" ht="24.75" customHeight="1">
      <c r="A10" s="14">
        <v>5</v>
      </c>
      <c r="B10" s="16" t="s">
        <v>3</v>
      </c>
      <c r="C10" s="71">
        <v>30</v>
      </c>
      <c r="D10" s="64">
        <v>40</v>
      </c>
      <c r="E10" s="70">
        <v>40</v>
      </c>
      <c r="F10" s="65">
        <v>40</v>
      </c>
      <c r="G10" s="65">
        <v>40</v>
      </c>
    </row>
    <row r="11" spans="1:7" ht="24.75" customHeight="1">
      <c r="A11" s="14">
        <v>6</v>
      </c>
      <c r="B11" s="16" t="s">
        <v>11</v>
      </c>
      <c r="C11" s="32">
        <v>40</v>
      </c>
      <c r="D11" s="61">
        <v>40</v>
      </c>
      <c r="E11" s="69">
        <v>40</v>
      </c>
      <c r="F11" s="63">
        <v>40</v>
      </c>
      <c r="G11" s="63">
        <v>40</v>
      </c>
    </row>
    <row r="12" spans="1:7" ht="24.75" customHeight="1">
      <c r="A12" s="14">
        <v>7</v>
      </c>
      <c r="B12" s="16" t="s">
        <v>5</v>
      </c>
      <c r="C12" s="32">
        <v>32</v>
      </c>
      <c r="D12" s="61">
        <v>32</v>
      </c>
      <c r="E12" s="62">
        <v>32</v>
      </c>
      <c r="F12" s="63">
        <v>32</v>
      </c>
      <c r="G12" s="63">
        <v>32</v>
      </c>
    </row>
    <row r="13" spans="1:7" ht="24.75" customHeight="1">
      <c r="A13" s="14">
        <v>8</v>
      </c>
      <c r="B13" s="16" t="s">
        <v>14</v>
      </c>
      <c r="C13" s="32">
        <v>0</v>
      </c>
      <c r="D13" s="61">
        <v>30</v>
      </c>
      <c r="E13" s="62"/>
      <c r="F13" s="63"/>
      <c r="G13" s="63">
        <v>0</v>
      </c>
    </row>
    <row r="14" spans="1:7" ht="24.75" customHeight="1">
      <c r="A14" s="14">
        <v>9</v>
      </c>
      <c r="B14" s="16" t="s">
        <v>18</v>
      </c>
      <c r="C14" s="32"/>
      <c r="D14" s="61">
        <v>40</v>
      </c>
      <c r="E14" s="62">
        <v>40</v>
      </c>
      <c r="F14" s="63">
        <v>30</v>
      </c>
      <c r="G14" s="63">
        <v>30</v>
      </c>
    </row>
    <row r="15" spans="1:7" ht="24.75" customHeight="1">
      <c r="A15" s="14">
        <v>10</v>
      </c>
      <c r="B15" s="16" t="s">
        <v>6</v>
      </c>
      <c r="C15" s="32">
        <v>35</v>
      </c>
      <c r="D15" s="61">
        <v>36</v>
      </c>
      <c r="E15" s="62">
        <v>36</v>
      </c>
      <c r="F15" s="63">
        <v>36</v>
      </c>
      <c r="G15" s="63">
        <v>35</v>
      </c>
    </row>
    <row r="16" spans="1:7" ht="24.75" customHeight="1">
      <c r="A16" s="14">
        <v>11</v>
      </c>
      <c r="B16" s="16" t="s">
        <v>7</v>
      </c>
      <c r="C16" s="32">
        <v>40</v>
      </c>
      <c r="D16" s="61">
        <v>40</v>
      </c>
      <c r="E16" s="62">
        <v>40</v>
      </c>
      <c r="F16" s="63">
        <v>40</v>
      </c>
      <c r="G16" s="63">
        <v>20</v>
      </c>
    </row>
    <row r="17" spans="1:7" ht="24.75" customHeight="1">
      <c r="A17" s="14">
        <v>12</v>
      </c>
      <c r="B17" s="16" t="s">
        <v>16</v>
      </c>
      <c r="C17" s="32">
        <v>12</v>
      </c>
      <c r="D17" s="61">
        <v>28</v>
      </c>
      <c r="E17" s="62">
        <v>20</v>
      </c>
      <c r="F17" s="63">
        <v>40</v>
      </c>
      <c r="G17" s="63">
        <v>20</v>
      </c>
    </row>
    <row r="18" spans="1:7" ht="24.75" customHeight="1">
      <c r="A18" s="14">
        <v>13</v>
      </c>
      <c r="B18" s="16" t="s">
        <v>8</v>
      </c>
      <c r="C18" s="32">
        <v>15</v>
      </c>
      <c r="D18" s="61">
        <v>15</v>
      </c>
      <c r="E18" s="62">
        <v>15</v>
      </c>
      <c r="F18" s="63">
        <v>15</v>
      </c>
      <c r="G18" s="63">
        <v>15</v>
      </c>
    </row>
    <row r="19" spans="1:7" ht="24.75" customHeight="1">
      <c r="A19" s="14">
        <v>14</v>
      </c>
      <c r="B19" s="16" t="s">
        <v>15</v>
      </c>
      <c r="C19" s="32">
        <v>40</v>
      </c>
      <c r="D19" s="61">
        <v>40</v>
      </c>
      <c r="E19" s="62">
        <v>40</v>
      </c>
      <c r="F19" s="63">
        <v>40</v>
      </c>
      <c r="G19" s="63">
        <v>40</v>
      </c>
    </row>
    <row r="20" spans="1:7" ht="24.75" customHeight="1">
      <c r="A20" s="14">
        <v>15</v>
      </c>
      <c r="B20" s="16" t="s">
        <v>12</v>
      </c>
      <c r="C20" s="32">
        <v>0</v>
      </c>
      <c r="D20" s="61">
        <v>40</v>
      </c>
      <c r="E20" s="62">
        <v>40</v>
      </c>
      <c r="F20" s="63">
        <v>40</v>
      </c>
      <c r="G20" s="63">
        <v>40</v>
      </c>
    </row>
    <row r="21" spans="1:7" ht="24.75" customHeight="1">
      <c r="A21" s="14">
        <v>16</v>
      </c>
      <c r="B21" s="16" t="s">
        <v>9</v>
      </c>
      <c r="C21" s="32">
        <v>32</v>
      </c>
      <c r="D21" s="61">
        <v>32</v>
      </c>
      <c r="E21" s="62">
        <v>32</v>
      </c>
      <c r="F21" s="63">
        <v>40</v>
      </c>
      <c r="G21" s="63">
        <v>40</v>
      </c>
    </row>
    <row r="22" spans="1:7" ht="24.75" customHeight="1">
      <c r="A22" s="14">
        <v>17</v>
      </c>
      <c r="B22" s="16" t="s">
        <v>146</v>
      </c>
      <c r="C22" s="32">
        <v>40</v>
      </c>
      <c r="D22" s="61">
        <v>40</v>
      </c>
      <c r="E22" s="62">
        <v>40</v>
      </c>
      <c r="F22" s="63">
        <v>40</v>
      </c>
      <c r="G22" s="63">
        <v>40</v>
      </c>
    </row>
    <row r="23" spans="1:7" ht="24.75" customHeight="1">
      <c r="A23" s="14">
        <v>18</v>
      </c>
      <c r="B23" s="16" t="s">
        <v>128</v>
      </c>
      <c r="C23" s="33">
        <v>25</v>
      </c>
      <c r="D23" s="61">
        <v>25</v>
      </c>
      <c r="E23" s="62">
        <v>25</v>
      </c>
      <c r="F23" s="63">
        <v>25</v>
      </c>
      <c r="G23" s="63">
        <v>40</v>
      </c>
    </row>
    <row r="24" spans="1:7" ht="24.75" customHeight="1">
      <c r="A24" s="14">
        <v>19</v>
      </c>
      <c r="B24" s="16" t="s">
        <v>24</v>
      </c>
      <c r="C24" s="32">
        <v>0</v>
      </c>
      <c r="D24" s="61">
        <v>0</v>
      </c>
      <c r="E24" s="62">
        <v>0</v>
      </c>
      <c r="F24" s="63"/>
      <c r="G24" s="63">
        <v>0</v>
      </c>
    </row>
    <row r="25" spans="1:7" ht="24.75" customHeight="1">
      <c r="A25" s="14">
        <v>20</v>
      </c>
      <c r="B25" s="16" t="s">
        <v>25</v>
      </c>
      <c r="C25" s="32">
        <v>40</v>
      </c>
      <c r="D25" s="61">
        <v>7</v>
      </c>
      <c r="E25" s="62">
        <v>7</v>
      </c>
      <c r="F25" s="63">
        <v>40</v>
      </c>
      <c r="G25" s="63">
        <v>20</v>
      </c>
    </row>
    <row r="26" spans="1:7" ht="24.75" customHeight="1">
      <c r="A26" s="14">
        <v>21</v>
      </c>
      <c r="B26" s="16" t="s">
        <v>4</v>
      </c>
      <c r="C26" s="32">
        <v>16</v>
      </c>
      <c r="D26" s="32">
        <v>0</v>
      </c>
      <c r="E26" s="62">
        <v>0</v>
      </c>
      <c r="F26" s="63">
        <v>40</v>
      </c>
      <c r="G26" s="63">
        <v>20</v>
      </c>
    </row>
    <row r="27" spans="1:7" ht="24.75" customHeight="1">
      <c r="A27" s="14">
        <v>22</v>
      </c>
      <c r="B27" s="16" t="s">
        <v>26</v>
      </c>
      <c r="C27" s="32"/>
      <c r="D27" s="32"/>
      <c r="E27" s="62">
        <v>0</v>
      </c>
      <c r="F27" s="63"/>
      <c r="G27" s="63">
        <v>40</v>
      </c>
    </row>
    <row r="28" spans="1:7" ht="24.75" customHeight="1">
      <c r="A28" s="14">
        <v>23</v>
      </c>
      <c r="B28" s="16" t="s">
        <v>19</v>
      </c>
      <c r="C28" s="32"/>
      <c r="D28" s="32">
        <v>0</v>
      </c>
      <c r="E28" s="62"/>
      <c r="F28" s="63"/>
      <c r="G28" s="63">
        <v>0</v>
      </c>
    </row>
    <row r="29" spans="1:7" ht="24.75" customHeight="1">
      <c r="A29" s="14">
        <v>24</v>
      </c>
      <c r="B29" s="16" t="s">
        <v>13</v>
      </c>
      <c r="C29" s="32"/>
      <c r="D29" s="32"/>
      <c r="E29" s="62"/>
      <c r="F29" s="63">
        <v>40</v>
      </c>
      <c r="G29" s="63">
        <v>20</v>
      </c>
    </row>
    <row r="30" spans="1:7" ht="24.75" customHeight="1">
      <c r="A30" s="19">
        <v>25</v>
      </c>
      <c r="B30" s="77" t="s">
        <v>27</v>
      </c>
      <c r="C30" s="32">
        <v>20</v>
      </c>
      <c r="D30" s="32">
        <v>20</v>
      </c>
      <c r="E30" s="62">
        <v>35</v>
      </c>
      <c r="F30" s="63">
        <v>35</v>
      </c>
      <c r="G30" s="78">
        <v>20</v>
      </c>
    </row>
  </sheetData>
  <mergeCells count="8">
    <mergeCell ref="A1:G1"/>
    <mergeCell ref="G3:G4"/>
    <mergeCell ref="E3:E4"/>
    <mergeCell ref="A3:A4"/>
    <mergeCell ref="B3:B4"/>
    <mergeCell ref="C3:C4"/>
    <mergeCell ref="D3:D4"/>
    <mergeCell ref="F3:F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8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G32"/>
  <sheetViews>
    <sheetView workbookViewId="0" topLeftCell="A1">
      <selection activeCell="F12" sqref="F12"/>
    </sheetView>
  </sheetViews>
  <sheetFormatPr defaultColWidth="9.140625" defaultRowHeight="12.75"/>
  <cols>
    <col min="1" max="1" width="3.7109375" style="1" customWidth="1"/>
    <col min="2" max="2" width="31.28125" style="1" customWidth="1"/>
    <col min="3" max="7" width="12.28125" style="1" customWidth="1"/>
    <col min="8" max="16384" width="9.140625" style="1" customWidth="1"/>
  </cols>
  <sheetData>
    <row r="1" spans="1:7" s="4" customFormat="1" ht="35.25" customHeight="1">
      <c r="A1" s="103" t="s">
        <v>140</v>
      </c>
      <c r="B1" s="103"/>
      <c r="C1" s="103"/>
      <c r="D1" s="103"/>
      <c r="E1" s="103"/>
      <c r="F1" s="103"/>
      <c r="G1" s="103"/>
    </row>
    <row r="2" spans="1:6" ht="12" customHeight="1">
      <c r="A2" s="10"/>
      <c r="B2" s="11"/>
      <c r="C2" s="11"/>
      <c r="D2" s="11"/>
      <c r="E2" s="11"/>
      <c r="F2" s="11"/>
    </row>
    <row r="3" spans="1:7" ht="45" customHeight="1">
      <c r="A3" s="95" t="s">
        <v>10</v>
      </c>
      <c r="B3" s="98" t="s">
        <v>20</v>
      </c>
      <c r="C3" s="95" t="s">
        <v>120</v>
      </c>
      <c r="D3" s="95" t="s">
        <v>116</v>
      </c>
      <c r="E3" s="95" t="s">
        <v>117</v>
      </c>
      <c r="F3" s="95" t="s">
        <v>118</v>
      </c>
      <c r="G3" s="95" t="s">
        <v>123</v>
      </c>
    </row>
    <row r="4" spans="1:7" ht="45" customHeight="1" thickBot="1">
      <c r="A4" s="97"/>
      <c r="B4" s="99"/>
      <c r="C4" s="100"/>
      <c r="D4" s="100"/>
      <c r="E4" s="97"/>
      <c r="F4" s="97"/>
      <c r="G4" s="97"/>
    </row>
    <row r="5" spans="1:7" ht="9.75" customHeight="1" thickBot="1" thickTop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</row>
    <row r="6" spans="1:7" ht="24.75" customHeight="1" thickTop="1">
      <c r="A6" s="19">
        <v>1</v>
      </c>
      <c r="B6" s="26" t="s">
        <v>21</v>
      </c>
      <c r="C6" s="82">
        <v>22</v>
      </c>
      <c r="D6" s="82">
        <v>22</v>
      </c>
      <c r="E6" s="83">
        <v>22</v>
      </c>
      <c r="F6" s="19">
        <v>22</v>
      </c>
      <c r="G6" s="19">
        <v>22</v>
      </c>
    </row>
    <row r="7" spans="1:7" ht="24.75" customHeight="1">
      <c r="A7" s="14">
        <v>2</v>
      </c>
      <c r="B7" s="22" t="s">
        <v>17</v>
      </c>
      <c r="C7" s="33">
        <v>22</v>
      </c>
      <c r="D7" s="33">
        <v>22</v>
      </c>
      <c r="E7" s="34">
        <v>22</v>
      </c>
      <c r="F7" s="14">
        <v>22</v>
      </c>
      <c r="G7" s="14">
        <v>22</v>
      </c>
    </row>
    <row r="8" spans="1:7" ht="24.75" customHeight="1">
      <c r="A8" s="14">
        <v>3</v>
      </c>
      <c r="B8" s="15" t="s">
        <v>1</v>
      </c>
      <c r="C8" s="33">
        <v>22</v>
      </c>
      <c r="D8" s="33">
        <v>22</v>
      </c>
      <c r="E8" s="34">
        <v>22</v>
      </c>
      <c r="F8" s="14">
        <v>22</v>
      </c>
      <c r="G8" s="14">
        <v>22</v>
      </c>
    </row>
    <row r="9" spans="1:7" ht="24.75" customHeight="1">
      <c r="A9" s="14">
        <v>4</v>
      </c>
      <c r="B9" s="15" t="s">
        <v>2</v>
      </c>
      <c r="C9" s="33">
        <v>22</v>
      </c>
      <c r="D9" s="33">
        <v>22</v>
      </c>
      <c r="E9" s="34">
        <v>22</v>
      </c>
      <c r="F9" s="14">
        <v>22</v>
      </c>
      <c r="G9" s="14">
        <v>22</v>
      </c>
    </row>
    <row r="10" spans="1:7" ht="24.75" customHeight="1">
      <c r="A10" s="14">
        <v>5</v>
      </c>
      <c r="B10" s="22" t="s">
        <v>3</v>
      </c>
      <c r="C10" s="32">
        <v>5</v>
      </c>
      <c r="D10" s="79">
        <v>22</v>
      </c>
      <c r="E10" s="80">
        <v>22</v>
      </c>
      <c r="F10" s="25">
        <v>22</v>
      </c>
      <c r="G10" s="25">
        <v>22</v>
      </c>
    </row>
    <row r="11" spans="1:7" ht="24.75" customHeight="1">
      <c r="A11" s="14">
        <v>6</v>
      </c>
      <c r="B11" s="22" t="s">
        <v>11</v>
      </c>
      <c r="C11" s="32">
        <v>22</v>
      </c>
      <c r="D11" s="33">
        <v>22</v>
      </c>
      <c r="E11" s="34">
        <v>22</v>
      </c>
      <c r="F11" s="14">
        <v>22</v>
      </c>
      <c r="G11" s="14">
        <v>22</v>
      </c>
    </row>
    <row r="12" spans="1:7" ht="24.75" customHeight="1">
      <c r="A12" s="14">
        <v>7</v>
      </c>
      <c r="B12" s="22" t="s">
        <v>5</v>
      </c>
      <c r="C12" s="32">
        <v>22</v>
      </c>
      <c r="D12" s="33">
        <v>22</v>
      </c>
      <c r="E12" s="34">
        <v>22</v>
      </c>
      <c r="F12" s="14">
        <v>22</v>
      </c>
      <c r="G12" s="14">
        <v>22</v>
      </c>
    </row>
    <row r="13" spans="1:7" ht="24.75" customHeight="1">
      <c r="A13" s="14">
        <v>8</v>
      </c>
      <c r="B13" s="22" t="s">
        <v>14</v>
      </c>
      <c r="C13" s="32">
        <v>0</v>
      </c>
      <c r="D13" s="33">
        <v>22</v>
      </c>
      <c r="E13" s="34"/>
      <c r="F13" s="14"/>
      <c r="G13" s="14">
        <v>0</v>
      </c>
    </row>
    <row r="14" spans="1:7" ht="24.75" customHeight="1">
      <c r="A14" s="14">
        <v>9</v>
      </c>
      <c r="B14" s="22" t="s">
        <v>18</v>
      </c>
      <c r="C14" s="32"/>
      <c r="D14" s="33">
        <v>0</v>
      </c>
      <c r="E14" s="34">
        <v>0</v>
      </c>
      <c r="F14" s="14">
        <v>22</v>
      </c>
      <c r="G14" s="14">
        <v>22</v>
      </c>
    </row>
    <row r="15" spans="1:7" ht="24.75" customHeight="1">
      <c r="A15" s="14">
        <v>10</v>
      </c>
      <c r="B15" s="22" t="s">
        <v>6</v>
      </c>
      <c r="C15" s="32">
        <v>22</v>
      </c>
      <c r="D15" s="33">
        <v>0</v>
      </c>
      <c r="E15" s="34">
        <v>0</v>
      </c>
      <c r="F15" s="14">
        <v>22</v>
      </c>
      <c r="G15" s="14">
        <v>22</v>
      </c>
    </row>
    <row r="16" spans="1:7" ht="24.75" customHeight="1">
      <c r="A16" s="14">
        <v>11</v>
      </c>
      <c r="B16" s="22" t="s">
        <v>7</v>
      </c>
      <c r="C16" s="32">
        <v>22</v>
      </c>
      <c r="D16" s="33">
        <v>22</v>
      </c>
      <c r="E16" s="34">
        <v>22</v>
      </c>
      <c r="F16" s="14">
        <v>22</v>
      </c>
      <c r="G16" s="14">
        <v>22</v>
      </c>
    </row>
    <row r="17" spans="1:7" ht="24.75" customHeight="1">
      <c r="A17" s="14">
        <v>12</v>
      </c>
      <c r="B17" s="22" t="s">
        <v>16</v>
      </c>
      <c r="C17" s="32">
        <v>22</v>
      </c>
      <c r="D17" s="33">
        <v>22</v>
      </c>
      <c r="E17" s="34">
        <v>22</v>
      </c>
      <c r="F17" s="14">
        <v>22</v>
      </c>
      <c r="G17" s="14">
        <v>22</v>
      </c>
    </row>
    <row r="18" spans="1:7" ht="24.75" customHeight="1">
      <c r="A18" s="14">
        <v>13</v>
      </c>
      <c r="B18" s="22" t="s">
        <v>8</v>
      </c>
      <c r="C18" s="32">
        <v>22</v>
      </c>
      <c r="D18" s="33">
        <v>22</v>
      </c>
      <c r="E18" s="34">
        <v>22</v>
      </c>
      <c r="F18" s="14">
        <v>22</v>
      </c>
      <c r="G18" s="14">
        <v>22</v>
      </c>
    </row>
    <row r="19" spans="1:7" ht="24.75" customHeight="1">
      <c r="A19" s="14">
        <v>14</v>
      </c>
      <c r="B19" s="22" t="s">
        <v>15</v>
      </c>
      <c r="C19" s="32">
        <v>22</v>
      </c>
      <c r="D19" s="33">
        <v>22</v>
      </c>
      <c r="E19" s="34">
        <v>22</v>
      </c>
      <c r="F19" s="14">
        <v>22</v>
      </c>
      <c r="G19" s="14">
        <v>22</v>
      </c>
    </row>
    <row r="20" spans="1:7" ht="24.75" customHeight="1">
      <c r="A20" s="14">
        <v>15</v>
      </c>
      <c r="B20" s="22" t="s">
        <v>12</v>
      </c>
      <c r="C20" s="81"/>
      <c r="D20" s="33">
        <v>0</v>
      </c>
      <c r="E20" s="34">
        <v>0</v>
      </c>
      <c r="F20" s="14">
        <v>0</v>
      </c>
      <c r="G20" s="14">
        <v>22</v>
      </c>
    </row>
    <row r="21" spans="1:7" ht="24.75" customHeight="1">
      <c r="A21" s="14">
        <v>16</v>
      </c>
      <c r="B21" s="22" t="s">
        <v>9</v>
      </c>
      <c r="C21" s="32">
        <v>20</v>
      </c>
      <c r="D21" s="33">
        <v>20</v>
      </c>
      <c r="E21" s="34">
        <v>20</v>
      </c>
      <c r="F21" s="14">
        <v>20</v>
      </c>
      <c r="G21" s="14">
        <v>22</v>
      </c>
    </row>
    <row r="22" spans="1:7" ht="24.75" customHeight="1">
      <c r="A22" s="14">
        <v>17</v>
      </c>
      <c r="B22" s="22" t="s">
        <v>22</v>
      </c>
      <c r="C22" s="32">
        <v>22</v>
      </c>
      <c r="D22" s="33">
        <v>22</v>
      </c>
      <c r="E22" s="34">
        <v>22</v>
      </c>
      <c r="F22" s="14">
        <v>22</v>
      </c>
      <c r="G22" s="14">
        <v>22</v>
      </c>
    </row>
    <row r="23" spans="1:7" ht="24.75" customHeight="1">
      <c r="A23" s="14">
        <v>18</v>
      </c>
      <c r="B23" s="22" t="s">
        <v>23</v>
      </c>
      <c r="C23" s="33"/>
      <c r="D23" s="33">
        <v>0</v>
      </c>
      <c r="E23" s="34">
        <v>0</v>
      </c>
      <c r="F23" s="14">
        <v>0</v>
      </c>
      <c r="G23" s="14">
        <v>22</v>
      </c>
    </row>
    <row r="24" spans="1:7" ht="24.75" customHeight="1">
      <c r="A24" s="14">
        <v>19</v>
      </c>
      <c r="B24" s="22" t="s">
        <v>24</v>
      </c>
      <c r="C24" s="32"/>
      <c r="D24" s="33">
        <v>0</v>
      </c>
      <c r="E24" s="34">
        <v>0</v>
      </c>
      <c r="F24" s="14"/>
      <c r="G24" s="14">
        <v>22</v>
      </c>
    </row>
    <row r="25" spans="1:7" ht="24.75" customHeight="1">
      <c r="A25" s="14">
        <v>20</v>
      </c>
      <c r="B25" s="22" t="s">
        <v>25</v>
      </c>
      <c r="C25" s="32">
        <v>20</v>
      </c>
      <c r="D25" s="33">
        <v>5</v>
      </c>
      <c r="E25" s="34">
        <v>22</v>
      </c>
      <c r="F25" s="14">
        <v>20</v>
      </c>
      <c r="G25" s="14">
        <v>22</v>
      </c>
    </row>
    <row r="26" spans="1:7" ht="24.75" customHeight="1">
      <c r="A26" s="14">
        <v>21</v>
      </c>
      <c r="B26" s="22" t="s">
        <v>4</v>
      </c>
      <c r="C26" s="32">
        <v>20</v>
      </c>
      <c r="D26" s="32">
        <v>0</v>
      </c>
      <c r="E26" s="34">
        <v>0</v>
      </c>
      <c r="F26" s="13">
        <v>0</v>
      </c>
      <c r="G26" s="14">
        <v>22</v>
      </c>
    </row>
    <row r="27" spans="1:7" ht="24.75" customHeight="1">
      <c r="A27" s="14">
        <v>22</v>
      </c>
      <c r="B27" s="22" t="s">
        <v>26</v>
      </c>
      <c r="C27" s="32"/>
      <c r="D27" s="32"/>
      <c r="E27" s="34">
        <v>0</v>
      </c>
      <c r="F27" s="13"/>
      <c r="G27" s="14">
        <v>0</v>
      </c>
    </row>
    <row r="28" spans="1:7" ht="24.75" customHeight="1">
      <c r="A28" s="14">
        <v>23</v>
      </c>
      <c r="B28" s="22" t="s">
        <v>19</v>
      </c>
      <c r="C28" s="32"/>
      <c r="D28" s="32">
        <v>0</v>
      </c>
      <c r="E28" s="34">
        <v>0</v>
      </c>
      <c r="F28" s="13"/>
      <c r="G28" s="14">
        <v>22</v>
      </c>
    </row>
    <row r="29" spans="1:7" ht="24.75" customHeight="1">
      <c r="A29" s="14">
        <v>24</v>
      </c>
      <c r="B29" s="22" t="s">
        <v>13</v>
      </c>
      <c r="C29" s="32"/>
      <c r="D29" s="32"/>
      <c r="E29" s="34"/>
      <c r="F29" s="13">
        <v>0</v>
      </c>
      <c r="G29" s="14">
        <v>22</v>
      </c>
    </row>
    <row r="30" spans="1:7" ht="24.75" customHeight="1">
      <c r="A30" s="14">
        <v>25</v>
      </c>
      <c r="B30" s="22" t="s">
        <v>27</v>
      </c>
      <c r="C30" s="32">
        <v>20</v>
      </c>
      <c r="D30" s="32">
        <v>22</v>
      </c>
      <c r="E30" s="34">
        <v>22</v>
      </c>
      <c r="F30" s="13">
        <v>22</v>
      </c>
      <c r="G30" s="14">
        <v>22</v>
      </c>
    </row>
    <row r="31" ht="6.75" customHeight="1"/>
    <row r="32" ht="8.25" customHeight="1">
      <c r="A32" s="3"/>
    </row>
    <row r="33" ht="12.75" hidden="1"/>
  </sheetData>
  <mergeCells count="8">
    <mergeCell ref="A1:G1"/>
    <mergeCell ref="G3:G4"/>
    <mergeCell ref="A3:A4"/>
    <mergeCell ref="B3:B4"/>
    <mergeCell ref="C3:C4"/>
    <mergeCell ref="D3:D4"/>
    <mergeCell ref="F3:F4"/>
    <mergeCell ref="E3:E4"/>
  </mergeCells>
  <printOptions/>
  <pageMargins left="0.35433070866141736" right="0.15748031496062992" top="0.3937007874015748" bottom="0.3937007874015748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D9" sqref="D9"/>
    </sheetView>
  </sheetViews>
  <sheetFormatPr defaultColWidth="9.140625" defaultRowHeight="12.75"/>
  <cols>
    <col min="1" max="1" width="3.140625" style="1" customWidth="1"/>
    <col min="2" max="2" width="37.57421875" style="1" customWidth="1"/>
    <col min="3" max="3" width="11.00390625" style="1" customWidth="1"/>
    <col min="4" max="4" width="12.28125" style="1" customWidth="1"/>
    <col min="5" max="5" width="11.7109375" style="1" customWidth="1"/>
    <col min="6" max="6" width="11.28125" style="1" customWidth="1"/>
    <col min="7" max="16384" width="9.140625" style="1" customWidth="1"/>
  </cols>
  <sheetData>
    <row r="1" spans="1:7" s="4" customFormat="1" ht="28.5" customHeight="1">
      <c r="A1" s="94" t="s">
        <v>132</v>
      </c>
      <c r="B1" s="94"/>
      <c r="C1" s="94"/>
      <c r="D1" s="94"/>
      <c r="E1" s="94"/>
      <c r="F1" s="94"/>
      <c r="G1" s="94"/>
    </row>
    <row r="2" spans="1:6" ht="12" customHeight="1">
      <c r="A2" s="10"/>
      <c r="B2" s="11"/>
      <c r="C2" s="11"/>
      <c r="D2" s="11"/>
      <c r="E2" s="11"/>
      <c r="F2" s="11"/>
    </row>
    <row r="3" spans="1:7" ht="45" customHeight="1">
      <c r="A3" s="95" t="s">
        <v>10</v>
      </c>
      <c r="B3" s="98" t="s">
        <v>20</v>
      </c>
      <c r="C3" s="95" t="s">
        <v>120</v>
      </c>
      <c r="D3" s="95" t="s">
        <v>116</v>
      </c>
      <c r="E3" s="95" t="s">
        <v>117</v>
      </c>
      <c r="F3" s="95" t="s">
        <v>118</v>
      </c>
      <c r="G3" s="95" t="s">
        <v>122</v>
      </c>
    </row>
    <row r="4" spans="1:7" ht="45" customHeight="1" thickBot="1">
      <c r="A4" s="97"/>
      <c r="B4" s="99"/>
      <c r="C4" s="100"/>
      <c r="D4" s="100"/>
      <c r="E4" s="97"/>
      <c r="F4" s="97"/>
      <c r="G4" s="97"/>
    </row>
    <row r="5" spans="1:7" ht="9.75" customHeight="1" thickBot="1" thickTop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</row>
    <row r="6" spans="1:7" ht="15.75" customHeight="1" thickTop="1">
      <c r="A6" s="19">
        <v>1</v>
      </c>
      <c r="B6" s="26" t="s">
        <v>21</v>
      </c>
      <c r="C6" s="28">
        <v>19642</v>
      </c>
      <c r="D6" s="28">
        <v>45567</v>
      </c>
      <c r="E6" s="28">
        <v>50099</v>
      </c>
      <c r="F6" s="28">
        <f>0+0+6290+1239+0+1265+5339+2652+3373+0+7201+1556+0+2772+0+0+1380+3211+186+1133+0+1787+1281</f>
        <v>40665</v>
      </c>
      <c r="G6" s="28">
        <v>21377</v>
      </c>
    </row>
    <row r="7" spans="1:7" ht="15" customHeight="1">
      <c r="A7" s="14">
        <v>2</v>
      </c>
      <c r="B7" s="22" t="s">
        <v>17</v>
      </c>
      <c r="C7" s="12">
        <v>51621</v>
      </c>
      <c r="D7" s="12">
        <v>45187</v>
      </c>
      <c r="E7" s="12">
        <v>32218</v>
      </c>
      <c r="F7" s="12">
        <v>33023</v>
      </c>
      <c r="G7" s="12">
        <v>17187</v>
      </c>
    </row>
    <row r="8" spans="1:7" ht="14.25" customHeight="1">
      <c r="A8" s="14">
        <v>3</v>
      </c>
      <c r="B8" s="15" t="s">
        <v>1</v>
      </c>
      <c r="C8" s="12">
        <v>13432</v>
      </c>
      <c r="D8" s="12">
        <v>30666</v>
      </c>
      <c r="E8" s="12">
        <v>33603</v>
      </c>
      <c r="F8" s="12">
        <v>40335</v>
      </c>
      <c r="G8" s="12">
        <v>18129</v>
      </c>
    </row>
    <row r="9" spans="1:7" ht="13.5" customHeight="1">
      <c r="A9" s="14">
        <v>4</v>
      </c>
      <c r="B9" s="15" t="s">
        <v>2</v>
      </c>
      <c r="C9" s="14">
        <v>25139</v>
      </c>
      <c r="D9" s="14">
        <v>59146</v>
      </c>
      <c r="E9" s="14">
        <v>58011</v>
      </c>
      <c r="F9" s="14">
        <v>53428</v>
      </c>
      <c r="G9" s="14">
        <v>26881</v>
      </c>
    </row>
    <row r="10" spans="1:7" ht="14.25" customHeight="1">
      <c r="A10" s="14">
        <v>5</v>
      </c>
      <c r="B10" s="22" t="s">
        <v>3</v>
      </c>
      <c r="C10" s="23">
        <v>30684</v>
      </c>
      <c r="D10" s="23">
        <v>22080</v>
      </c>
      <c r="E10" s="23">
        <v>13417</v>
      </c>
      <c r="F10" s="23">
        <v>24217</v>
      </c>
      <c r="G10" s="23">
        <v>14151</v>
      </c>
    </row>
    <row r="11" spans="1:7" ht="15.75" customHeight="1">
      <c r="A11" s="14">
        <v>6</v>
      </c>
      <c r="B11" s="22" t="s">
        <v>11</v>
      </c>
      <c r="C11" s="12">
        <v>2634</v>
      </c>
      <c r="D11" s="12">
        <v>7390</v>
      </c>
      <c r="E11" s="12">
        <v>7764</v>
      </c>
      <c r="F11" s="12">
        <v>7352</v>
      </c>
      <c r="G11" s="12">
        <v>4301</v>
      </c>
    </row>
    <row r="12" spans="1:7" ht="15.75" customHeight="1">
      <c r="A12" s="14">
        <v>7</v>
      </c>
      <c r="B12" s="22" t="s">
        <v>5</v>
      </c>
      <c r="C12" s="12">
        <v>54006</v>
      </c>
      <c r="D12" s="12">
        <v>92969</v>
      </c>
      <c r="E12" s="12">
        <v>23642</v>
      </c>
      <c r="F12" s="12">
        <v>20584</v>
      </c>
      <c r="G12" s="12">
        <v>13200</v>
      </c>
    </row>
    <row r="13" spans="1:7" ht="18" customHeight="1">
      <c r="A13" s="14">
        <v>8</v>
      </c>
      <c r="B13" s="22" t="s">
        <v>14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ht="17.25" customHeight="1">
      <c r="A14" s="14">
        <v>9</v>
      </c>
      <c r="B14" s="22" t="s">
        <v>18</v>
      </c>
      <c r="C14" s="12">
        <v>0</v>
      </c>
      <c r="D14" s="12">
        <v>0</v>
      </c>
      <c r="E14" s="12">
        <v>0</v>
      </c>
      <c r="F14" s="12">
        <v>9122</v>
      </c>
      <c r="G14" s="12">
        <v>4311</v>
      </c>
    </row>
    <row r="15" spans="1:7" ht="17.25" customHeight="1">
      <c r="A15" s="14">
        <v>10</v>
      </c>
      <c r="B15" s="22" t="s">
        <v>6</v>
      </c>
      <c r="C15" s="12">
        <v>0</v>
      </c>
      <c r="D15" s="12">
        <v>0</v>
      </c>
      <c r="E15" s="12">
        <v>0</v>
      </c>
      <c r="F15" s="12">
        <v>0</v>
      </c>
      <c r="G15" s="12">
        <v>1645</v>
      </c>
    </row>
    <row r="16" spans="1:7" ht="15.75" customHeight="1">
      <c r="A16" s="14">
        <v>11</v>
      </c>
      <c r="B16" s="22" t="s">
        <v>7</v>
      </c>
      <c r="C16" s="12">
        <v>7125</v>
      </c>
      <c r="D16" s="12">
        <v>18486</v>
      </c>
      <c r="E16" s="12">
        <v>24759</v>
      </c>
      <c r="F16" s="12">
        <v>24524</v>
      </c>
      <c r="G16" s="12">
        <v>6451</v>
      </c>
    </row>
    <row r="17" spans="1:7" ht="15.75" customHeight="1">
      <c r="A17" s="14">
        <v>12</v>
      </c>
      <c r="B17" s="22" t="s">
        <v>16</v>
      </c>
      <c r="C17" s="12">
        <v>15743</v>
      </c>
      <c r="D17" s="12">
        <v>12903</v>
      </c>
      <c r="E17" s="12">
        <v>15880</v>
      </c>
      <c r="F17" s="12">
        <v>25707</v>
      </c>
      <c r="G17" s="12">
        <v>10800</v>
      </c>
    </row>
    <row r="18" spans="1:7" ht="15.75" customHeight="1">
      <c r="A18" s="14">
        <v>13</v>
      </c>
      <c r="B18" s="22" t="s">
        <v>8</v>
      </c>
      <c r="C18" s="12">
        <v>329</v>
      </c>
      <c r="D18" s="12">
        <v>600</v>
      </c>
      <c r="E18" s="12">
        <v>712</v>
      </c>
      <c r="F18" s="12">
        <v>727</v>
      </c>
      <c r="G18" s="12">
        <v>389</v>
      </c>
    </row>
    <row r="19" spans="1:7" ht="21.75" customHeight="1">
      <c r="A19" s="14">
        <v>14</v>
      </c>
      <c r="B19" s="22" t="s">
        <v>15</v>
      </c>
      <c r="C19" s="14">
        <v>896</v>
      </c>
      <c r="D19" s="14">
        <v>2817</v>
      </c>
      <c r="E19" s="14">
        <v>1012</v>
      </c>
      <c r="F19" s="14">
        <v>1151</v>
      </c>
      <c r="G19" s="14">
        <v>4023</v>
      </c>
    </row>
    <row r="20" spans="1:7" ht="21" customHeight="1">
      <c r="A20" s="14">
        <v>15</v>
      </c>
      <c r="B20" s="22" t="s">
        <v>12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ht="17.25" customHeight="1">
      <c r="A21" s="14">
        <v>16</v>
      </c>
      <c r="B21" s="22" t="s">
        <v>9</v>
      </c>
      <c r="C21" s="12">
        <v>7135</v>
      </c>
      <c r="D21" s="12">
        <v>10845</v>
      </c>
      <c r="E21" s="12">
        <v>8732</v>
      </c>
      <c r="F21" s="12">
        <v>2019</v>
      </c>
      <c r="G21" s="12">
        <v>2487</v>
      </c>
    </row>
    <row r="22" spans="1:7" ht="18" customHeight="1">
      <c r="A22" s="14">
        <v>17</v>
      </c>
      <c r="B22" s="22" t="s">
        <v>22</v>
      </c>
      <c r="C22" s="12">
        <v>4472</v>
      </c>
      <c r="D22" s="12">
        <v>4836</v>
      </c>
      <c r="E22" s="12">
        <v>4014</v>
      </c>
      <c r="F22" s="12">
        <v>4978</v>
      </c>
      <c r="G22" s="12">
        <v>2435</v>
      </c>
    </row>
    <row r="23" spans="1:7" ht="19.5" customHeight="1">
      <c r="A23" s="14">
        <v>18</v>
      </c>
      <c r="B23" s="22" t="s">
        <v>23</v>
      </c>
      <c r="C23" s="12">
        <v>0</v>
      </c>
      <c r="D23" s="12">
        <v>0</v>
      </c>
      <c r="E23" s="12">
        <v>0</v>
      </c>
      <c r="F23" s="12">
        <v>0</v>
      </c>
      <c r="G23" s="12">
        <v>2400</v>
      </c>
    </row>
    <row r="24" spans="1:7" ht="21.75" customHeight="1">
      <c r="A24" s="14">
        <v>19</v>
      </c>
      <c r="B24" s="22" t="s">
        <v>24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ht="19.5" customHeight="1">
      <c r="A25" s="14">
        <v>20</v>
      </c>
      <c r="B25" s="22" t="s">
        <v>25</v>
      </c>
      <c r="C25" s="12">
        <v>79</v>
      </c>
      <c r="D25" s="12">
        <v>2160</v>
      </c>
      <c r="E25" s="12">
        <v>2290</v>
      </c>
      <c r="F25" s="12">
        <v>2885</v>
      </c>
      <c r="G25" s="12">
        <v>614</v>
      </c>
    </row>
    <row r="26" spans="1:7" ht="15.75" customHeight="1">
      <c r="A26" s="14">
        <v>21</v>
      </c>
      <c r="B26" s="22" t="s">
        <v>4</v>
      </c>
      <c r="C26" s="12">
        <v>3972</v>
      </c>
      <c r="D26" s="14">
        <v>0</v>
      </c>
      <c r="E26" s="12">
        <v>0</v>
      </c>
      <c r="F26" s="12">
        <v>0</v>
      </c>
      <c r="G26" s="12">
        <v>0</v>
      </c>
    </row>
    <row r="27" spans="1:7" ht="15.75" customHeight="1">
      <c r="A27" s="14">
        <v>22</v>
      </c>
      <c r="B27" s="22" t="s">
        <v>26</v>
      </c>
      <c r="C27" s="14"/>
      <c r="D27" s="14"/>
      <c r="E27" s="12">
        <v>0</v>
      </c>
      <c r="F27" s="12">
        <v>0</v>
      </c>
      <c r="G27" s="12">
        <v>0</v>
      </c>
    </row>
    <row r="28" spans="1:7" ht="21" customHeight="1">
      <c r="A28" s="14">
        <v>23</v>
      </c>
      <c r="B28" s="22" t="s">
        <v>19</v>
      </c>
      <c r="C28" s="14"/>
      <c r="D28" s="14">
        <v>0</v>
      </c>
      <c r="E28" s="12">
        <v>0</v>
      </c>
      <c r="F28" s="12"/>
      <c r="G28" s="12">
        <v>522</v>
      </c>
    </row>
    <row r="29" spans="1:7" ht="18" customHeight="1">
      <c r="A29" s="14">
        <v>24</v>
      </c>
      <c r="B29" s="22" t="s">
        <v>13</v>
      </c>
      <c r="C29" s="14"/>
      <c r="D29" s="14"/>
      <c r="E29" s="12"/>
      <c r="F29" s="12"/>
      <c r="G29" s="12">
        <v>0</v>
      </c>
    </row>
    <row r="30" spans="1:7" ht="21" customHeight="1">
      <c r="A30" s="14">
        <v>25</v>
      </c>
      <c r="B30" s="22" t="s">
        <v>27</v>
      </c>
      <c r="C30" s="12">
        <v>1121</v>
      </c>
      <c r="D30" s="12">
        <v>3037</v>
      </c>
      <c r="E30" s="12">
        <v>3102</v>
      </c>
      <c r="F30" s="12">
        <v>3685</v>
      </c>
      <c r="G30" s="12">
        <v>1467</v>
      </c>
    </row>
    <row r="31" spans="1:7" ht="21.75" customHeight="1">
      <c r="A31" s="92" t="s">
        <v>0</v>
      </c>
      <c r="B31" s="93"/>
      <c r="C31" s="18">
        <f>SUM(C6:C30)</f>
        <v>238030</v>
      </c>
      <c r="D31" s="18">
        <f>SUM(D6:D30)</f>
        <v>358689</v>
      </c>
      <c r="E31" s="18">
        <f>SUM(E6:E30)</f>
        <v>279255</v>
      </c>
      <c r="F31" s="18">
        <f>SUM(F6:F30)</f>
        <v>294402</v>
      </c>
      <c r="G31" s="18">
        <f>SUM(G6:G30)</f>
        <v>152770</v>
      </c>
    </row>
    <row r="32" ht="6.75" customHeight="1"/>
    <row r="33" ht="8.25" customHeight="1">
      <c r="A33" s="3"/>
    </row>
    <row r="34" ht="12.75" hidden="1"/>
  </sheetData>
  <mergeCells count="9">
    <mergeCell ref="A1:G1"/>
    <mergeCell ref="A31:B31"/>
    <mergeCell ref="G3:G4"/>
    <mergeCell ref="A3:A4"/>
    <mergeCell ref="B3:B4"/>
    <mergeCell ref="E3:E4"/>
    <mergeCell ref="F3:F4"/>
    <mergeCell ref="D3:D4"/>
    <mergeCell ref="C3:C4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G31"/>
  <sheetViews>
    <sheetView workbookViewId="0" topLeftCell="A1">
      <selection activeCell="C22" sqref="C22"/>
    </sheetView>
  </sheetViews>
  <sheetFormatPr defaultColWidth="9.140625" defaultRowHeight="12.75"/>
  <cols>
    <col min="1" max="1" width="3.8515625" style="1" customWidth="1"/>
    <col min="2" max="2" width="38.8515625" style="1" customWidth="1"/>
    <col min="3" max="3" width="14.57421875" style="1" customWidth="1"/>
    <col min="4" max="6" width="13.7109375" style="1" customWidth="1"/>
    <col min="7" max="7" width="11.421875" style="1" customWidth="1"/>
    <col min="8" max="16384" width="9.140625" style="1" customWidth="1"/>
  </cols>
  <sheetData>
    <row r="1" spans="1:7" s="4" customFormat="1" ht="29.25" customHeight="1">
      <c r="A1" s="94" t="s">
        <v>133</v>
      </c>
      <c r="B1" s="94"/>
      <c r="C1" s="94"/>
      <c r="D1" s="94"/>
      <c r="E1" s="94"/>
      <c r="F1" s="94"/>
      <c r="G1" s="94"/>
    </row>
    <row r="2" spans="1:6" ht="18" customHeight="1">
      <c r="A2" s="10"/>
      <c r="B2" s="11"/>
      <c r="C2" s="11"/>
      <c r="D2" s="11"/>
      <c r="E2" s="11"/>
      <c r="F2" s="11"/>
    </row>
    <row r="3" spans="1:7" ht="45" customHeight="1">
      <c r="A3" s="95" t="s">
        <v>10</v>
      </c>
      <c r="B3" s="98" t="s">
        <v>20</v>
      </c>
      <c r="C3" s="95" t="s">
        <v>120</v>
      </c>
      <c r="D3" s="95" t="s">
        <v>116</v>
      </c>
      <c r="E3" s="95" t="s">
        <v>117</v>
      </c>
      <c r="F3" s="95" t="s">
        <v>118</v>
      </c>
      <c r="G3" s="95" t="s">
        <v>124</v>
      </c>
    </row>
    <row r="4" spans="1:7" ht="45" customHeight="1" thickBot="1">
      <c r="A4" s="97"/>
      <c r="B4" s="99"/>
      <c r="C4" s="100"/>
      <c r="D4" s="100"/>
      <c r="E4" s="97"/>
      <c r="F4" s="97"/>
      <c r="G4" s="97"/>
    </row>
    <row r="5" spans="1:7" ht="9.75" customHeight="1" thickBot="1" thickTop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  <c r="G5" s="24">
        <v>6</v>
      </c>
    </row>
    <row r="6" spans="1:7" ht="15.75" customHeight="1" thickTop="1">
      <c r="A6" s="19">
        <v>1</v>
      </c>
      <c r="B6" s="26" t="s">
        <v>119</v>
      </c>
      <c r="C6" s="19">
        <v>122643</v>
      </c>
      <c r="D6" s="19">
        <v>322197</v>
      </c>
      <c r="E6" s="19">
        <v>521997</v>
      </c>
      <c r="F6" s="19">
        <f>0+0+99032+18986+0+19824+78499+26076+52502+0+49130+25157+0+43289+0+0+20160+50136+3087+20390+0+24827+19548</f>
        <v>550643</v>
      </c>
      <c r="G6" s="19">
        <v>295071</v>
      </c>
    </row>
    <row r="7" spans="1:7" ht="15" customHeight="1">
      <c r="A7" s="14">
        <v>2</v>
      </c>
      <c r="B7" s="22" t="s">
        <v>17</v>
      </c>
      <c r="C7" s="14">
        <v>933432</v>
      </c>
      <c r="D7" s="14">
        <v>728102</v>
      </c>
      <c r="E7" s="14">
        <v>538317</v>
      </c>
      <c r="F7" s="14">
        <v>396410</v>
      </c>
      <c r="G7" s="14">
        <v>357030</v>
      </c>
    </row>
    <row r="8" spans="1:7" ht="14.25" customHeight="1">
      <c r="A8" s="14">
        <v>3</v>
      </c>
      <c r="B8" s="15" t="s">
        <v>1</v>
      </c>
      <c r="C8" s="14">
        <v>417093</v>
      </c>
      <c r="D8" s="14">
        <v>962936</v>
      </c>
      <c r="E8" s="14">
        <v>1119474</v>
      </c>
      <c r="F8" s="14">
        <v>1264308</v>
      </c>
      <c r="G8" s="14">
        <v>291237</v>
      </c>
    </row>
    <row r="9" spans="1:7" ht="13.5" customHeight="1">
      <c r="A9" s="14">
        <v>4</v>
      </c>
      <c r="B9" s="15" t="s">
        <v>2</v>
      </c>
      <c r="C9" s="14">
        <v>427266</v>
      </c>
      <c r="D9" s="14">
        <v>1067669</v>
      </c>
      <c r="E9" s="14">
        <v>989824</v>
      </c>
      <c r="F9" s="14">
        <v>887713</v>
      </c>
      <c r="G9" s="14">
        <v>505002</v>
      </c>
    </row>
    <row r="10" spans="1:7" ht="14.25" customHeight="1">
      <c r="A10" s="14">
        <v>5</v>
      </c>
      <c r="B10" s="22" t="s">
        <v>3</v>
      </c>
      <c r="C10" s="25">
        <v>141804</v>
      </c>
      <c r="D10" s="25">
        <v>561664</v>
      </c>
      <c r="E10" s="25">
        <v>211081</v>
      </c>
      <c r="F10" s="25">
        <v>706630</v>
      </c>
      <c r="G10" s="25">
        <v>639900</v>
      </c>
    </row>
    <row r="11" spans="1:7" ht="15.75" customHeight="1">
      <c r="A11" s="14">
        <v>6</v>
      </c>
      <c r="B11" s="22" t="s">
        <v>11</v>
      </c>
      <c r="C11" s="14">
        <v>55376</v>
      </c>
      <c r="D11" s="14">
        <v>168714</v>
      </c>
      <c r="E11" s="14">
        <v>171508</v>
      </c>
      <c r="F11" s="14">
        <v>130076</v>
      </c>
      <c r="G11" s="14">
        <v>82098</v>
      </c>
    </row>
    <row r="12" spans="1:7" ht="15.75" customHeight="1">
      <c r="A12" s="14">
        <v>7</v>
      </c>
      <c r="B12" s="22" t="s">
        <v>5</v>
      </c>
      <c r="C12" s="14">
        <v>54006</v>
      </c>
      <c r="D12" s="14">
        <v>92969</v>
      </c>
      <c r="E12" s="14">
        <f>79888+163872</f>
        <v>243760</v>
      </c>
      <c r="F12" s="14">
        <v>221594</v>
      </c>
      <c r="G12" s="14">
        <v>117277</v>
      </c>
    </row>
    <row r="13" spans="1:7" ht="15.75" customHeight="1">
      <c r="A13" s="14">
        <v>8</v>
      </c>
      <c r="B13" s="22" t="s">
        <v>14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ht="17.25" customHeight="1">
      <c r="A14" s="14">
        <v>9</v>
      </c>
      <c r="B14" s="22" t="s">
        <v>18</v>
      </c>
      <c r="C14" s="14">
        <v>0</v>
      </c>
      <c r="D14" s="14">
        <v>0</v>
      </c>
      <c r="E14" s="14">
        <v>0</v>
      </c>
      <c r="F14" s="14">
        <v>180615</v>
      </c>
      <c r="G14" s="14">
        <v>78193</v>
      </c>
    </row>
    <row r="15" spans="1:7" ht="17.25" customHeight="1">
      <c r="A15" s="14">
        <v>10</v>
      </c>
      <c r="B15" s="22" t="s">
        <v>6</v>
      </c>
      <c r="C15" s="14">
        <v>0</v>
      </c>
      <c r="D15" s="14">
        <v>0</v>
      </c>
      <c r="E15" s="14">
        <v>0</v>
      </c>
      <c r="F15" s="14">
        <v>0</v>
      </c>
      <c r="G15" s="14">
        <v>6522</v>
      </c>
    </row>
    <row r="16" spans="1:7" ht="15.75" customHeight="1">
      <c r="A16" s="14">
        <v>11</v>
      </c>
      <c r="B16" s="22" t="s">
        <v>7</v>
      </c>
      <c r="C16" s="14">
        <v>210045</v>
      </c>
      <c r="D16" s="14">
        <v>537523</v>
      </c>
      <c r="E16" s="14">
        <v>454310</v>
      </c>
      <c r="F16" s="14">
        <v>388854</v>
      </c>
      <c r="G16" s="14">
        <v>90314</v>
      </c>
    </row>
    <row r="17" spans="1:7" ht="15.75" customHeight="1">
      <c r="A17" s="14">
        <v>12</v>
      </c>
      <c r="B17" s="22" t="s">
        <v>16</v>
      </c>
      <c r="C17" s="14">
        <v>188916</v>
      </c>
      <c r="D17" s="14">
        <v>154836</v>
      </c>
      <c r="E17" s="14">
        <v>190560</v>
      </c>
      <c r="F17" s="14">
        <v>385605</v>
      </c>
      <c r="G17" s="14">
        <v>151200</v>
      </c>
    </row>
    <row r="18" spans="1:7" ht="15.75" customHeight="1">
      <c r="A18" s="14">
        <v>13</v>
      </c>
      <c r="B18" s="22" t="s">
        <v>8</v>
      </c>
      <c r="C18" s="14">
        <v>11070</v>
      </c>
      <c r="D18" s="14">
        <v>21300</v>
      </c>
      <c r="E18" s="14">
        <v>22590</v>
      </c>
      <c r="F18" s="14">
        <v>21810</v>
      </c>
      <c r="G18" s="14">
        <v>11670</v>
      </c>
    </row>
    <row r="19" spans="1:7" ht="21.75" customHeight="1">
      <c r="A19" s="14">
        <v>14</v>
      </c>
      <c r="B19" s="22" t="s">
        <v>15</v>
      </c>
      <c r="C19" s="14">
        <v>19712</v>
      </c>
      <c r="D19" s="14">
        <v>47885</v>
      </c>
      <c r="E19" s="14">
        <v>10120</v>
      </c>
      <c r="F19" s="14">
        <v>11510</v>
      </c>
      <c r="G19" s="14">
        <v>34000</v>
      </c>
    </row>
    <row r="20" spans="1:7" ht="21" customHeight="1">
      <c r="A20" s="14">
        <v>15</v>
      </c>
      <c r="B20" s="22" t="s">
        <v>12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ht="17.25" customHeight="1">
      <c r="A21" s="14">
        <v>16</v>
      </c>
      <c r="B21" s="22" t="s">
        <v>9</v>
      </c>
      <c r="C21" s="14">
        <v>106398</v>
      </c>
      <c r="D21" s="14">
        <v>111430</v>
      </c>
      <c r="E21" s="14">
        <v>96838</v>
      </c>
      <c r="F21" s="14">
        <v>9873</v>
      </c>
      <c r="G21" s="14">
        <v>31444</v>
      </c>
    </row>
    <row r="22" spans="1:7" ht="18.75" customHeight="1">
      <c r="A22" s="14">
        <v>17</v>
      </c>
      <c r="B22" s="22" t="s">
        <v>22</v>
      </c>
      <c r="C22" s="14">
        <v>35776</v>
      </c>
      <c r="D22" s="14">
        <v>9672</v>
      </c>
      <c r="E22" s="14">
        <v>28098</v>
      </c>
      <c r="F22" s="14">
        <v>33210</v>
      </c>
      <c r="G22" s="14">
        <v>3896</v>
      </c>
    </row>
    <row r="23" spans="1:7" ht="17.25" customHeight="1">
      <c r="A23" s="14">
        <v>18</v>
      </c>
      <c r="B23" s="22" t="s">
        <v>23</v>
      </c>
      <c r="C23" s="14">
        <v>0</v>
      </c>
      <c r="D23" s="14">
        <v>0</v>
      </c>
      <c r="E23" s="14">
        <v>0</v>
      </c>
      <c r="F23" s="14">
        <v>0</v>
      </c>
      <c r="G23" s="14">
        <v>28800</v>
      </c>
    </row>
    <row r="24" spans="1:7" ht="19.5" customHeight="1">
      <c r="A24" s="14">
        <v>19</v>
      </c>
      <c r="B24" s="22" t="s">
        <v>24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</row>
    <row r="25" spans="1:7" ht="18.75" customHeight="1">
      <c r="A25" s="14">
        <v>20</v>
      </c>
      <c r="B25" s="22" t="s">
        <v>25</v>
      </c>
      <c r="C25" s="14">
        <v>15</v>
      </c>
      <c r="D25" s="14">
        <v>63110</v>
      </c>
      <c r="E25" s="14">
        <v>65805</v>
      </c>
      <c r="F25" s="14">
        <v>45170</v>
      </c>
      <c r="G25" s="14">
        <v>21330</v>
      </c>
    </row>
    <row r="26" spans="1:7" ht="15.75" customHeight="1">
      <c r="A26" s="14">
        <v>21</v>
      </c>
      <c r="B26" s="22" t="s">
        <v>4</v>
      </c>
      <c r="C26" s="14">
        <v>92843</v>
      </c>
      <c r="D26" s="12">
        <v>0</v>
      </c>
      <c r="E26" s="14">
        <v>0</v>
      </c>
      <c r="F26" s="14">
        <v>0</v>
      </c>
      <c r="G26" s="14">
        <v>0</v>
      </c>
    </row>
    <row r="27" spans="1:7" ht="17.25" customHeight="1">
      <c r="A27" s="14">
        <v>22</v>
      </c>
      <c r="B27" s="22" t="s">
        <v>26</v>
      </c>
      <c r="C27" s="12"/>
      <c r="D27" s="12"/>
      <c r="E27" s="14">
        <v>0</v>
      </c>
      <c r="F27" s="14">
        <v>0</v>
      </c>
      <c r="G27" s="14">
        <v>0</v>
      </c>
    </row>
    <row r="28" spans="1:7" ht="20.25" customHeight="1">
      <c r="A28" s="14">
        <v>23</v>
      </c>
      <c r="B28" s="22" t="s">
        <v>19</v>
      </c>
      <c r="C28" s="12"/>
      <c r="D28" s="12">
        <v>0</v>
      </c>
      <c r="E28" s="14">
        <v>0</v>
      </c>
      <c r="F28" s="14"/>
      <c r="G28" s="14">
        <v>3654</v>
      </c>
    </row>
    <row r="29" spans="1:7" ht="18.75" customHeight="1">
      <c r="A29" s="14">
        <v>24</v>
      </c>
      <c r="B29" s="22" t="s">
        <v>13</v>
      </c>
      <c r="C29" s="12"/>
      <c r="D29" s="12"/>
      <c r="E29" s="14"/>
      <c r="F29" s="14">
        <v>0</v>
      </c>
      <c r="G29" s="14">
        <v>0</v>
      </c>
    </row>
    <row r="30" spans="1:7" ht="15.75" customHeight="1">
      <c r="A30" s="14">
        <v>25</v>
      </c>
      <c r="B30" s="22" t="s">
        <v>27</v>
      </c>
      <c r="C30" s="14">
        <v>5269</v>
      </c>
      <c r="D30" s="14">
        <v>31449</v>
      </c>
      <c r="E30" s="14">
        <v>36822</v>
      </c>
      <c r="F30" s="14">
        <v>31449</v>
      </c>
      <c r="G30" s="14">
        <v>15441</v>
      </c>
    </row>
    <row r="31" spans="1:7" ht="24.75" customHeight="1">
      <c r="A31" s="101" t="s">
        <v>0</v>
      </c>
      <c r="B31" s="101"/>
      <c r="C31" s="18">
        <f>SUM(C6:C30)</f>
        <v>2821664</v>
      </c>
      <c r="D31" s="18">
        <f>SUM(D6:D30)</f>
        <v>4881456</v>
      </c>
      <c r="E31" s="18">
        <f>SUM(E6:E30)</f>
        <v>4701104</v>
      </c>
      <c r="F31" s="18">
        <f>SUM(F6:F30)</f>
        <v>5265470</v>
      </c>
      <c r="G31" s="18">
        <f>SUM(G6:G30)</f>
        <v>2764079</v>
      </c>
    </row>
    <row r="32" ht="12.75" hidden="1"/>
  </sheetData>
  <mergeCells count="9">
    <mergeCell ref="A31:B31"/>
    <mergeCell ref="A1:G1"/>
    <mergeCell ref="G3:G4"/>
    <mergeCell ref="C3:C4"/>
    <mergeCell ref="A3:A4"/>
    <mergeCell ref="B3:B4"/>
    <mergeCell ref="D3:D4"/>
    <mergeCell ref="F3:F4"/>
    <mergeCell ref="E3:E4"/>
  </mergeCells>
  <printOptions horizontalCentered="1" verticalCentered="1"/>
  <pageMargins left="0.35433070866141736" right="0.1968503937007874" top="0.7874015748031497" bottom="0.7874015748031497" header="0.3937007874015748" footer="0.393700787401574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F31"/>
  <sheetViews>
    <sheetView workbookViewId="0" topLeftCell="A1">
      <selection activeCell="C7" sqref="C7:F30"/>
    </sheetView>
  </sheetViews>
  <sheetFormatPr defaultColWidth="9.140625" defaultRowHeight="12.75"/>
  <cols>
    <col min="1" max="1" width="3.8515625" style="1" customWidth="1"/>
    <col min="2" max="2" width="40.7109375" style="1" customWidth="1"/>
    <col min="3" max="6" width="12.7109375" style="1" customWidth="1"/>
    <col min="7" max="7" width="12.140625" style="1" customWidth="1"/>
    <col min="8" max="16384" width="9.140625" style="1" customWidth="1"/>
  </cols>
  <sheetData>
    <row r="1" spans="1:6" s="4" customFormat="1" ht="35.25" customHeight="1">
      <c r="A1" s="94" t="s">
        <v>134</v>
      </c>
      <c r="B1" s="102"/>
      <c r="C1" s="102"/>
      <c r="D1" s="102"/>
      <c r="E1" s="102"/>
      <c r="F1" s="102"/>
    </row>
    <row r="2" spans="1:6" ht="12" customHeight="1">
      <c r="A2" s="10"/>
      <c r="B2" s="11"/>
      <c r="C2" s="11"/>
      <c r="D2" s="11"/>
      <c r="E2" s="11"/>
      <c r="F2" s="11"/>
    </row>
    <row r="3" spans="1:6" ht="45" customHeight="1">
      <c r="A3" s="95" t="s">
        <v>10</v>
      </c>
      <c r="B3" s="98" t="s">
        <v>20</v>
      </c>
      <c r="C3" s="95" t="s">
        <v>120</v>
      </c>
      <c r="D3" s="95" t="s">
        <v>116</v>
      </c>
      <c r="E3" s="95" t="s">
        <v>117</v>
      </c>
      <c r="F3" s="95" t="s">
        <v>118</v>
      </c>
    </row>
    <row r="4" spans="1:6" ht="45" customHeight="1" thickBot="1">
      <c r="A4" s="97"/>
      <c r="B4" s="99"/>
      <c r="C4" s="100"/>
      <c r="D4" s="100"/>
      <c r="E4" s="97"/>
      <c r="F4" s="97"/>
    </row>
    <row r="5" spans="1:6" ht="9.75" customHeight="1" thickBot="1" thickTop="1">
      <c r="A5" s="24">
        <v>0</v>
      </c>
      <c r="B5" s="24">
        <v>1</v>
      </c>
      <c r="C5" s="24">
        <v>2</v>
      </c>
      <c r="D5" s="24">
        <v>3</v>
      </c>
      <c r="E5" s="24">
        <v>4</v>
      </c>
      <c r="F5" s="24">
        <v>5</v>
      </c>
    </row>
    <row r="6" spans="1:6" ht="24.75" customHeight="1" thickTop="1">
      <c r="A6" s="19">
        <v>1</v>
      </c>
      <c r="B6" s="21" t="s">
        <v>119</v>
      </c>
      <c r="C6" s="28">
        <v>6.24</v>
      </c>
      <c r="D6" s="28" t="s">
        <v>59</v>
      </c>
      <c r="E6" s="29" t="s">
        <v>28</v>
      </c>
      <c r="F6" s="29">
        <f>'дани чекања'!F6/'бр. заказ. прегледа'!F6</f>
        <v>13.540956596581827</v>
      </c>
    </row>
    <row r="7" spans="1:6" ht="24.75" customHeight="1">
      <c r="A7" s="14">
        <v>2</v>
      </c>
      <c r="B7" s="16" t="s">
        <v>17</v>
      </c>
      <c r="C7" s="12">
        <v>18.08</v>
      </c>
      <c r="D7" s="12" t="s">
        <v>60</v>
      </c>
      <c r="E7" s="27" t="s">
        <v>29</v>
      </c>
      <c r="F7" s="27">
        <f>'дани чекања'!F7/'бр. заказ. прегледа'!F7</f>
        <v>12.004057777912363</v>
      </c>
    </row>
    <row r="8" spans="1:6" ht="24.75" customHeight="1">
      <c r="A8" s="14">
        <v>3</v>
      </c>
      <c r="B8" s="17" t="s">
        <v>1</v>
      </c>
      <c r="C8" s="12">
        <v>31.05</v>
      </c>
      <c r="D8" s="12" t="s">
        <v>61</v>
      </c>
      <c r="E8" s="27" t="s">
        <v>30</v>
      </c>
      <c r="F8" s="27">
        <f>'дани чекања'!F8/'бр. заказ. прегледа'!F8</f>
        <v>31.345184083302343</v>
      </c>
    </row>
    <row r="9" spans="1:6" ht="24.75" customHeight="1">
      <c r="A9" s="14">
        <v>4</v>
      </c>
      <c r="B9" s="17" t="s">
        <v>2</v>
      </c>
      <c r="C9" s="86">
        <v>17</v>
      </c>
      <c r="D9" s="14" t="s">
        <v>62</v>
      </c>
      <c r="E9" s="27" t="s">
        <v>31</v>
      </c>
      <c r="F9" s="27">
        <f>'дани чекања'!F9/'бр. заказ. прегледа'!F9</f>
        <v>16.615126899752937</v>
      </c>
    </row>
    <row r="10" spans="1:6" ht="24.75" customHeight="1">
      <c r="A10" s="14">
        <v>5</v>
      </c>
      <c r="B10" s="16" t="s">
        <v>3</v>
      </c>
      <c r="C10" s="12" t="s">
        <v>88</v>
      </c>
      <c r="D10" s="12" t="s">
        <v>63</v>
      </c>
      <c r="E10" s="27" t="s">
        <v>32</v>
      </c>
      <c r="F10" s="27">
        <f>'дани чекања'!F10/'бр. заказ. прегледа'!F10</f>
        <v>29.179089069661806</v>
      </c>
    </row>
    <row r="11" spans="1:6" ht="24.75" customHeight="1">
      <c r="A11" s="14">
        <v>6</v>
      </c>
      <c r="B11" s="16" t="s">
        <v>11</v>
      </c>
      <c r="C11" s="12" t="s">
        <v>89</v>
      </c>
      <c r="D11" s="12" t="s">
        <v>64</v>
      </c>
      <c r="E11" s="27" t="s">
        <v>33</v>
      </c>
      <c r="F11" s="27">
        <f>'дани чекања'!F11/'бр. заказ. прегледа'!F11</f>
        <v>17.69260065288357</v>
      </c>
    </row>
    <row r="12" spans="1:6" ht="24.75" customHeight="1">
      <c r="A12" s="14">
        <v>7</v>
      </c>
      <c r="B12" s="16" t="s">
        <v>5</v>
      </c>
      <c r="C12" s="12" t="s">
        <v>91</v>
      </c>
      <c r="D12" s="12" t="s">
        <v>65</v>
      </c>
      <c r="E12" s="27" t="s">
        <v>34</v>
      </c>
      <c r="F12" s="27">
        <f>'дани чекања'!F12/'бр. заказ. прегледа'!F12</f>
        <v>10.76535172949864</v>
      </c>
    </row>
    <row r="13" spans="1:6" ht="24.75" customHeight="1">
      <c r="A13" s="14">
        <v>8</v>
      </c>
      <c r="B13" s="16" t="s">
        <v>14</v>
      </c>
      <c r="C13" s="12">
        <v>0</v>
      </c>
      <c r="D13" s="12" t="s">
        <v>35</v>
      </c>
      <c r="E13" s="27" t="s">
        <v>35</v>
      </c>
      <c r="F13" s="27"/>
    </row>
    <row r="14" spans="1:6" ht="24.75" customHeight="1">
      <c r="A14" s="14">
        <v>9</v>
      </c>
      <c r="B14" s="16" t="s">
        <v>18</v>
      </c>
      <c r="C14" s="12">
        <v>0</v>
      </c>
      <c r="D14" s="12" t="s">
        <v>35</v>
      </c>
      <c r="E14" s="27" t="s">
        <v>35</v>
      </c>
      <c r="F14" s="27">
        <f>'дани чекања'!F14/'бр. заказ. прегледа'!F14</f>
        <v>19.79993422495067</v>
      </c>
    </row>
    <row r="15" spans="1:6" ht="24.75" customHeight="1">
      <c r="A15" s="14">
        <v>10</v>
      </c>
      <c r="B15" s="16" t="s">
        <v>6</v>
      </c>
      <c r="C15" s="12">
        <v>0</v>
      </c>
      <c r="D15" s="12" t="s">
        <v>66</v>
      </c>
      <c r="E15" s="27" t="s">
        <v>35</v>
      </c>
      <c r="F15" s="27"/>
    </row>
    <row r="16" spans="1:6" ht="24.75" customHeight="1">
      <c r="A16" s="14">
        <v>11</v>
      </c>
      <c r="B16" s="16" t="s">
        <v>7</v>
      </c>
      <c r="C16" s="12" t="s">
        <v>92</v>
      </c>
      <c r="D16" s="12" t="s">
        <v>67</v>
      </c>
      <c r="E16" s="27" t="s">
        <v>36</v>
      </c>
      <c r="F16" s="27">
        <f>'дани чекања'!F16/'бр. заказ. прегледа'!F16</f>
        <v>15.856059370412657</v>
      </c>
    </row>
    <row r="17" spans="1:6" ht="24.75" customHeight="1">
      <c r="A17" s="14">
        <v>12</v>
      </c>
      <c r="B17" s="16" t="s">
        <v>16</v>
      </c>
      <c r="C17" s="12" t="s">
        <v>93</v>
      </c>
      <c r="D17" s="12" t="s">
        <v>37</v>
      </c>
      <c r="E17" s="27" t="s">
        <v>37</v>
      </c>
      <c r="F17" s="27">
        <f>'дани чекања'!F17/'бр. заказ. прегледа'!F17</f>
        <v>15</v>
      </c>
    </row>
    <row r="18" spans="1:6" ht="24.75" customHeight="1">
      <c r="A18" s="14">
        <v>13</v>
      </c>
      <c r="B18" s="16" t="s">
        <v>8</v>
      </c>
      <c r="C18" s="14" t="s">
        <v>94</v>
      </c>
      <c r="D18" s="12" t="s">
        <v>68</v>
      </c>
      <c r="E18" s="27" t="s">
        <v>38</v>
      </c>
      <c r="F18" s="27">
        <f>'дани чекања'!F18/'бр. заказ. прегледа'!F18</f>
        <v>30</v>
      </c>
    </row>
    <row r="19" spans="1:6" ht="24.75" customHeight="1">
      <c r="A19" s="14">
        <v>14</v>
      </c>
      <c r="B19" s="16" t="s">
        <v>15</v>
      </c>
      <c r="C19" s="12" t="s">
        <v>95</v>
      </c>
      <c r="D19" s="12" t="s">
        <v>69</v>
      </c>
      <c r="E19" s="27" t="s">
        <v>39</v>
      </c>
      <c r="F19" s="27">
        <f>'дани чекања'!F19/'бр. заказ. прегледа'!F19</f>
        <v>10</v>
      </c>
    </row>
    <row r="20" spans="1:6" ht="24.75" customHeight="1">
      <c r="A20" s="14">
        <v>15</v>
      </c>
      <c r="B20" s="16" t="s">
        <v>12</v>
      </c>
      <c r="C20" s="12">
        <v>0</v>
      </c>
      <c r="D20" s="12" t="s">
        <v>35</v>
      </c>
      <c r="E20" s="27" t="s">
        <v>35</v>
      </c>
      <c r="F20" s="27"/>
    </row>
    <row r="21" spans="1:6" ht="24.75" customHeight="1">
      <c r="A21" s="14">
        <v>16</v>
      </c>
      <c r="B21" s="16" t="s">
        <v>9</v>
      </c>
      <c r="C21" s="12" t="s">
        <v>96</v>
      </c>
      <c r="D21" s="12" t="s">
        <v>70</v>
      </c>
      <c r="E21" s="27" t="s">
        <v>40</v>
      </c>
      <c r="F21" s="27">
        <f>'дани чекања'!F21/'бр. заказ. прегледа'!F21</f>
        <v>4.890044576523032</v>
      </c>
    </row>
    <row r="22" spans="1:6" ht="24.75" customHeight="1">
      <c r="A22" s="14">
        <v>17</v>
      </c>
      <c r="B22" s="16" t="s">
        <v>22</v>
      </c>
      <c r="C22" s="12" t="s">
        <v>97</v>
      </c>
      <c r="D22" s="12" t="s">
        <v>71</v>
      </c>
      <c r="E22" s="27" t="s">
        <v>41</v>
      </c>
      <c r="F22" s="27">
        <f>'дани чекања'!F22/'бр. заказ. прегледа'!F22</f>
        <v>6.671353957412616</v>
      </c>
    </row>
    <row r="23" spans="1:6" ht="24.75" customHeight="1">
      <c r="A23" s="14">
        <v>18</v>
      </c>
      <c r="B23" s="16" t="s">
        <v>23</v>
      </c>
      <c r="C23" s="86">
        <v>0</v>
      </c>
      <c r="D23" s="86">
        <v>0</v>
      </c>
      <c r="E23" s="27" t="s">
        <v>35</v>
      </c>
      <c r="F23" s="27"/>
    </row>
    <row r="24" spans="1:6" ht="24.75" customHeight="1">
      <c r="A24" s="14">
        <v>19</v>
      </c>
      <c r="B24" s="16" t="s">
        <v>24</v>
      </c>
      <c r="C24" s="87">
        <v>0</v>
      </c>
      <c r="D24" s="87">
        <v>0</v>
      </c>
      <c r="E24" s="27" t="s">
        <v>35</v>
      </c>
      <c r="F24" s="27"/>
    </row>
    <row r="25" spans="1:6" ht="24.75" customHeight="1">
      <c r="A25" s="14">
        <v>20</v>
      </c>
      <c r="B25" s="16" t="s">
        <v>25</v>
      </c>
      <c r="C25" s="12" t="s">
        <v>98</v>
      </c>
      <c r="D25" s="12" t="s">
        <v>72</v>
      </c>
      <c r="E25" s="27" t="s">
        <v>42</v>
      </c>
      <c r="F25" s="27">
        <f>'дани чекања'!F25/'бр. заказ. прегледа'!F25</f>
        <v>15.65684575389948</v>
      </c>
    </row>
    <row r="26" spans="1:6" ht="24.75" customHeight="1">
      <c r="A26" s="14">
        <v>21</v>
      </c>
      <c r="B26" s="16" t="s">
        <v>4</v>
      </c>
      <c r="C26" s="12" t="s">
        <v>90</v>
      </c>
      <c r="D26" s="12" t="s">
        <v>35</v>
      </c>
      <c r="E26" s="27" t="s">
        <v>35</v>
      </c>
      <c r="F26" s="27"/>
    </row>
    <row r="27" spans="1:6" ht="24.75" customHeight="1">
      <c r="A27" s="14">
        <v>22</v>
      </c>
      <c r="B27" s="16" t="s">
        <v>26</v>
      </c>
      <c r="C27" s="12"/>
      <c r="D27" s="12"/>
      <c r="E27" s="27" t="s">
        <v>35</v>
      </c>
      <c r="F27" s="27"/>
    </row>
    <row r="28" spans="1:6" ht="24.75" customHeight="1">
      <c r="A28" s="14">
        <v>23</v>
      </c>
      <c r="B28" s="16" t="s">
        <v>19</v>
      </c>
      <c r="C28" s="12"/>
      <c r="D28" s="12" t="s">
        <v>35</v>
      </c>
      <c r="E28" s="27" t="s">
        <v>35</v>
      </c>
      <c r="F28" s="27"/>
    </row>
    <row r="29" spans="1:6" ht="24.75" customHeight="1">
      <c r="A29" s="14">
        <v>24</v>
      </c>
      <c r="B29" s="16" t="s">
        <v>13</v>
      </c>
      <c r="C29" s="12"/>
      <c r="D29" s="12"/>
      <c r="E29" s="27"/>
      <c r="F29" s="27"/>
    </row>
    <row r="30" spans="1:6" ht="24.75" customHeight="1">
      <c r="A30" s="14">
        <v>25</v>
      </c>
      <c r="B30" s="16" t="s">
        <v>27</v>
      </c>
      <c r="C30" s="12" t="s">
        <v>99</v>
      </c>
      <c r="D30" s="12" t="s">
        <v>73</v>
      </c>
      <c r="E30" s="27" t="s">
        <v>43</v>
      </c>
      <c r="F30" s="27">
        <f>'дани чекања'!F30/'бр. заказ. прегледа'!F30</f>
        <v>8.534328358208954</v>
      </c>
    </row>
    <row r="31" spans="1:6" ht="30.75" customHeight="1">
      <c r="A31" s="101" t="s">
        <v>0</v>
      </c>
      <c r="B31" s="101"/>
      <c r="C31" s="30">
        <v>11.85</v>
      </c>
      <c r="D31" s="30">
        <v>13.61</v>
      </c>
      <c r="E31" s="31">
        <v>16.83</v>
      </c>
      <c r="F31" s="31">
        <v>17.8</v>
      </c>
    </row>
    <row r="32" ht="13.5" customHeight="1"/>
  </sheetData>
  <mergeCells count="8">
    <mergeCell ref="A31:B31"/>
    <mergeCell ref="A1:F1"/>
    <mergeCell ref="A3:A4"/>
    <mergeCell ref="B3:B4"/>
    <mergeCell ref="C3:C4"/>
    <mergeCell ref="D3:D4"/>
    <mergeCell ref="F3:F4"/>
    <mergeCell ref="E3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G32"/>
  <sheetViews>
    <sheetView workbookViewId="0" topLeftCell="A1">
      <selection activeCell="N16" sqref="N16"/>
    </sheetView>
  </sheetViews>
  <sheetFormatPr defaultColWidth="9.140625" defaultRowHeight="12.75"/>
  <cols>
    <col min="1" max="1" width="3.8515625" style="1" customWidth="1"/>
    <col min="2" max="2" width="46.28125" style="1" customWidth="1"/>
    <col min="3" max="6" width="11.7109375" style="1" customWidth="1"/>
    <col min="7" max="7" width="11.00390625" style="1" customWidth="1"/>
    <col min="8" max="16384" width="9.140625" style="1" customWidth="1"/>
  </cols>
  <sheetData>
    <row r="1" spans="1:6" s="4" customFormat="1" ht="35.25" customHeight="1">
      <c r="A1" s="103" t="s">
        <v>138</v>
      </c>
      <c r="B1" s="104"/>
      <c r="C1" s="104"/>
      <c r="D1" s="104"/>
      <c r="E1" s="104"/>
      <c r="F1" s="104"/>
    </row>
    <row r="2" spans="1:6" ht="15.75" customHeight="1">
      <c r="A2" s="10"/>
      <c r="B2" s="11"/>
      <c r="C2" s="11"/>
      <c r="D2" s="11"/>
      <c r="E2" s="11"/>
      <c r="F2" s="11"/>
    </row>
    <row r="3" spans="1:7" ht="45" customHeight="1">
      <c r="A3" s="95" t="s">
        <v>10</v>
      </c>
      <c r="B3" s="98" t="s">
        <v>20</v>
      </c>
      <c r="C3" s="95" t="s">
        <v>120</v>
      </c>
      <c r="D3" s="95" t="s">
        <v>116</v>
      </c>
      <c r="E3" s="95" t="s">
        <v>117</v>
      </c>
      <c r="F3" s="95" t="s">
        <v>118</v>
      </c>
      <c r="G3" s="7"/>
    </row>
    <row r="4" spans="1:7" ht="45" customHeight="1" thickBot="1">
      <c r="A4" s="97"/>
      <c r="B4" s="99"/>
      <c r="C4" s="100"/>
      <c r="D4" s="100"/>
      <c r="E4" s="97"/>
      <c r="F4" s="97"/>
      <c r="G4" s="8"/>
    </row>
    <row r="5" spans="1:7" ht="9.75" customHeight="1" thickBot="1" thickTop="1">
      <c r="A5" s="2">
        <v>0</v>
      </c>
      <c r="B5" s="2">
        <v>1</v>
      </c>
      <c r="C5" s="2">
        <v>2</v>
      </c>
      <c r="D5" s="2">
        <v>3</v>
      </c>
      <c r="E5" s="2">
        <v>4</v>
      </c>
      <c r="F5" s="2">
        <v>5</v>
      </c>
      <c r="G5" s="8"/>
    </row>
    <row r="6" spans="1:7" ht="15.75" customHeight="1" thickTop="1">
      <c r="A6" s="19">
        <v>1</v>
      </c>
      <c r="B6" s="21" t="s">
        <v>119</v>
      </c>
      <c r="C6" s="28" t="s">
        <v>100</v>
      </c>
      <c r="D6" s="28" t="s">
        <v>74</v>
      </c>
      <c r="E6" s="29" t="s">
        <v>44</v>
      </c>
      <c r="F6" s="29">
        <f>'бр. заказ. прегледа'!F6/'први преглед'!F6*100</f>
        <v>11.950909138999668</v>
      </c>
      <c r="G6" s="8"/>
    </row>
    <row r="7" spans="1:7" ht="15" customHeight="1">
      <c r="A7" s="14">
        <v>2</v>
      </c>
      <c r="B7" s="16" t="s">
        <v>17</v>
      </c>
      <c r="C7" s="12" t="s">
        <v>101</v>
      </c>
      <c r="D7" s="12" t="s">
        <v>75</v>
      </c>
      <c r="E7" s="27" t="s">
        <v>45</v>
      </c>
      <c r="F7" s="27">
        <f>'бр. заказ. прегледа'!F7/'први преглед'!F7*100</f>
        <v>34.95089115617459</v>
      </c>
      <c r="G7" s="8"/>
    </row>
    <row r="8" spans="1:7" ht="14.25" customHeight="1">
      <c r="A8" s="14">
        <v>3</v>
      </c>
      <c r="B8" s="17" t="s">
        <v>1</v>
      </c>
      <c r="C8" s="12" t="s">
        <v>102</v>
      </c>
      <c r="D8" s="12" t="s">
        <v>76</v>
      </c>
      <c r="E8" s="27" t="s">
        <v>46</v>
      </c>
      <c r="F8" s="27">
        <f>'бр. заказ. прегледа'!F8/'први преглед'!F8*100</f>
        <v>28.400529495430288</v>
      </c>
      <c r="G8" s="8"/>
    </row>
    <row r="9" spans="1:7" ht="13.5" customHeight="1">
      <c r="A9" s="14">
        <v>4</v>
      </c>
      <c r="B9" s="17" t="s">
        <v>2</v>
      </c>
      <c r="C9" s="14" t="s">
        <v>83</v>
      </c>
      <c r="D9" s="14" t="s">
        <v>77</v>
      </c>
      <c r="E9" s="27" t="s">
        <v>47</v>
      </c>
      <c r="F9" s="27">
        <f>'бр. заказ. прегледа'!F9/'први преглед'!F9*100</f>
        <v>48.7121743966594</v>
      </c>
      <c r="G9" s="8"/>
    </row>
    <row r="10" spans="1:7" ht="14.25" customHeight="1">
      <c r="A10" s="14">
        <v>5</v>
      </c>
      <c r="B10" s="16" t="s">
        <v>3</v>
      </c>
      <c r="C10" s="12" t="s">
        <v>103</v>
      </c>
      <c r="D10" s="12" t="s">
        <v>78</v>
      </c>
      <c r="E10" s="27" t="s">
        <v>48</v>
      </c>
      <c r="F10" s="27">
        <f>'бр. заказ. прегледа'!F10/'први преглед'!F10*100</f>
        <v>62.387613674421004</v>
      </c>
      <c r="G10" s="8"/>
    </row>
    <row r="11" spans="1:7" ht="15.75" customHeight="1">
      <c r="A11" s="14">
        <v>6</v>
      </c>
      <c r="B11" s="16" t="s">
        <v>11</v>
      </c>
      <c r="C11" s="12" t="s">
        <v>104</v>
      </c>
      <c r="D11" s="12" t="s">
        <v>79</v>
      </c>
      <c r="E11" s="27" t="s">
        <v>49</v>
      </c>
      <c r="F11" s="27">
        <f>'бр. заказ. прегледа'!F11/'први преглед'!F11*100</f>
        <v>31.75809935205184</v>
      </c>
      <c r="G11" s="8"/>
    </row>
    <row r="12" spans="1:7" ht="15.75" customHeight="1">
      <c r="A12" s="14">
        <v>7</v>
      </c>
      <c r="B12" s="16" t="s">
        <v>5</v>
      </c>
      <c r="C12" s="12" t="s">
        <v>106</v>
      </c>
      <c r="D12" s="12" t="s">
        <v>80</v>
      </c>
      <c r="E12" s="27" t="s">
        <v>50</v>
      </c>
      <c r="F12" s="27">
        <f>'бр. заказ. прегледа'!F12/'први преглед'!F12*100</f>
        <v>17.907539192316392</v>
      </c>
      <c r="G12" s="8"/>
    </row>
    <row r="13" spans="1:7" ht="18.75" customHeight="1">
      <c r="A13" s="14">
        <v>8</v>
      </c>
      <c r="B13" s="16" t="s">
        <v>14</v>
      </c>
      <c r="C13" s="12" t="s">
        <v>35</v>
      </c>
      <c r="D13" s="12" t="s">
        <v>35</v>
      </c>
      <c r="E13" s="27" t="s">
        <v>35</v>
      </c>
      <c r="F13" s="27">
        <f>'бр. заказ. прегледа'!F13/'први преглед'!F13*100</f>
        <v>0</v>
      </c>
      <c r="G13" s="8"/>
    </row>
    <row r="14" spans="1:7" ht="17.25" customHeight="1">
      <c r="A14" s="14">
        <v>9</v>
      </c>
      <c r="B14" s="16" t="s">
        <v>18</v>
      </c>
      <c r="C14" s="12" t="s">
        <v>35</v>
      </c>
      <c r="D14" s="12" t="s">
        <v>35</v>
      </c>
      <c r="E14" s="27" t="s">
        <v>35</v>
      </c>
      <c r="F14" s="27">
        <f>'бр. заказ. прегледа'!F14/'први преглед'!F14*100</f>
        <v>19.213109229537892</v>
      </c>
      <c r="G14" s="8"/>
    </row>
    <row r="15" spans="1:7" ht="17.25" customHeight="1">
      <c r="A15" s="14">
        <v>10</v>
      </c>
      <c r="B15" s="16" t="s">
        <v>6</v>
      </c>
      <c r="C15" s="14" t="s">
        <v>35</v>
      </c>
      <c r="D15" s="12" t="s">
        <v>35</v>
      </c>
      <c r="E15" s="27" t="s">
        <v>35</v>
      </c>
      <c r="F15" s="27">
        <f>'бр. заказ. прегледа'!F15/'први преглед'!F15*100</f>
        <v>0</v>
      </c>
      <c r="G15" s="8"/>
    </row>
    <row r="16" spans="1:7" ht="15.75" customHeight="1">
      <c r="A16" s="14">
        <v>11</v>
      </c>
      <c r="B16" s="16" t="s">
        <v>7</v>
      </c>
      <c r="C16" s="12" t="s">
        <v>107</v>
      </c>
      <c r="D16" s="12" t="s">
        <v>81</v>
      </c>
      <c r="E16" s="27" t="s">
        <v>51</v>
      </c>
      <c r="F16" s="27">
        <f>'бр. заказ. прегледа'!F16/'први преглед'!F16*100</f>
        <v>67.94104609929079</v>
      </c>
      <c r="G16" s="8"/>
    </row>
    <row r="17" spans="1:7" ht="15.75" customHeight="1">
      <c r="A17" s="14">
        <v>12</v>
      </c>
      <c r="B17" s="16" t="s">
        <v>16</v>
      </c>
      <c r="C17" s="12" t="s">
        <v>108</v>
      </c>
      <c r="D17" s="12" t="s">
        <v>82</v>
      </c>
      <c r="E17" s="27" t="s">
        <v>52</v>
      </c>
      <c r="F17" s="27">
        <f>'бр. заказ. прегледа'!F17/'први преглед'!F17*100</f>
        <v>100</v>
      </c>
      <c r="G17" s="8"/>
    </row>
    <row r="18" spans="1:7" ht="15.75" customHeight="1">
      <c r="A18" s="14">
        <v>13</v>
      </c>
      <c r="B18" s="16" t="s">
        <v>8</v>
      </c>
      <c r="C18" s="12">
        <v>100</v>
      </c>
      <c r="D18" s="12" t="s">
        <v>52</v>
      </c>
      <c r="E18" s="27" t="s">
        <v>52</v>
      </c>
      <c r="F18" s="27">
        <f>'бр. заказ. прегледа'!F18/'први преглед'!F18*100</f>
        <v>100</v>
      </c>
      <c r="G18" s="8"/>
    </row>
    <row r="19" spans="1:7" ht="21.75" customHeight="1">
      <c r="A19" s="14">
        <v>14</v>
      </c>
      <c r="B19" s="16" t="s">
        <v>15</v>
      </c>
      <c r="C19" s="12" t="s">
        <v>109</v>
      </c>
      <c r="D19" s="12" t="s">
        <v>83</v>
      </c>
      <c r="E19" s="27" t="s">
        <v>53</v>
      </c>
      <c r="F19" s="27">
        <f>'бр. заказ. прегледа'!F19/'први преглед'!F19*100</f>
        <v>10.77311868214152</v>
      </c>
      <c r="G19" s="8"/>
    </row>
    <row r="20" spans="1:7" ht="21" customHeight="1">
      <c r="A20" s="14">
        <v>15</v>
      </c>
      <c r="B20" s="16" t="s">
        <v>12</v>
      </c>
      <c r="C20" s="12">
        <v>40</v>
      </c>
      <c r="D20" s="12" t="s">
        <v>35</v>
      </c>
      <c r="E20" s="27" t="s">
        <v>35</v>
      </c>
      <c r="F20" s="27">
        <f>'бр. заказ. прегледа'!F20/'први преглед'!F20*100</f>
        <v>0</v>
      </c>
      <c r="G20" s="8"/>
    </row>
    <row r="21" spans="1:7" ht="17.25" customHeight="1">
      <c r="A21" s="14">
        <v>16</v>
      </c>
      <c r="B21" s="16" t="s">
        <v>9</v>
      </c>
      <c r="C21" s="12" t="s">
        <v>110</v>
      </c>
      <c r="D21" s="12" t="s">
        <v>84</v>
      </c>
      <c r="E21" s="27" t="s">
        <v>54</v>
      </c>
      <c r="F21" s="27">
        <f>'бр. заказ. прегледа'!F21/'први преглед'!F21*100</f>
        <v>16.515337423312886</v>
      </c>
      <c r="G21" s="8"/>
    </row>
    <row r="22" spans="1:7" ht="18.75" customHeight="1">
      <c r="A22" s="14">
        <v>17</v>
      </c>
      <c r="B22" s="16" t="s">
        <v>146</v>
      </c>
      <c r="C22" s="12" t="s">
        <v>111</v>
      </c>
      <c r="D22" s="12" t="s">
        <v>85</v>
      </c>
      <c r="E22" s="27" t="s">
        <v>55</v>
      </c>
      <c r="F22" s="27">
        <f>'бр. заказ. прегледа'!F22/'први преглед'!F22*100</f>
        <v>84.27289656339936</v>
      </c>
      <c r="G22" s="8"/>
    </row>
    <row r="23" spans="1:7" ht="19.5" customHeight="1">
      <c r="A23" s="14">
        <v>18</v>
      </c>
      <c r="B23" s="16" t="s">
        <v>128</v>
      </c>
      <c r="C23" s="14" t="s">
        <v>35</v>
      </c>
      <c r="D23" s="14" t="s">
        <v>35</v>
      </c>
      <c r="E23" s="27" t="s">
        <v>35</v>
      </c>
      <c r="F23" s="27">
        <f>'бр. заказ. прегледа'!F23/'први преглед'!F23*100</f>
        <v>0</v>
      </c>
      <c r="G23" s="8"/>
    </row>
    <row r="24" spans="1:7" ht="18.75" customHeight="1">
      <c r="A24" s="14">
        <v>19</v>
      </c>
      <c r="B24" s="16" t="s">
        <v>142</v>
      </c>
      <c r="C24" s="12" t="s">
        <v>35</v>
      </c>
      <c r="D24" s="12" t="s">
        <v>35</v>
      </c>
      <c r="E24" s="27" t="s">
        <v>35</v>
      </c>
      <c r="F24" s="27">
        <f>'бр. заказ. прегледа'!F24/'први преглед'!F24*100</f>
        <v>0</v>
      </c>
      <c r="G24" s="8"/>
    </row>
    <row r="25" spans="1:7" ht="18.75" customHeight="1">
      <c r="A25" s="14">
        <v>20</v>
      </c>
      <c r="B25" s="16" t="s">
        <v>25</v>
      </c>
      <c r="C25" s="12" t="s">
        <v>112</v>
      </c>
      <c r="D25" s="12" t="s">
        <v>86</v>
      </c>
      <c r="E25" s="27" t="s">
        <v>56</v>
      </c>
      <c r="F25" s="27">
        <f>'бр. заказ. прегледа'!F25/'први преглед'!F25*100</f>
        <v>74.91560633601662</v>
      </c>
      <c r="G25" s="8"/>
    </row>
    <row r="26" spans="1:7" ht="15.75" customHeight="1">
      <c r="A26" s="14">
        <v>21</v>
      </c>
      <c r="B26" s="16" t="s">
        <v>4</v>
      </c>
      <c r="C26" s="12" t="s">
        <v>105</v>
      </c>
      <c r="D26" s="12" t="s">
        <v>35</v>
      </c>
      <c r="E26" s="27">
        <v>0</v>
      </c>
      <c r="F26" s="27">
        <f>'бр. заказ. прегледа'!F26/'први преглед'!F26*100</f>
        <v>0</v>
      </c>
      <c r="G26" s="8"/>
    </row>
    <row r="27" spans="1:7" ht="15.75" customHeight="1">
      <c r="A27" s="14">
        <v>22</v>
      </c>
      <c r="B27" s="16" t="s">
        <v>26</v>
      </c>
      <c r="C27" s="12"/>
      <c r="D27" s="12"/>
      <c r="E27" s="27">
        <v>0</v>
      </c>
      <c r="F27" s="27">
        <f>'бр. заказ. прегледа'!F27/'први преглед'!F27*100</f>
        <v>0</v>
      </c>
      <c r="G27" s="8"/>
    </row>
    <row r="28" spans="1:7" ht="20.25" customHeight="1">
      <c r="A28" s="14">
        <v>23</v>
      </c>
      <c r="B28" s="16" t="s">
        <v>19</v>
      </c>
      <c r="C28" s="12"/>
      <c r="D28" s="12" t="s">
        <v>35</v>
      </c>
      <c r="E28" s="27">
        <v>0</v>
      </c>
      <c r="F28" s="27"/>
      <c r="G28" s="8"/>
    </row>
    <row r="29" spans="1:7" ht="18" customHeight="1">
      <c r="A29" s="14">
        <v>24</v>
      </c>
      <c r="B29" s="16" t="s">
        <v>13</v>
      </c>
      <c r="C29" s="12"/>
      <c r="D29" s="12"/>
      <c r="E29" s="27"/>
      <c r="F29" s="27">
        <f>'бр. заказ. прегледа'!F29/'први преглед'!F29*100</f>
        <v>0</v>
      </c>
      <c r="G29" s="9"/>
    </row>
    <row r="30" spans="1:6" ht="15.75" customHeight="1">
      <c r="A30" s="14">
        <v>25</v>
      </c>
      <c r="B30" s="16" t="s">
        <v>27</v>
      </c>
      <c r="C30" s="12" t="s">
        <v>113</v>
      </c>
      <c r="D30" s="12" t="s">
        <v>87</v>
      </c>
      <c r="E30" s="27" t="s">
        <v>57</v>
      </c>
      <c r="F30" s="27">
        <f>'бр. заказ. прегледа'!F30/'први преглед'!F30*100</f>
        <v>76.93110647181628</v>
      </c>
    </row>
    <row r="31" spans="1:6" ht="33.75" customHeight="1">
      <c r="A31" s="92" t="s">
        <v>0</v>
      </c>
      <c r="B31" s="93"/>
      <c r="C31" s="35" t="s">
        <v>114</v>
      </c>
      <c r="D31" s="35" t="s">
        <v>42</v>
      </c>
      <c r="E31" s="36" t="s">
        <v>58</v>
      </c>
      <c r="F31" s="36">
        <v>24.03</v>
      </c>
    </row>
    <row r="32" ht="24.75" customHeight="1">
      <c r="A32" s="1" t="s">
        <v>125</v>
      </c>
    </row>
  </sheetData>
  <mergeCells count="8">
    <mergeCell ref="A31:B31"/>
    <mergeCell ref="E3:E4"/>
    <mergeCell ref="A1:F1"/>
    <mergeCell ref="A3:A4"/>
    <mergeCell ref="B3:B4"/>
    <mergeCell ref="C3:C4"/>
    <mergeCell ref="D3:D4"/>
    <mergeCell ref="F3:F4"/>
  </mergeCells>
  <printOptions/>
  <pageMargins left="0.75" right="0.75" top="1" bottom="1" header="0.5" footer="0.5"/>
  <pageSetup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H32"/>
  <sheetViews>
    <sheetView workbookViewId="0" topLeftCell="A13">
      <selection activeCell="A32" sqref="A32:C32"/>
    </sheetView>
  </sheetViews>
  <sheetFormatPr defaultColWidth="9.140625" defaultRowHeight="12.75"/>
  <cols>
    <col min="1" max="1" width="4.7109375" style="42" customWidth="1"/>
    <col min="2" max="2" width="50.7109375" style="42" customWidth="1"/>
    <col min="3" max="3" width="25.28125" style="42" customWidth="1"/>
    <col min="4" max="16384" width="9.140625" style="42" customWidth="1"/>
  </cols>
  <sheetData>
    <row r="1" spans="1:8" ht="30.75" customHeight="1">
      <c r="A1" s="105" t="s">
        <v>135</v>
      </c>
      <c r="B1" s="105"/>
      <c r="C1" s="105"/>
      <c r="D1" s="44"/>
      <c r="E1" s="44"/>
      <c r="F1" s="44"/>
      <c r="G1" s="44"/>
      <c r="H1" s="44"/>
    </row>
    <row r="3" spans="1:3" ht="45" customHeight="1">
      <c r="A3" s="125" t="s">
        <v>126</v>
      </c>
      <c r="B3" s="125" t="s">
        <v>127</v>
      </c>
      <c r="C3" s="95" t="s">
        <v>122</v>
      </c>
    </row>
    <row r="4" spans="1:3" ht="45" customHeight="1" thickBot="1">
      <c r="A4" s="126"/>
      <c r="B4" s="127"/>
      <c r="C4" s="97"/>
    </row>
    <row r="5" spans="1:3" ht="9" customHeight="1" thickBot="1" thickTop="1">
      <c r="A5" s="24">
        <v>0</v>
      </c>
      <c r="B5" s="24">
        <v>1</v>
      </c>
      <c r="C5" s="24">
        <v>2</v>
      </c>
    </row>
    <row r="6" spans="1:3" ht="19.5" customHeight="1" thickTop="1">
      <c r="A6" s="40">
        <v>1</v>
      </c>
      <c r="B6" s="21" t="s">
        <v>119</v>
      </c>
      <c r="C6" s="28">
        <v>521852</v>
      </c>
    </row>
    <row r="7" spans="1:3" ht="19.5" customHeight="1">
      <c r="A7" s="39">
        <v>2</v>
      </c>
      <c r="B7" s="16" t="s">
        <v>17</v>
      </c>
      <c r="C7" s="12">
        <v>115047</v>
      </c>
    </row>
    <row r="8" spans="1:3" ht="19.5" customHeight="1">
      <c r="A8" s="39">
        <v>3</v>
      </c>
      <c r="B8" s="17" t="s">
        <v>1</v>
      </c>
      <c r="C8" s="14">
        <v>118555</v>
      </c>
    </row>
    <row r="9" spans="1:3" ht="19.5" customHeight="1">
      <c r="A9" s="39">
        <v>4</v>
      </c>
      <c r="B9" s="17" t="s">
        <v>2</v>
      </c>
      <c r="C9" s="14">
        <v>103370</v>
      </c>
    </row>
    <row r="10" spans="1:3" ht="19.5" customHeight="1">
      <c r="A10" s="39">
        <v>5</v>
      </c>
      <c r="B10" s="16" t="s">
        <v>3</v>
      </c>
      <c r="C10" s="12">
        <v>61766</v>
      </c>
    </row>
    <row r="11" spans="1:3" ht="19.5" customHeight="1">
      <c r="A11" s="39">
        <v>6</v>
      </c>
      <c r="B11" s="16" t="s">
        <v>11</v>
      </c>
      <c r="C11" s="12">
        <v>25175</v>
      </c>
    </row>
    <row r="12" spans="1:3" ht="19.5" customHeight="1">
      <c r="A12" s="39">
        <v>7</v>
      </c>
      <c r="B12" s="16" t="s">
        <v>5</v>
      </c>
      <c r="C12" s="12">
        <v>83093</v>
      </c>
    </row>
    <row r="13" spans="1:3" ht="19.5" customHeight="1">
      <c r="A13" s="39">
        <v>8</v>
      </c>
      <c r="B13" s="16" t="s">
        <v>14</v>
      </c>
      <c r="C13" s="12">
        <v>115159</v>
      </c>
    </row>
    <row r="14" spans="1:3" ht="19.5" customHeight="1">
      <c r="A14" s="39">
        <v>9</v>
      </c>
      <c r="B14" s="16" t="s">
        <v>18</v>
      </c>
      <c r="C14" s="12">
        <v>43445</v>
      </c>
    </row>
    <row r="15" spans="1:3" ht="19.5" customHeight="1">
      <c r="A15" s="39">
        <v>10</v>
      </c>
      <c r="B15" s="16" t="s">
        <v>6</v>
      </c>
      <c r="C15" s="12">
        <v>27477</v>
      </c>
    </row>
    <row r="16" spans="1:3" ht="19.5" customHeight="1">
      <c r="A16" s="39">
        <v>11</v>
      </c>
      <c r="B16" s="16" t="s">
        <v>7</v>
      </c>
      <c r="C16" s="12">
        <v>27095</v>
      </c>
    </row>
    <row r="17" spans="1:3" ht="19.5" customHeight="1">
      <c r="A17" s="39">
        <v>12</v>
      </c>
      <c r="B17" s="16" t="s">
        <v>16</v>
      </c>
      <c r="C17" s="12">
        <v>42638</v>
      </c>
    </row>
    <row r="18" spans="1:3" ht="19.5" customHeight="1">
      <c r="A18" s="39">
        <v>13</v>
      </c>
      <c r="B18" s="16" t="s">
        <v>8</v>
      </c>
      <c r="C18" s="12">
        <v>1600</v>
      </c>
    </row>
    <row r="19" spans="1:3" ht="19.5" customHeight="1">
      <c r="A19" s="39">
        <v>14</v>
      </c>
      <c r="B19" s="16" t="s">
        <v>15</v>
      </c>
      <c r="C19" s="12">
        <v>9368</v>
      </c>
    </row>
    <row r="20" spans="1:3" ht="19.5" customHeight="1">
      <c r="A20" s="39">
        <v>15</v>
      </c>
      <c r="B20" s="16" t="s">
        <v>12</v>
      </c>
      <c r="C20" s="12">
        <v>16235</v>
      </c>
    </row>
    <row r="21" spans="1:3" ht="19.5" customHeight="1">
      <c r="A21" s="39">
        <v>16</v>
      </c>
      <c r="B21" s="16" t="s">
        <v>9</v>
      </c>
      <c r="C21" s="12">
        <v>12276</v>
      </c>
    </row>
    <row r="22" spans="1:3" ht="19.5" customHeight="1">
      <c r="A22" s="39">
        <v>17</v>
      </c>
      <c r="B22" s="16" t="s">
        <v>146</v>
      </c>
      <c r="C22" s="12">
        <v>8540</v>
      </c>
    </row>
    <row r="23" spans="1:3" ht="19.5" customHeight="1">
      <c r="A23" s="39">
        <v>18</v>
      </c>
      <c r="B23" s="16" t="s">
        <v>128</v>
      </c>
      <c r="C23" s="12">
        <v>10059</v>
      </c>
    </row>
    <row r="24" spans="1:3" ht="19.5" customHeight="1">
      <c r="A24" s="39">
        <v>19</v>
      </c>
      <c r="B24" s="16" t="s">
        <v>142</v>
      </c>
      <c r="C24" s="12">
        <v>482</v>
      </c>
    </row>
    <row r="25" spans="1:3" ht="19.5" customHeight="1">
      <c r="A25" s="39">
        <v>20</v>
      </c>
      <c r="B25" s="16" t="s">
        <v>143</v>
      </c>
      <c r="C25" s="12">
        <v>3195</v>
      </c>
    </row>
    <row r="26" spans="1:3" ht="19.5" customHeight="1">
      <c r="A26" s="39">
        <v>21</v>
      </c>
      <c r="B26" s="16" t="s">
        <v>27</v>
      </c>
      <c r="C26" s="12">
        <v>5894</v>
      </c>
    </row>
    <row r="27" spans="1:3" ht="19.5" customHeight="1">
      <c r="A27" s="39">
        <v>22</v>
      </c>
      <c r="B27" s="17" t="s">
        <v>4</v>
      </c>
      <c r="C27" s="14">
        <v>58073</v>
      </c>
    </row>
    <row r="28" spans="1:3" ht="19.5" customHeight="1">
      <c r="A28" s="39">
        <v>23</v>
      </c>
      <c r="B28" s="16" t="s">
        <v>141</v>
      </c>
      <c r="C28" s="12">
        <v>16120</v>
      </c>
    </row>
    <row r="29" spans="1:3" ht="19.5" customHeight="1">
      <c r="A29" s="39">
        <v>24</v>
      </c>
      <c r="B29" s="16" t="s">
        <v>130</v>
      </c>
      <c r="C29" s="12">
        <v>8133</v>
      </c>
    </row>
    <row r="30" spans="1:3" ht="19.5" customHeight="1">
      <c r="A30" s="39">
        <v>25</v>
      </c>
      <c r="B30" s="16" t="s">
        <v>19</v>
      </c>
      <c r="C30" s="12">
        <v>1788</v>
      </c>
    </row>
    <row r="31" spans="1:3" ht="34.5" customHeight="1" thickBot="1">
      <c r="A31" s="106" t="s">
        <v>0</v>
      </c>
      <c r="B31" s="107"/>
      <c r="C31" s="41">
        <f>SUM(C6:C30)</f>
        <v>1436435</v>
      </c>
    </row>
    <row r="32" spans="1:3" ht="12.75">
      <c r="A32" s="124" t="s">
        <v>147</v>
      </c>
      <c r="B32" s="124"/>
      <c r="C32" s="124"/>
    </row>
  </sheetData>
  <mergeCells count="6">
    <mergeCell ref="A32:C32"/>
    <mergeCell ref="A1:C1"/>
    <mergeCell ref="A31:B31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G32"/>
  <sheetViews>
    <sheetView workbookViewId="0" topLeftCell="A1">
      <selection activeCell="D3" sqref="A3:IV4"/>
    </sheetView>
  </sheetViews>
  <sheetFormatPr defaultColWidth="9.140625" defaultRowHeight="12.75"/>
  <cols>
    <col min="1" max="1" width="4.7109375" style="42" customWidth="1"/>
    <col min="2" max="2" width="50.7109375" style="42" customWidth="1"/>
    <col min="3" max="3" width="25.7109375" style="42" customWidth="1"/>
    <col min="4" max="16384" width="9.140625" style="42" customWidth="1"/>
  </cols>
  <sheetData>
    <row r="1" spans="1:7" ht="30" customHeight="1">
      <c r="A1" s="105" t="s">
        <v>136</v>
      </c>
      <c r="B1" s="105"/>
      <c r="C1" s="105"/>
      <c r="D1" s="44"/>
      <c r="E1" s="44"/>
      <c r="F1" s="44"/>
      <c r="G1" s="44"/>
    </row>
    <row r="3" spans="1:3" ht="45" customHeight="1">
      <c r="A3" s="125" t="s">
        <v>126</v>
      </c>
      <c r="B3" s="125" t="s">
        <v>127</v>
      </c>
      <c r="C3" s="95" t="s">
        <v>122</v>
      </c>
    </row>
    <row r="4" spans="1:3" ht="45" customHeight="1" thickBot="1">
      <c r="A4" s="126"/>
      <c r="B4" s="127"/>
      <c r="C4" s="97"/>
    </row>
    <row r="5" spans="1:3" ht="9.75" customHeight="1" thickBot="1" thickTop="1">
      <c r="A5" s="24">
        <v>0</v>
      </c>
      <c r="B5" s="38">
        <v>1</v>
      </c>
      <c r="C5" s="24">
        <v>2</v>
      </c>
    </row>
    <row r="6" spans="1:3" ht="19.5" customHeight="1" thickTop="1">
      <c r="A6" s="51">
        <v>1</v>
      </c>
      <c r="B6" s="45" t="s">
        <v>119</v>
      </c>
      <c r="C6" s="76">
        <v>273317</v>
      </c>
    </row>
    <row r="7" spans="1:3" ht="19.5" customHeight="1">
      <c r="A7" s="39">
        <v>2</v>
      </c>
      <c r="B7" s="52" t="s">
        <v>17</v>
      </c>
      <c r="C7" s="14">
        <v>65438</v>
      </c>
    </row>
    <row r="8" spans="1:3" ht="19.5" customHeight="1">
      <c r="A8" s="39">
        <v>3</v>
      </c>
      <c r="B8" s="53" t="s">
        <v>1</v>
      </c>
      <c r="C8" s="14">
        <v>58563</v>
      </c>
    </row>
    <row r="9" spans="1:3" ht="19.5" customHeight="1">
      <c r="A9" s="39">
        <v>4</v>
      </c>
      <c r="B9" s="53" t="s">
        <v>2</v>
      </c>
      <c r="C9" s="14">
        <v>61311</v>
      </c>
    </row>
    <row r="10" spans="1:3" ht="19.5" customHeight="1">
      <c r="A10" s="39">
        <v>5</v>
      </c>
      <c r="B10" s="52" t="s">
        <v>3</v>
      </c>
      <c r="C10" s="25">
        <v>46828</v>
      </c>
    </row>
    <row r="11" spans="1:3" ht="19.5" customHeight="1">
      <c r="A11" s="39">
        <v>6</v>
      </c>
      <c r="B11" s="52" t="s">
        <v>11</v>
      </c>
      <c r="C11" s="14">
        <v>10535</v>
      </c>
    </row>
    <row r="12" spans="1:3" ht="19.5" customHeight="1">
      <c r="A12" s="39">
        <v>7</v>
      </c>
      <c r="B12" s="52" t="s">
        <v>5</v>
      </c>
      <c r="C12" s="14">
        <v>78889</v>
      </c>
    </row>
    <row r="13" spans="1:3" ht="19.5" customHeight="1">
      <c r="A13" s="39">
        <v>8</v>
      </c>
      <c r="B13" s="52" t="s">
        <v>14</v>
      </c>
      <c r="C13" s="14">
        <v>0</v>
      </c>
    </row>
    <row r="14" spans="1:3" ht="19.5" customHeight="1">
      <c r="A14" s="39">
        <v>9</v>
      </c>
      <c r="B14" s="52" t="s">
        <v>18</v>
      </c>
      <c r="C14" s="14">
        <v>27156</v>
      </c>
    </row>
    <row r="15" spans="1:3" ht="19.5" customHeight="1">
      <c r="A15" s="39">
        <v>10</v>
      </c>
      <c r="B15" s="52" t="s">
        <v>6</v>
      </c>
      <c r="C15" s="14">
        <v>8735</v>
      </c>
    </row>
    <row r="16" spans="1:3" ht="19.5" customHeight="1">
      <c r="A16" s="39">
        <v>11</v>
      </c>
      <c r="B16" s="52" t="s">
        <v>7</v>
      </c>
      <c r="C16" s="14">
        <v>24185</v>
      </c>
    </row>
    <row r="17" spans="1:3" ht="19.5" customHeight="1">
      <c r="A17" s="39">
        <v>12</v>
      </c>
      <c r="B17" s="52" t="s">
        <v>16</v>
      </c>
      <c r="C17" s="14">
        <v>32560</v>
      </c>
    </row>
    <row r="18" spans="1:3" ht="19.5" customHeight="1">
      <c r="A18" s="39">
        <v>13</v>
      </c>
      <c r="B18" s="52" t="s">
        <v>8</v>
      </c>
      <c r="C18" s="14">
        <v>1600</v>
      </c>
    </row>
    <row r="19" spans="1:3" ht="19.5" customHeight="1">
      <c r="A19" s="39">
        <v>14</v>
      </c>
      <c r="B19" s="52" t="s">
        <v>15</v>
      </c>
      <c r="C19" s="14">
        <v>5435</v>
      </c>
    </row>
    <row r="20" spans="1:3" ht="19.5" customHeight="1">
      <c r="A20" s="39">
        <v>15</v>
      </c>
      <c r="B20" s="52" t="s">
        <v>12</v>
      </c>
      <c r="C20" s="14">
        <v>15578</v>
      </c>
    </row>
    <row r="21" spans="1:3" ht="19.5" customHeight="1">
      <c r="A21" s="39">
        <v>16</v>
      </c>
      <c r="B21" s="52" t="s">
        <v>9</v>
      </c>
      <c r="C21" s="14">
        <v>6838</v>
      </c>
    </row>
    <row r="22" spans="1:3" ht="19.5" customHeight="1">
      <c r="A22" s="39">
        <v>17</v>
      </c>
      <c r="B22" s="52" t="s">
        <v>146</v>
      </c>
      <c r="C22" s="14">
        <v>6016</v>
      </c>
    </row>
    <row r="23" spans="1:3" ht="19.5" customHeight="1">
      <c r="A23" s="39">
        <v>18</v>
      </c>
      <c r="B23" s="52" t="s">
        <v>128</v>
      </c>
      <c r="C23" s="14">
        <v>9829</v>
      </c>
    </row>
    <row r="24" spans="1:3" ht="19.5" customHeight="1">
      <c r="A24" s="39">
        <v>19</v>
      </c>
      <c r="B24" s="52" t="s">
        <v>142</v>
      </c>
      <c r="C24" s="14">
        <v>0</v>
      </c>
    </row>
    <row r="25" spans="1:3" ht="19.5" customHeight="1">
      <c r="A25" s="39">
        <v>20</v>
      </c>
      <c r="B25" s="52" t="s">
        <v>129</v>
      </c>
      <c r="C25" s="14">
        <v>943</v>
      </c>
    </row>
    <row r="26" spans="1:3" ht="19.5" customHeight="1">
      <c r="A26" s="39">
        <v>21</v>
      </c>
      <c r="B26" s="52" t="s">
        <v>27</v>
      </c>
      <c r="C26" s="14">
        <v>4822</v>
      </c>
    </row>
    <row r="27" spans="1:3" ht="19.5" customHeight="1">
      <c r="A27" s="39">
        <v>22</v>
      </c>
      <c r="B27" s="53" t="s">
        <v>4</v>
      </c>
      <c r="C27" s="14">
        <v>0</v>
      </c>
    </row>
    <row r="28" spans="1:3" ht="19.5" customHeight="1">
      <c r="A28" s="39">
        <v>23</v>
      </c>
      <c r="B28" s="52" t="s">
        <v>141</v>
      </c>
      <c r="C28" s="14">
        <v>0</v>
      </c>
    </row>
    <row r="29" spans="1:3" ht="19.5" customHeight="1">
      <c r="A29" s="39">
        <v>24</v>
      </c>
      <c r="B29" s="52" t="s">
        <v>130</v>
      </c>
      <c r="C29" s="14">
        <v>0</v>
      </c>
    </row>
    <row r="30" spans="1:3" ht="19.5" customHeight="1">
      <c r="A30" s="39">
        <v>25</v>
      </c>
      <c r="B30" s="52" t="s">
        <v>19</v>
      </c>
      <c r="C30" s="14">
        <v>1788</v>
      </c>
    </row>
    <row r="31" spans="1:3" ht="31.5" customHeight="1">
      <c r="A31" s="108" t="s">
        <v>0</v>
      </c>
      <c r="B31" s="109"/>
      <c r="C31" s="56">
        <f>SUM(C6:C30)</f>
        <v>740366</v>
      </c>
    </row>
    <row r="32" spans="1:3" ht="12.75">
      <c r="A32" s="124" t="s">
        <v>147</v>
      </c>
      <c r="B32" s="124"/>
      <c r="C32" s="124"/>
    </row>
  </sheetData>
  <mergeCells count="6">
    <mergeCell ref="A32:C32"/>
    <mergeCell ref="A1:C1"/>
    <mergeCell ref="A31:B31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G32"/>
  <sheetViews>
    <sheetView workbookViewId="0" topLeftCell="A1">
      <selection activeCell="D3" sqref="A3:IV4"/>
    </sheetView>
  </sheetViews>
  <sheetFormatPr defaultColWidth="9.140625" defaultRowHeight="12.75"/>
  <cols>
    <col min="1" max="1" width="4.7109375" style="42" customWidth="1"/>
    <col min="2" max="2" width="50.7109375" style="42" customWidth="1"/>
    <col min="3" max="3" width="25.8515625" style="42" customWidth="1"/>
    <col min="4" max="16384" width="9.140625" style="42" customWidth="1"/>
  </cols>
  <sheetData>
    <row r="1" spans="1:6" ht="32.25" customHeight="1">
      <c r="A1" s="105" t="s">
        <v>137</v>
      </c>
      <c r="B1" s="105"/>
      <c r="C1" s="105"/>
      <c r="D1" s="44"/>
      <c r="E1" s="44"/>
      <c r="F1" s="44"/>
    </row>
    <row r="2" ht="15" customHeight="1"/>
    <row r="3" spans="1:3" ht="45" customHeight="1">
      <c r="A3" s="125" t="s">
        <v>126</v>
      </c>
      <c r="B3" s="125" t="s">
        <v>127</v>
      </c>
      <c r="C3" s="95" t="s">
        <v>122</v>
      </c>
    </row>
    <row r="4" spans="1:3" ht="45" customHeight="1" thickBot="1">
      <c r="A4" s="126"/>
      <c r="B4" s="127"/>
      <c r="C4" s="97"/>
    </row>
    <row r="5" spans="1:3" ht="10.5" customHeight="1" thickBot="1" thickTop="1">
      <c r="A5" s="24">
        <v>0</v>
      </c>
      <c r="B5" s="46">
        <v>1</v>
      </c>
      <c r="C5" s="57">
        <v>2</v>
      </c>
    </row>
    <row r="6" spans="1:3" ht="19.5" customHeight="1" thickTop="1">
      <c r="A6" s="51">
        <v>1</v>
      </c>
      <c r="B6" s="54" t="s">
        <v>119</v>
      </c>
      <c r="C6" s="88">
        <v>52.37</v>
      </c>
    </row>
    <row r="7" spans="1:3" ht="19.5" customHeight="1">
      <c r="A7" s="39">
        <v>2</v>
      </c>
      <c r="B7" s="21" t="s">
        <v>17</v>
      </c>
      <c r="C7" s="27">
        <v>56.88</v>
      </c>
    </row>
    <row r="8" spans="1:3" ht="19.5" customHeight="1">
      <c r="A8" s="39">
        <v>3</v>
      </c>
      <c r="B8" s="17" t="s">
        <v>1</v>
      </c>
      <c r="C8" s="27">
        <v>49.4</v>
      </c>
    </row>
    <row r="9" spans="1:3" ht="19.5" customHeight="1">
      <c r="A9" s="39">
        <v>4</v>
      </c>
      <c r="B9" s="17" t="s">
        <v>2</v>
      </c>
      <c r="C9" s="27">
        <v>59.31</v>
      </c>
    </row>
    <row r="10" spans="1:3" ht="19.5" customHeight="1">
      <c r="A10" s="39">
        <v>5</v>
      </c>
      <c r="B10" s="16" t="s">
        <v>3</v>
      </c>
      <c r="C10" s="27">
        <v>75.82</v>
      </c>
    </row>
    <row r="11" spans="1:3" ht="19.5" customHeight="1">
      <c r="A11" s="39">
        <v>6</v>
      </c>
      <c r="B11" s="16" t="s">
        <v>11</v>
      </c>
      <c r="C11" s="27">
        <v>41.85</v>
      </c>
    </row>
    <row r="12" spans="1:3" ht="19.5" customHeight="1">
      <c r="A12" s="39">
        <v>7</v>
      </c>
      <c r="B12" s="16" t="s">
        <v>5</v>
      </c>
      <c r="C12" s="27">
        <v>94.94</v>
      </c>
    </row>
    <row r="13" spans="1:7" ht="19.5" customHeight="1">
      <c r="A13" s="39">
        <v>8</v>
      </c>
      <c r="B13" s="16" t="s">
        <v>14</v>
      </c>
      <c r="C13" s="27">
        <v>0</v>
      </c>
      <c r="G13" s="48"/>
    </row>
    <row r="14" spans="1:3" ht="19.5" customHeight="1">
      <c r="A14" s="39">
        <v>9</v>
      </c>
      <c r="B14" s="16" t="s">
        <v>18</v>
      </c>
      <c r="C14" s="27">
        <v>62.51</v>
      </c>
    </row>
    <row r="15" spans="1:3" ht="19.5" customHeight="1">
      <c r="A15" s="39">
        <v>10</v>
      </c>
      <c r="B15" s="16" t="s">
        <v>6</v>
      </c>
      <c r="C15" s="27">
        <v>31.79</v>
      </c>
    </row>
    <row r="16" spans="1:3" ht="19.5" customHeight="1">
      <c r="A16" s="39">
        <v>11</v>
      </c>
      <c r="B16" s="16" t="s">
        <v>7</v>
      </c>
      <c r="C16" s="27">
        <v>89.26</v>
      </c>
    </row>
    <row r="17" spans="1:3" ht="19.5" customHeight="1">
      <c r="A17" s="39">
        <v>12</v>
      </c>
      <c r="B17" s="16" t="s">
        <v>16</v>
      </c>
      <c r="C17" s="27">
        <v>76.36</v>
      </c>
    </row>
    <row r="18" spans="1:3" ht="19.5" customHeight="1">
      <c r="A18" s="39">
        <v>13</v>
      </c>
      <c r="B18" s="16" t="s">
        <v>8</v>
      </c>
      <c r="C18" s="27">
        <v>100</v>
      </c>
    </row>
    <row r="19" spans="1:3" ht="19.5" customHeight="1">
      <c r="A19" s="39">
        <v>14</v>
      </c>
      <c r="B19" s="16" t="s">
        <v>15</v>
      </c>
      <c r="C19" s="27">
        <v>58.02</v>
      </c>
    </row>
    <row r="20" spans="1:3" ht="19.5" customHeight="1">
      <c r="A20" s="39">
        <v>15</v>
      </c>
      <c r="B20" s="16" t="s">
        <v>12</v>
      </c>
      <c r="C20" s="27">
        <v>95.95</v>
      </c>
    </row>
    <row r="21" spans="1:3" ht="19.5" customHeight="1">
      <c r="A21" s="39">
        <v>16</v>
      </c>
      <c r="B21" s="16" t="s">
        <v>9</v>
      </c>
      <c r="C21" s="27">
        <v>55.7</v>
      </c>
    </row>
    <row r="22" spans="1:3" ht="19.5" customHeight="1">
      <c r="A22" s="39">
        <v>17</v>
      </c>
      <c r="B22" s="16" t="s">
        <v>146</v>
      </c>
      <c r="C22" s="27">
        <v>70.44</v>
      </c>
    </row>
    <row r="23" spans="1:3" ht="19.5" customHeight="1">
      <c r="A23" s="39">
        <v>18</v>
      </c>
      <c r="B23" s="16" t="s">
        <v>128</v>
      </c>
      <c r="C23" s="27">
        <v>97.71</v>
      </c>
    </row>
    <row r="24" spans="1:3" ht="19.5" customHeight="1">
      <c r="A24" s="39">
        <v>19</v>
      </c>
      <c r="B24" s="16" t="s">
        <v>142</v>
      </c>
      <c r="C24" s="27">
        <v>0</v>
      </c>
    </row>
    <row r="25" spans="1:3" ht="19.5" customHeight="1">
      <c r="A25" s="39">
        <v>20</v>
      </c>
      <c r="B25" s="16" t="s">
        <v>25</v>
      </c>
      <c r="C25" s="27">
        <v>29.51</v>
      </c>
    </row>
    <row r="26" spans="1:3" ht="19.5" customHeight="1">
      <c r="A26" s="39">
        <v>21</v>
      </c>
      <c r="B26" s="16" t="s">
        <v>4</v>
      </c>
      <c r="C26" s="27"/>
    </row>
    <row r="27" spans="1:3" ht="19.5" customHeight="1">
      <c r="A27" s="39">
        <v>22</v>
      </c>
      <c r="B27" s="16" t="s">
        <v>26</v>
      </c>
      <c r="C27" s="27"/>
    </row>
    <row r="28" spans="1:3" ht="19.5" customHeight="1">
      <c r="A28" s="39">
        <v>23</v>
      </c>
      <c r="B28" s="16" t="s">
        <v>19</v>
      </c>
      <c r="C28" s="27">
        <v>100</v>
      </c>
    </row>
    <row r="29" spans="1:3" ht="19.5" customHeight="1">
      <c r="A29" s="39">
        <v>24</v>
      </c>
      <c r="B29" s="16" t="s">
        <v>13</v>
      </c>
      <c r="C29" s="27"/>
    </row>
    <row r="30" spans="1:3" ht="19.5" customHeight="1">
      <c r="A30" s="39">
        <v>25</v>
      </c>
      <c r="B30" s="16" t="s">
        <v>27</v>
      </c>
      <c r="C30" s="27">
        <v>81.81</v>
      </c>
    </row>
    <row r="31" spans="1:3" ht="31.5" customHeight="1">
      <c r="A31" s="110" t="s">
        <v>0</v>
      </c>
      <c r="B31" s="111"/>
      <c r="C31" s="58">
        <v>51.54</v>
      </c>
    </row>
    <row r="32" spans="1:3" ht="12.75">
      <c r="A32" s="124" t="s">
        <v>147</v>
      </c>
      <c r="B32" s="124"/>
      <c r="C32" s="124"/>
    </row>
  </sheetData>
  <mergeCells count="6">
    <mergeCell ref="A32:C32"/>
    <mergeCell ref="A31:B31"/>
    <mergeCell ref="A1:C1"/>
    <mergeCell ref="C3:C4"/>
    <mergeCell ref="A3:A4"/>
    <mergeCell ref="B3:B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G32"/>
  <sheetViews>
    <sheetView workbookViewId="0" topLeftCell="A1">
      <selection activeCell="D3" sqref="A3:IV4"/>
    </sheetView>
  </sheetViews>
  <sheetFormatPr defaultColWidth="9.140625" defaultRowHeight="12.75"/>
  <cols>
    <col min="1" max="1" width="4.7109375" style="42" customWidth="1"/>
    <col min="2" max="2" width="50.7109375" style="42" customWidth="1"/>
    <col min="3" max="3" width="25.7109375" style="42" customWidth="1"/>
    <col min="4" max="16384" width="9.140625" style="42" customWidth="1"/>
  </cols>
  <sheetData>
    <row r="1" spans="1:7" ht="33.75" customHeight="1">
      <c r="A1" s="112" t="s">
        <v>144</v>
      </c>
      <c r="B1" s="112"/>
      <c r="C1" s="112"/>
      <c r="D1" s="43"/>
      <c r="E1" s="43"/>
      <c r="F1" s="43"/>
      <c r="G1" s="43"/>
    </row>
    <row r="2" ht="15.75" customHeight="1"/>
    <row r="3" spans="1:3" ht="45" customHeight="1">
      <c r="A3" s="125" t="s">
        <v>126</v>
      </c>
      <c r="B3" s="125" t="s">
        <v>127</v>
      </c>
      <c r="C3" s="95" t="s">
        <v>122</v>
      </c>
    </row>
    <row r="4" spans="1:3" ht="45" customHeight="1" thickBot="1">
      <c r="A4" s="126"/>
      <c r="B4" s="127"/>
      <c r="C4" s="97"/>
    </row>
    <row r="5" spans="1:3" ht="10.5" customHeight="1" thickBot="1" thickTop="1">
      <c r="A5" s="24">
        <v>0</v>
      </c>
      <c r="B5" s="24">
        <v>1</v>
      </c>
      <c r="C5" s="46">
        <v>2</v>
      </c>
    </row>
    <row r="6" spans="1:3" ht="19.5" customHeight="1" thickTop="1">
      <c r="A6" s="59">
        <v>1</v>
      </c>
      <c r="B6" s="54" t="s">
        <v>119</v>
      </c>
      <c r="C6" s="89"/>
    </row>
    <row r="7" spans="1:3" ht="19.5" customHeight="1">
      <c r="A7" s="40">
        <v>2</v>
      </c>
      <c r="B7" s="21" t="s">
        <v>17</v>
      </c>
      <c r="C7" s="90">
        <v>63522</v>
      </c>
    </row>
    <row r="8" spans="1:3" ht="19.5" customHeight="1">
      <c r="A8" s="39">
        <v>3</v>
      </c>
      <c r="B8" s="17" t="s">
        <v>1</v>
      </c>
      <c r="C8" s="91">
        <v>36451</v>
      </c>
    </row>
    <row r="9" spans="1:3" ht="19.5" customHeight="1">
      <c r="A9" s="39">
        <v>4</v>
      </c>
      <c r="B9" s="17" t="s">
        <v>2</v>
      </c>
      <c r="C9" s="91">
        <v>50962</v>
      </c>
    </row>
    <row r="10" spans="1:3" ht="19.5" customHeight="1">
      <c r="A10" s="39">
        <v>5</v>
      </c>
      <c r="B10" s="16" t="s">
        <v>3</v>
      </c>
      <c r="C10" s="91">
        <v>23023</v>
      </c>
    </row>
    <row r="11" spans="1:3" ht="19.5" customHeight="1">
      <c r="A11" s="39">
        <v>6</v>
      </c>
      <c r="B11" s="16" t="s">
        <v>11</v>
      </c>
      <c r="C11" s="91">
        <v>10260</v>
      </c>
    </row>
    <row r="12" spans="1:3" ht="19.5" customHeight="1">
      <c r="A12" s="39">
        <v>7</v>
      </c>
      <c r="B12" s="16" t="s">
        <v>5</v>
      </c>
      <c r="C12" s="91">
        <v>74875</v>
      </c>
    </row>
    <row r="13" spans="1:3" ht="19.5" customHeight="1">
      <c r="A13" s="39">
        <v>8</v>
      </c>
      <c r="B13" s="16" t="s">
        <v>14</v>
      </c>
      <c r="C13" s="91">
        <v>0</v>
      </c>
    </row>
    <row r="14" spans="1:3" ht="19.5" customHeight="1">
      <c r="A14" s="39">
        <v>9</v>
      </c>
      <c r="B14" s="16" t="s">
        <v>18</v>
      </c>
      <c r="C14" s="91"/>
    </row>
    <row r="15" spans="1:3" ht="19.5" customHeight="1">
      <c r="A15" s="39">
        <v>10</v>
      </c>
      <c r="B15" s="16" t="s">
        <v>6</v>
      </c>
      <c r="C15" s="91">
        <v>8100</v>
      </c>
    </row>
    <row r="16" spans="1:3" ht="19.5" customHeight="1">
      <c r="A16" s="39">
        <v>11</v>
      </c>
      <c r="B16" s="16" t="s">
        <v>7</v>
      </c>
      <c r="C16" s="91">
        <v>23313</v>
      </c>
    </row>
    <row r="17" spans="1:3" ht="19.5" customHeight="1">
      <c r="A17" s="39">
        <v>12</v>
      </c>
      <c r="B17" s="16" t="s">
        <v>16</v>
      </c>
      <c r="C17" s="91">
        <v>29847</v>
      </c>
    </row>
    <row r="18" spans="1:3" ht="19.5" customHeight="1">
      <c r="A18" s="39">
        <v>13</v>
      </c>
      <c r="B18" s="16" t="s">
        <v>8</v>
      </c>
      <c r="C18" s="91">
        <v>1576</v>
      </c>
    </row>
    <row r="19" spans="1:3" ht="19.5" customHeight="1">
      <c r="A19" s="39">
        <v>14</v>
      </c>
      <c r="B19" s="16" t="s">
        <v>15</v>
      </c>
      <c r="C19" s="91">
        <v>5435</v>
      </c>
    </row>
    <row r="20" spans="1:3" ht="19.5" customHeight="1">
      <c r="A20" s="39">
        <v>15</v>
      </c>
      <c r="B20" s="16" t="s">
        <v>12</v>
      </c>
      <c r="C20" s="91">
        <v>15578</v>
      </c>
    </row>
    <row r="21" spans="1:3" ht="19.5" customHeight="1">
      <c r="A21" s="39">
        <v>16</v>
      </c>
      <c r="B21" s="16" t="s">
        <v>9</v>
      </c>
      <c r="C21" s="91">
        <v>3450</v>
      </c>
    </row>
    <row r="22" spans="1:3" ht="19.5" customHeight="1">
      <c r="A22" s="39">
        <v>17</v>
      </c>
      <c r="B22" s="16" t="s">
        <v>146</v>
      </c>
      <c r="C22" s="91">
        <v>4731</v>
      </c>
    </row>
    <row r="23" spans="1:3" ht="19.5" customHeight="1">
      <c r="A23" s="39">
        <v>18</v>
      </c>
      <c r="B23" s="16" t="s">
        <v>128</v>
      </c>
      <c r="C23" s="91">
        <v>0</v>
      </c>
    </row>
    <row r="24" spans="1:3" ht="19.5" customHeight="1">
      <c r="A24" s="39">
        <v>19</v>
      </c>
      <c r="B24" s="16" t="s">
        <v>142</v>
      </c>
      <c r="C24" s="91">
        <v>0</v>
      </c>
    </row>
    <row r="25" spans="1:3" ht="19.5" customHeight="1">
      <c r="A25" s="39">
        <v>20</v>
      </c>
      <c r="B25" s="16" t="s">
        <v>25</v>
      </c>
      <c r="C25" s="91">
        <v>639</v>
      </c>
    </row>
    <row r="26" spans="1:3" ht="19.5" customHeight="1">
      <c r="A26" s="39">
        <v>21</v>
      </c>
      <c r="B26" s="16" t="s">
        <v>4</v>
      </c>
      <c r="C26" s="91"/>
    </row>
    <row r="27" spans="1:3" ht="19.5" customHeight="1">
      <c r="A27" s="39">
        <v>22</v>
      </c>
      <c r="B27" s="16" t="s">
        <v>26</v>
      </c>
      <c r="C27" s="91"/>
    </row>
    <row r="28" spans="1:3" ht="19.5" customHeight="1">
      <c r="A28" s="39">
        <v>23</v>
      </c>
      <c r="B28" s="16" t="s">
        <v>19</v>
      </c>
      <c r="C28" s="91">
        <v>1788</v>
      </c>
    </row>
    <row r="29" spans="1:3" ht="19.5" customHeight="1">
      <c r="A29" s="39">
        <v>24</v>
      </c>
      <c r="B29" s="16" t="s">
        <v>13</v>
      </c>
      <c r="C29" s="91"/>
    </row>
    <row r="30" spans="1:3" ht="19.5" customHeight="1">
      <c r="A30" s="39">
        <v>25</v>
      </c>
      <c r="B30" s="16" t="s">
        <v>27</v>
      </c>
      <c r="C30" s="91">
        <v>1965</v>
      </c>
    </row>
    <row r="31" spans="1:3" ht="31.5" customHeight="1">
      <c r="A31" s="110" t="s">
        <v>0</v>
      </c>
      <c r="B31" s="111"/>
      <c r="C31" s="60">
        <f>SUM(C6:C30)</f>
        <v>355515</v>
      </c>
    </row>
    <row r="32" spans="1:3" ht="12.75">
      <c r="A32" s="124" t="s">
        <v>147</v>
      </c>
      <c r="B32" s="124"/>
      <c r="C32" s="124"/>
    </row>
  </sheetData>
  <mergeCells count="6">
    <mergeCell ref="A32:C32"/>
    <mergeCell ref="A31:B31"/>
    <mergeCell ref="A1:C1"/>
    <mergeCell ref="A3:A4"/>
    <mergeCell ref="B3:B4"/>
    <mergeCell ref="C3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danijela.kuljanin</cp:lastModifiedBy>
  <cp:lastPrinted>2012-07-10T10:58:43Z</cp:lastPrinted>
  <dcterms:created xsi:type="dcterms:W3CDTF">2001-11-26T11:42:29Z</dcterms:created>
  <dcterms:modified xsi:type="dcterms:W3CDTF">2012-07-10T10:58:45Z</dcterms:modified>
  <cp:category/>
  <cp:version/>
  <cp:contentType/>
  <cp:contentStatus/>
</cp:coreProperties>
</file>