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12" activeTab="17"/>
  </bookViews>
  <sheets>
    <sheet name="леталитет" sheetId="1" r:id="rId1"/>
    <sheet name="сестре" sheetId="2" r:id="rId2"/>
    <sheet name="упућени" sheetId="3" r:id="rId3"/>
    <sheet name="обдуковани" sheetId="4" r:id="rId4"/>
    <sheet name="АИМ" sheetId="5" r:id="rId5"/>
    <sheet name="АИМ 1" sheetId="6" r:id="rId6"/>
    <sheet name="ЦВИ" sheetId="7" r:id="rId7"/>
    <sheet name="ЦВИ 1" sheetId="8" r:id="rId8"/>
    <sheet name="број лечених" sheetId="9" r:id="rId9"/>
    <sheet name="умрли" sheetId="10" r:id="rId10"/>
    <sheet name="подаци аим" sheetId="11" r:id="rId11"/>
    <sheet name="подаци аим 1" sheetId="12" r:id="rId12"/>
    <sheet name="подаци цви" sheetId="13" r:id="rId13"/>
    <sheet name="подаци цви 1" sheetId="14" r:id="rId14"/>
    <sheet name="број обдукованих  " sheetId="15" r:id="rId15"/>
    <sheet name="број постеља " sheetId="16" r:id="rId16"/>
    <sheet name="болеснички дани" sheetId="17" r:id="rId17"/>
    <sheet name="интензивна нега" sheetId="18" r:id="rId18"/>
  </sheets>
  <definedNames>
    <definedName name="_xlnm.Print_Area" localSheetId="4">'АИМ'!$A$1:$G$43</definedName>
    <definedName name="_xlnm.Print_Area" localSheetId="8">'број лечених'!$A$1:$G$54</definedName>
    <definedName name="_xlnm.Print_Area" localSheetId="14">'број обдукованих  '!$A$1:$G$54</definedName>
    <definedName name="_xlnm.Print_Area" localSheetId="0">'леталитет'!$A$1:$G$53</definedName>
    <definedName name="_xlnm.Print_Area" localSheetId="3">'обдуковани'!$A$1:$G$54</definedName>
    <definedName name="_xlnm.Print_Area" localSheetId="1">'сестре'!$A$1:$G$53</definedName>
    <definedName name="_xlnm.Print_Area" localSheetId="9">'умрли'!$A$1:$G$54</definedName>
    <definedName name="_xlnm.Print_Area" localSheetId="2">'упућени'!$A$1:$G$53</definedName>
    <definedName name="_xlnm.Print_Area" localSheetId="6">'ЦВИ'!$A$1:$G$45</definedName>
  </definedNames>
  <calcPr fullCalcOnLoad="1"/>
</workbook>
</file>

<file path=xl/sharedStrings.xml><?xml version="1.0" encoding="utf-8"?>
<sst xmlns="http://schemas.openxmlformats.org/spreadsheetml/2006/main" count="969" uniqueCount="83">
  <si>
    <t>Установа</t>
  </si>
  <si>
    <t>Јул-Децембар 2007</t>
  </si>
  <si>
    <t>Страна 2</t>
  </si>
  <si>
    <t>Јануар-Децембар 2008</t>
  </si>
  <si>
    <t>Јануар-Децембар 2009</t>
  </si>
  <si>
    <t>КБЦ "Звездара"</t>
  </si>
  <si>
    <t>КБЦ "Земун"</t>
  </si>
  <si>
    <t>КБЦ "Др Д. Мишовић"</t>
  </si>
  <si>
    <t>УКУПНО</t>
  </si>
  <si>
    <t>Проценат подударности клиничких и обдукционих дијагноза</t>
  </si>
  <si>
    <t>ИНТЕРНИСТИЧКЕ ГРАНЕ МЕДИЦИНЕ</t>
  </si>
  <si>
    <t>КЦС</t>
  </si>
  <si>
    <t>КБЦ "Бежанијска коса"</t>
  </si>
  <si>
    <t>Институт за кардиоваскуларне болести "Дедиње"</t>
  </si>
  <si>
    <t>Институт за онкологију и радиологију Србије</t>
  </si>
  <si>
    <t>Институт за ментално здравље</t>
  </si>
  <si>
    <t>Институт за реуматологију</t>
  </si>
  <si>
    <t>Специјална болница за цереброваскуларне болести "Свети Сава"</t>
  </si>
  <si>
    <t>Специјална болница за психијатријске болести "Др Лаза Лазаревић"</t>
  </si>
  <si>
    <t>Специјална болница за интерне болести Младеновац</t>
  </si>
  <si>
    <t>Специјална болница за болести зависности</t>
  </si>
  <si>
    <t>Институт за рехабилитацију</t>
  </si>
  <si>
    <t>Клиника за рехабилитацију "Др М. Зотовић"</t>
  </si>
  <si>
    <t>Специјална болница за рехабилитацију и ортопедску протетику</t>
  </si>
  <si>
    <t>Број исписаних болесника</t>
  </si>
  <si>
    <t>Стопа леталитета за инфаркт миокарда</t>
  </si>
  <si>
    <t>Просечна дужина болничког лечења за инфаркт миокарда</t>
  </si>
  <si>
    <t>УКУПНО (без Института за рехабилитацију и Клинике за рехабилитацију "Др М. Зотовић")</t>
  </si>
  <si>
    <t>Број исписаних болесника са дијагнозом инфаркта миокарда</t>
  </si>
  <si>
    <t>Укупан број умрлих од инфаркта миокарда</t>
  </si>
  <si>
    <t>Број умрлих од инфаркта миокарда у току првих 48 сати од пријема у болницу</t>
  </si>
  <si>
    <t>Број дана болничког лечења за инфаркт миокарда</t>
  </si>
  <si>
    <t>Завод за здравствену заштиту студената</t>
  </si>
  <si>
    <t>Број умрлих болесника у првих 48 сати од болничког пријема</t>
  </si>
  <si>
    <t>Број умрлих болесника</t>
  </si>
  <si>
    <t>Број умрлих упућених на обдукцију</t>
  </si>
  <si>
    <t>Број клиничких дијагноза узрока смрти које су потврђене обдукцијом</t>
  </si>
  <si>
    <t>Број медицинских сестара</t>
  </si>
  <si>
    <t xml:space="preserve">Специјална болница за ендемску нефропатију </t>
  </si>
  <si>
    <t>Р.
бр.</t>
  </si>
  <si>
    <t>Специјална болница за церебралну парлизу и развојну неурологију</t>
  </si>
  <si>
    <t>Завод за психофизиолошке поремећаје и говорну патологију</t>
  </si>
  <si>
    <t>Извор података : база о показатељима квалитета</t>
  </si>
  <si>
    <t>Јануар-Децембар 2010</t>
  </si>
  <si>
    <t>Број дана болничког лечења</t>
  </si>
  <si>
    <t>Број исписаних болесника са дијагнозом цереброваскуларног инсулта</t>
  </si>
  <si>
    <t>Укупан број умрлих од цереброваскуларног инсулта</t>
  </si>
  <si>
    <t>Број умрлих од цереброваскуларног инсулта у току првих 48 сати од пријема у болницу</t>
  </si>
  <si>
    <t>Број дана болничког лечења за цереброваскуларни инсулт</t>
  </si>
  <si>
    <t>Стопа леталитета</t>
  </si>
  <si>
    <t>Проценат умрлих у току првих 48 сати од пријема</t>
  </si>
  <si>
    <t>Просечан број медицинских сестара по заузетој постељи</t>
  </si>
  <si>
    <t>Просечна дужина болничког лечења</t>
  </si>
  <si>
    <t>Проценат умрлих од инфаркта миокарда у току 48 сати од пријема у болницу</t>
  </si>
  <si>
    <t>Стопа леталитета за цереброваскуларни инсулт</t>
  </si>
  <si>
    <t>Просечна дужина болничког лечења за цереброваскуларни инсулт</t>
  </si>
  <si>
    <t>Проценат умрлих од цереброваскуларног инсулта у току 48 сати од пријема у болницу</t>
  </si>
  <si>
    <t xml:space="preserve">Проценат обдукционих </t>
  </si>
  <si>
    <t>Јул-Децембар 2011</t>
  </si>
  <si>
    <t>Специјална болница за цереброваскуларне болести " Св. Сава"</t>
  </si>
  <si>
    <t>Специјална болница за ендемску нефропатију Лазаревац</t>
  </si>
  <si>
    <r>
      <t>Проценат пaцијената упућених у друге здравствене установе</t>
    </r>
    <r>
      <rPr>
        <b/>
        <sz val="10"/>
        <rFont val="Arial"/>
        <family val="0"/>
      </rPr>
      <t>*</t>
    </r>
  </si>
  <si>
    <r>
      <t>Број постеља</t>
    </r>
    <r>
      <rPr>
        <b/>
        <sz val="10"/>
        <rFont val="Arial"/>
        <family val="0"/>
      </rPr>
      <t>*</t>
    </r>
  </si>
  <si>
    <r>
      <t>Број  пацијената упућених у друге здравствене установе</t>
    </r>
    <r>
      <rPr>
        <b/>
        <sz val="10"/>
        <rFont val="Arial"/>
        <family val="0"/>
      </rPr>
      <t>*</t>
    </r>
  </si>
  <si>
    <t>*Због промене Правилника о показатељима квалитета, ови показатељи се не прате од 2011. године</t>
  </si>
  <si>
    <t>* Овај показатељ се прати од  1. јула 2011. године</t>
  </si>
  <si>
    <t>Проценат пацијената код којих је извршен поновни пријем на одељење интензивне неге *</t>
  </si>
  <si>
    <t>Број пацијената лечених на одељењу интензивне неге *</t>
  </si>
  <si>
    <t>* Оваи показатељи се прати од  1. јула 2011. године</t>
  </si>
  <si>
    <t>Број пацијената код којих је извршен поновни пријем на одељење интензивне неге *</t>
  </si>
  <si>
    <t>Проценат пацијената са АИМ код којих је извршен поновни пријем на коронарну јединицу*</t>
  </si>
  <si>
    <t>Број поновних хоспитализација пацијената са АИМ у року од 30 дана од отпуста из болнице *</t>
  </si>
  <si>
    <t>Проценат поновних хоспитализација пацијената са АИМ у року од 30 дана од отпуста из болнице *</t>
  </si>
  <si>
    <t>Проценат пацијената са ЦВИ код којих је извршен поновни пријем у интензивну јединицу*</t>
  </si>
  <si>
    <t>Проценат поновних хоспитализација пацијената са ЦВИ у року од 30 дана од отпуста *</t>
  </si>
  <si>
    <t>Број  пацијената са АИМ враћених у коронарну јединицу *</t>
  </si>
  <si>
    <t>Број поновних хоспитализација пацијената са ЦВИ у року од 30 дана од отпуста из болнице *</t>
  </si>
  <si>
    <t>Број  пацијената са ЦВИ враћених у коронарну јединицу *</t>
  </si>
  <si>
    <r>
      <t>*</t>
    </r>
    <r>
      <rPr>
        <sz val="8"/>
        <rFont val="Arial Narrow"/>
        <family val="2"/>
      </rPr>
      <t>Због промене Правилника о показатељима квалитета, овај показатељ се не прати од  2011. године</t>
    </r>
  </si>
  <si>
    <t>Број враћених извештаја о обдукцији *</t>
  </si>
  <si>
    <t>Јануар-Децембар
 2008</t>
  </si>
  <si>
    <t>Јул-Децембар
 2007</t>
  </si>
  <si>
    <t>Јул-Децембар
 2011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</si>
</sst>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b/>
      <sz val="9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"/>
      <family val="0"/>
    </font>
    <font>
      <sz val="8"/>
      <name val="Arial Narrow"/>
      <family val="2"/>
    </font>
    <font>
      <b/>
      <sz val="10"/>
      <color indexed="8"/>
      <name val="Arial Narrow"/>
      <family val="2"/>
    </font>
    <font>
      <sz val="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" fontId="7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3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3" fillId="3" borderId="7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60" workbookViewId="0" topLeftCell="A22">
      <selection activeCell="C4" sqref="C4"/>
    </sheetView>
  </sheetViews>
  <sheetFormatPr defaultColWidth="9.140625" defaultRowHeight="12.75"/>
  <cols>
    <col min="1" max="1" width="3.28125" style="6" customWidth="1"/>
    <col min="2" max="2" width="58.00390625" style="6" customWidth="1"/>
    <col min="3" max="7" width="11.7109375" style="6" customWidth="1"/>
    <col min="8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3" ht="12.75">
      <c r="A3" s="5" t="s">
        <v>49</v>
      </c>
    </row>
    <row r="4" spans="1:7" s="29" customFormat="1" ht="42.75" customHeight="1" thickBot="1">
      <c r="A4" s="79" t="s">
        <v>39</v>
      </c>
      <c r="B4" s="80" t="s">
        <v>0</v>
      </c>
      <c r="C4" s="79" t="s">
        <v>1</v>
      </c>
      <c r="D4" s="79" t="s">
        <v>3</v>
      </c>
      <c r="E4" s="79" t="s">
        <v>4</v>
      </c>
      <c r="F4" s="79" t="s">
        <v>43</v>
      </c>
      <c r="G4" s="79" t="s">
        <v>58</v>
      </c>
    </row>
    <row r="5" spans="1:7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</row>
    <row r="6" spans="1:7" s="29" customFormat="1" ht="13.5" customHeight="1" thickTop="1">
      <c r="A6" s="9">
        <v>1</v>
      </c>
      <c r="B6" s="10" t="s">
        <v>11</v>
      </c>
      <c r="C6" s="30">
        <f>умрли!C6/'број лечених'!C6*100</f>
        <v>5.501639344262295</v>
      </c>
      <c r="D6" s="30">
        <f>умрли!D6/'број лечених'!D6*100</f>
        <v>4.477766287487073</v>
      </c>
      <c r="E6" s="12">
        <f>умрли!E6/'број лечених'!E6*100</f>
        <v>5.090365835883982</v>
      </c>
      <c r="F6" s="30">
        <f>умрли!F6/'број лечених'!F6*100</f>
        <v>4.464314958566703</v>
      </c>
      <c r="G6" s="57">
        <v>4.6</v>
      </c>
    </row>
    <row r="7" spans="1:7" s="31" customFormat="1" ht="13.5" customHeight="1">
      <c r="A7" s="9">
        <v>2</v>
      </c>
      <c r="B7" s="10" t="s">
        <v>7</v>
      </c>
      <c r="C7" s="30">
        <f>умрли!C7/'број лечених'!C7*100</f>
        <v>9.707180104292018</v>
      </c>
      <c r="D7" s="30">
        <f>умрли!D7/'број лечених'!D7*100</f>
        <v>11.73733195449845</v>
      </c>
      <c r="E7" s="12">
        <f>умрли!E7/'број лечених'!E7*100</f>
        <v>12.365756366983739</v>
      </c>
      <c r="F7" s="30">
        <f>умрли!F7/'број лечених'!F7*100</f>
        <v>6.911142454160791</v>
      </c>
      <c r="G7" s="75">
        <v>7.1</v>
      </c>
    </row>
    <row r="8" spans="1:7" s="31" customFormat="1" ht="13.5" customHeight="1">
      <c r="A8" s="9">
        <v>3</v>
      </c>
      <c r="B8" s="13" t="s">
        <v>5</v>
      </c>
      <c r="C8" s="30">
        <f>умрли!C8/'број лечених'!C8*100</f>
        <v>4.9037304452466906</v>
      </c>
      <c r="D8" s="30">
        <f>умрли!D8/'број лечених'!D8*100</f>
        <v>6.285636709204454</v>
      </c>
      <c r="E8" s="12">
        <f>умрли!E8/'број лечених'!E8*100</f>
        <v>6.06020770343105</v>
      </c>
      <c r="F8" s="30">
        <f>умрли!F8/'број лечених'!F8*100</f>
        <v>6.098979196278589</v>
      </c>
      <c r="G8" s="75">
        <v>5.4</v>
      </c>
    </row>
    <row r="9" spans="1:7" s="31" customFormat="1" ht="13.5" customHeight="1">
      <c r="A9" s="9">
        <v>4</v>
      </c>
      <c r="B9" s="10" t="s">
        <v>6</v>
      </c>
      <c r="C9" s="30">
        <f>умрли!C9/'број лечених'!C9*100</f>
        <v>7.727652464494569</v>
      </c>
      <c r="D9" s="30">
        <f>умрли!D9/'број лечених'!D9*100</f>
        <v>7.495675571785508</v>
      </c>
      <c r="E9" s="12">
        <f>умрли!E9/'број лечених'!E9*100</f>
        <v>8.141221989359988</v>
      </c>
      <c r="F9" s="30">
        <f>умрли!F9/'број лечених'!F9*100</f>
        <v>7.248174176657021</v>
      </c>
      <c r="G9" s="75">
        <v>7.1</v>
      </c>
    </row>
    <row r="10" spans="1:7" s="31" customFormat="1" ht="13.5" customHeight="1">
      <c r="A10" s="9">
        <v>5</v>
      </c>
      <c r="B10" s="10" t="s">
        <v>12</v>
      </c>
      <c r="C10" s="30">
        <v>8.3</v>
      </c>
      <c r="D10" s="30">
        <f>умрли!D10/'број лечених'!D10*100</f>
        <v>5.896193771626298</v>
      </c>
      <c r="E10" s="12">
        <f>умрли!E10/'број лечених'!E10*100</f>
        <v>5.861696380334954</v>
      </c>
      <c r="F10" s="30">
        <f>умрли!F10/'број лечених'!F10*100</f>
        <v>5.470063364800207</v>
      </c>
      <c r="G10" s="75">
        <v>5.2</v>
      </c>
    </row>
    <row r="11" spans="1:7" s="31" customFormat="1" ht="13.5" customHeight="1">
      <c r="A11" s="9">
        <v>6</v>
      </c>
      <c r="B11" s="13" t="s">
        <v>13</v>
      </c>
      <c r="C11" s="30">
        <v>0.64</v>
      </c>
      <c r="D11" s="30">
        <f>умрли!D11/'број лечених'!D11*100</f>
        <v>0.39430824618549626</v>
      </c>
      <c r="E11" s="12">
        <f>умрли!E11/'број лечених'!E11*100</f>
        <v>0.6138107416879796</v>
      </c>
      <c r="F11" s="30">
        <f>умрли!F11/'број лечених'!F11*100</f>
        <v>0.5828779599271403</v>
      </c>
      <c r="G11" s="75">
        <v>0.8</v>
      </c>
    </row>
    <row r="12" spans="1:7" s="31" customFormat="1" ht="13.5" customHeight="1">
      <c r="A12" s="9">
        <v>7</v>
      </c>
      <c r="B12" s="13" t="s">
        <v>14</v>
      </c>
      <c r="C12" s="30">
        <f>умрли!C12/'број лечених'!C12*100</f>
        <v>0.5543237250554324</v>
      </c>
      <c r="D12" s="30">
        <f>умрли!D12/'број лечених'!D12*100</f>
        <v>0.8316245158350422</v>
      </c>
      <c r="E12" s="12">
        <f>умрли!E12/'број лечених'!E12*100</f>
        <v>0.88339222614841</v>
      </c>
      <c r="F12" s="30">
        <f>умрли!F12/'број лечених'!F12*100</f>
        <v>1.0550996483001172</v>
      </c>
      <c r="G12" s="75">
        <v>0.7</v>
      </c>
    </row>
    <row r="13" spans="1:7" s="31" customFormat="1" ht="13.5" customHeight="1">
      <c r="A13" s="9">
        <v>8</v>
      </c>
      <c r="B13" s="13" t="s">
        <v>15</v>
      </c>
      <c r="C13" s="30">
        <f>умрли!C13/'број лечених'!C13*100</f>
        <v>0</v>
      </c>
      <c r="D13" s="30">
        <f>умрли!D13/'број лечених'!D13*100</f>
        <v>0</v>
      </c>
      <c r="E13" s="12">
        <f>умрли!E13/'број лечених'!E13*100</f>
        <v>0</v>
      </c>
      <c r="F13" s="30">
        <f>умрли!F13/'број лечених'!F13*100</f>
        <v>0.09407337723424271</v>
      </c>
      <c r="G13" s="75">
        <v>0</v>
      </c>
    </row>
    <row r="14" spans="1:7" s="31" customFormat="1" ht="13.5" customHeight="1">
      <c r="A14" s="9">
        <v>9</v>
      </c>
      <c r="B14" s="13" t="s">
        <v>16</v>
      </c>
      <c r="C14" s="30">
        <f>умрли!C14/'број лечених'!C14*100</f>
        <v>0</v>
      </c>
      <c r="D14" s="30">
        <f>умрли!D14/'број лечених'!D14*100</f>
        <v>0</v>
      </c>
      <c r="E14" s="12">
        <f>умрли!E14/'број лечених'!E14*100</f>
        <v>0</v>
      </c>
      <c r="F14" s="30">
        <f>умрли!F14/'број лечених'!F14*100</f>
        <v>0</v>
      </c>
      <c r="G14" s="75">
        <v>0</v>
      </c>
    </row>
    <row r="15" spans="1:7" s="31" customFormat="1" ht="13.5" customHeight="1">
      <c r="A15" s="9">
        <v>10</v>
      </c>
      <c r="B15" s="13" t="s">
        <v>17</v>
      </c>
      <c r="C15" s="30">
        <f>умрли!C15/'број лечених'!C15*100</f>
        <v>15.333486133394453</v>
      </c>
      <c r="D15" s="30">
        <f>умрли!D15/'број лечених'!D15*100</f>
        <v>20.67504782727521</v>
      </c>
      <c r="E15" s="12">
        <f>умрли!E15/'број лечених'!E15*100</f>
        <v>21.239837398373986</v>
      </c>
      <c r="F15" s="30">
        <f>умрли!F15/'број лечених'!F15*100</f>
        <v>22.5253807106599</v>
      </c>
      <c r="G15" s="75">
        <v>18.2</v>
      </c>
    </row>
    <row r="16" spans="1:7" s="31" customFormat="1" ht="13.5" customHeight="1">
      <c r="A16" s="9">
        <v>11</v>
      </c>
      <c r="B16" s="13" t="s">
        <v>18</v>
      </c>
      <c r="C16" s="30">
        <f>умрли!C16/'број лечених'!C16*100</f>
        <v>0.7857142857142858</v>
      </c>
      <c r="D16" s="30">
        <f>умрли!D16/'број лечених'!D16*100</f>
        <v>0.9427121102248005</v>
      </c>
      <c r="E16" s="12">
        <f>умрли!E16/'број лечених'!E16*100</f>
        <v>1.452513966480447</v>
      </c>
      <c r="F16" s="30">
        <f>умрли!F16/'број лечених'!F16*100</f>
        <v>1.024473534433694</v>
      </c>
      <c r="G16" s="75">
        <v>1.4</v>
      </c>
    </row>
    <row r="17" spans="1:7" s="31" customFormat="1" ht="13.5" customHeight="1">
      <c r="A17" s="9">
        <v>12</v>
      </c>
      <c r="B17" s="13" t="s">
        <v>19</v>
      </c>
      <c r="C17" s="30">
        <f>умрли!C17/'број лечених'!C17*100</f>
        <v>4.067617538298996</v>
      </c>
      <c r="D17" s="30">
        <f>умрли!D17/'број лечених'!D17*100</f>
        <v>5.315947843530592</v>
      </c>
      <c r="E17" s="12">
        <f>умрли!E17/'број лечених'!E17*100</f>
        <v>4.6425745185966765</v>
      </c>
      <c r="F17" s="30">
        <f>умрли!F17/'број лечених'!F17*100</f>
        <v>4.729064039408867</v>
      </c>
      <c r="G17" s="75">
        <v>4.7</v>
      </c>
    </row>
    <row r="18" spans="1:7" s="31" customFormat="1" ht="13.5" customHeight="1">
      <c r="A18" s="9">
        <v>13</v>
      </c>
      <c r="B18" s="13" t="s">
        <v>20</v>
      </c>
      <c r="C18" s="30">
        <f>умрли!C18/'број лечених'!C18*100</f>
        <v>0</v>
      </c>
      <c r="D18" s="30">
        <f>умрли!D18/'број лечених'!D18*100</f>
        <v>0</v>
      </c>
      <c r="E18" s="12">
        <f>умрли!E18/'број лечених'!E18*100</f>
        <v>0</v>
      </c>
      <c r="F18" s="30">
        <f>умрли!F18/'број лечених'!F18*100</f>
        <v>0</v>
      </c>
      <c r="G18" s="75">
        <v>0</v>
      </c>
    </row>
    <row r="19" spans="1:7" s="31" customFormat="1" ht="13.5" customHeight="1">
      <c r="A19" s="9">
        <v>14</v>
      </c>
      <c r="B19" s="13" t="s">
        <v>21</v>
      </c>
      <c r="C19" s="30">
        <f>умрли!C19/'број лечених'!C19*100</f>
        <v>0.2725938351855735</v>
      </c>
      <c r="D19" s="30">
        <f>умрли!D19/'број лечених'!D19*100</f>
        <v>0.5325306783977772</v>
      </c>
      <c r="E19" s="12">
        <f>умрли!E19/'број лечених'!E19*100</f>
        <v>0.6881662393739036</v>
      </c>
      <c r="F19" s="30">
        <f>умрли!F19/'број лечених'!F19*100</f>
        <v>0.8098778544875199</v>
      </c>
      <c r="G19" s="75">
        <v>0.3</v>
      </c>
    </row>
    <row r="20" spans="1:7" s="31" customFormat="1" ht="13.5" customHeight="1">
      <c r="A20" s="9">
        <v>15</v>
      </c>
      <c r="B20" s="13" t="s">
        <v>22</v>
      </c>
      <c r="C20" s="30">
        <f>умрли!C20/'број лечених'!C20*100</f>
        <v>0.8064516129032258</v>
      </c>
      <c r="D20" s="30">
        <f>умрли!D20/'број лечених'!D20*100</f>
        <v>0.48614487117160915</v>
      </c>
      <c r="E20" s="12">
        <f>умрли!E20/'број лечених'!E20*100</f>
        <v>0.604089219330855</v>
      </c>
      <c r="F20" s="30">
        <f>умрли!F20/'број лечених'!F20*100</f>
        <v>0.7154882154882155</v>
      </c>
      <c r="G20" s="75">
        <v>0.2</v>
      </c>
    </row>
    <row r="21" spans="1:7" s="31" customFormat="1" ht="13.5" customHeight="1">
      <c r="A21" s="9">
        <v>16</v>
      </c>
      <c r="B21" s="13" t="s">
        <v>40</v>
      </c>
      <c r="C21" s="30">
        <f>умрли!C21/'број лечених'!C21*100</f>
        <v>0</v>
      </c>
      <c r="D21" s="30">
        <f>умрли!D21/'број лечених'!D21*100</f>
        <v>0</v>
      </c>
      <c r="E21" s="12"/>
      <c r="F21" s="30"/>
      <c r="G21" s="75"/>
    </row>
    <row r="22" spans="1:7" s="31" customFormat="1" ht="13.5" customHeight="1">
      <c r="A22" s="9">
        <v>17</v>
      </c>
      <c r="B22" s="13" t="s">
        <v>23</v>
      </c>
      <c r="C22" s="30">
        <f>умрли!C22/'број лечених'!C22*100</f>
        <v>0</v>
      </c>
      <c r="D22" s="30">
        <f>умрли!D22/'број лечених'!D22*100</f>
        <v>0.8064516129032258</v>
      </c>
      <c r="E22" s="12">
        <f>умрли!E22/'број лечених'!E22*100</f>
        <v>1.443298969072165</v>
      </c>
      <c r="F22" s="30">
        <f>умрли!F22/'број лечених'!F22*100</f>
        <v>0.6072874493927125</v>
      </c>
      <c r="G22" s="75">
        <v>0.4</v>
      </c>
    </row>
    <row r="23" spans="1:7" s="31" customFormat="1" ht="13.5" customHeight="1">
      <c r="A23" s="9">
        <v>18</v>
      </c>
      <c r="B23" s="13" t="s">
        <v>41</v>
      </c>
      <c r="C23" s="30">
        <f>умрли!C23/'број лечених'!C23*100</f>
        <v>0</v>
      </c>
      <c r="D23" s="30"/>
      <c r="E23" s="12"/>
      <c r="F23" s="30"/>
      <c r="G23" s="57"/>
    </row>
    <row r="24" spans="1:7" s="31" customFormat="1" ht="13.5" customHeight="1">
      <c r="A24" s="9">
        <v>19</v>
      </c>
      <c r="B24" s="13" t="s">
        <v>32</v>
      </c>
      <c r="C24" s="30">
        <f>умрли!C24/'број лечених'!C24*100</f>
        <v>0</v>
      </c>
      <c r="D24" s="30">
        <f>умрли!D24/'број лечених'!D24*100</f>
        <v>0</v>
      </c>
      <c r="E24" s="12">
        <f>умрли!E24/'број лечених'!E24*100</f>
        <v>0</v>
      </c>
      <c r="F24" s="30">
        <f>умрли!F24/'број лечених'!F24*100</f>
        <v>0</v>
      </c>
      <c r="G24" s="56">
        <v>0</v>
      </c>
    </row>
    <row r="25" spans="1:7" ht="13.5" customHeight="1">
      <c r="A25" s="9">
        <v>20</v>
      </c>
      <c r="B25" s="13" t="s">
        <v>38</v>
      </c>
      <c r="C25" s="30">
        <f>умрли!C25/'број лечених'!C25*100</f>
        <v>5.922551252847381</v>
      </c>
      <c r="D25" s="30">
        <f>умрли!D25/'број лечених'!D25*100</f>
        <v>5.346985210466439</v>
      </c>
      <c r="E25" s="12">
        <f>умрли!E25/'број лечених'!E25*100</f>
        <v>6.313416009019165</v>
      </c>
      <c r="F25" s="30">
        <f>умрли!F25/'број лечених'!F25*100</f>
        <v>7.658643326039387</v>
      </c>
      <c r="G25" s="55">
        <v>5.7</v>
      </c>
    </row>
    <row r="26" spans="1:7" ht="24.75" customHeight="1">
      <c r="A26" s="89" t="s">
        <v>8</v>
      </c>
      <c r="B26" s="90"/>
      <c r="C26" s="81">
        <v>5.16</v>
      </c>
      <c r="D26" s="81">
        <v>4.9</v>
      </c>
      <c r="E26" s="82">
        <f>умрли!E26/'број лечених'!E26*100</f>
        <v>5.174608948708621</v>
      </c>
      <c r="F26" s="81">
        <f>умрли!F26/'број лечених'!F26*100</f>
        <v>4.754053311349272</v>
      </c>
      <c r="G26" s="81">
        <v>4.4</v>
      </c>
    </row>
    <row r="28" spans="1:2" ht="12.75">
      <c r="A28" s="5" t="s">
        <v>50</v>
      </c>
      <c r="B28" s="5"/>
    </row>
    <row r="29" spans="1:7" s="32" customFormat="1" ht="43.5" customHeight="1" thickBot="1">
      <c r="A29" s="79" t="s">
        <v>39</v>
      </c>
      <c r="B29" s="80" t="s">
        <v>0</v>
      </c>
      <c r="C29" s="79" t="s">
        <v>1</v>
      </c>
      <c r="D29" s="79" t="s">
        <v>3</v>
      </c>
      <c r="E29" s="79" t="s">
        <v>4</v>
      </c>
      <c r="F29" s="79" t="s">
        <v>43</v>
      </c>
      <c r="G29" s="79" t="s">
        <v>58</v>
      </c>
    </row>
    <row r="30" spans="1:7" s="29" customFormat="1" ht="7.5" customHeight="1" thickBot="1" thickTop="1">
      <c r="A30" s="76">
        <v>0</v>
      </c>
      <c r="B30" s="77">
        <v>1</v>
      </c>
      <c r="C30" s="76">
        <v>2</v>
      </c>
      <c r="D30" s="76">
        <v>3</v>
      </c>
      <c r="E30" s="76">
        <v>4</v>
      </c>
      <c r="F30" s="76">
        <v>5</v>
      </c>
      <c r="G30" s="76">
        <v>6</v>
      </c>
    </row>
    <row r="31" spans="1:7" ht="13.5" customHeight="1" thickTop="1">
      <c r="A31" s="9">
        <v>1</v>
      </c>
      <c r="B31" s="10" t="s">
        <v>11</v>
      </c>
      <c r="C31" s="30">
        <f>'број лечених'!C31/умрли!C6*100</f>
        <v>42.07389749702026</v>
      </c>
      <c r="D31" s="30">
        <f>'број лечених'!D31/умрли!D6*100</f>
        <v>31.947652040030793</v>
      </c>
      <c r="E31" s="30">
        <f>'број лечених'!E31/умрли!E6*100</f>
        <v>32.5697924123121</v>
      </c>
      <c r="F31" s="30">
        <f>'број лечених'!F31/умрли!F6*100</f>
        <v>35.9501100513573</v>
      </c>
      <c r="G31" s="30">
        <v>44.7</v>
      </c>
    </row>
    <row r="32" spans="1:7" ht="13.5" customHeight="1">
      <c r="A32" s="9">
        <v>2</v>
      </c>
      <c r="B32" s="10" t="s">
        <v>7</v>
      </c>
      <c r="C32" s="30">
        <f>'број лечених'!C32/умрли!C7*100</f>
        <v>34.710743801652896</v>
      </c>
      <c r="D32" s="30">
        <f>'број лечених'!D32/умрли!D7*100</f>
        <v>33.92070484581498</v>
      </c>
      <c r="E32" s="30">
        <f>'број лечених'!E32/умрли!E7*100</f>
        <v>33.25062034739454</v>
      </c>
      <c r="F32" s="30">
        <f>'број лечених'!F32/умрли!F7*100</f>
        <v>34.01360544217687</v>
      </c>
      <c r="G32" s="30">
        <v>27.2</v>
      </c>
    </row>
    <row r="33" spans="1:7" ht="13.5" customHeight="1">
      <c r="A33" s="9">
        <v>3</v>
      </c>
      <c r="B33" s="13" t="s">
        <v>5</v>
      </c>
      <c r="C33" s="30">
        <f>'број лечених'!C33/умрли!C8*100</f>
        <v>42.944785276073624</v>
      </c>
      <c r="D33" s="30">
        <f>'број лечених'!D33/умрли!D8*100</f>
        <v>37.365010799136066</v>
      </c>
      <c r="E33" s="30">
        <f>'број лечених'!E33/умрли!E8*100</f>
        <v>44.03470715835141</v>
      </c>
      <c r="F33" s="30">
        <f>'број лечених'!F33/умрли!F8*100</f>
        <v>38.13559322033898</v>
      </c>
      <c r="G33" s="30">
        <v>39.7</v>
      </c>
    </row>
    <row r="34" spans="1:7" ht="13.5" customHeight="1">
      <c r="A34" s="9">
        <v>4</v>
      </c>
      <c r="B34" s="10" t="s">
        <v>6</v>
      </c>
      <c r="C34" s="30">
        <f>'број лечених'!C34/умрли!C9*100</f>
        <v>23.783783783783786</v>
      </c>
      <c r="D34" s="30">
        <f>'број лечених'!D34/умрли!D9*100</f>
        <v>26.666666666666668</v>
      </c>
      <c r="E34" s="30">
        <f>'број лечених'!E34/умрли!E9*100</f>
        <v>23.564356435643564</v>
      </c>
      <c r="F34" s="30">
        <f>'број лечених'!F34/умрли!F9*100</f>
        <v>25.475285171102662</v>
      </c>
      <c r="G34" s="30">
        <v>31.5</v>
      </c>
    </row>
    <row r="35" spans="1:7" ht="13.5" customHeight="1">
      <c r="A35" s="9">
        <v>5</v>
      </c>
      <c r="B35" s="10" t="s">
        <v>12</v>
      </c>
      <c r="C35" s="30">
        <v>31.2</v>
      </c>
      <c r="D35" s="30">
        <f>'број лечених'!D35/умрли!D10*100</f>
        <v>34.97652582159624</v>
      </c>
      <c r="E35" s="30">
        <f>'број лечених'!E35/умрли!E10*100</f>
        <v>32.94930875576037</v>
      </c>
      <c r="F35" s="30">
        <f>'број лечених'!F35/умрли!F10*100</f>
        <v>35.46099290780142</v>
      </c>
      <c r="G35" s="30">
        <v>32.3</v>
      </c>
    </row>
    <row r="36" spans="1:7" ht="13.5" customHeight="1">
      <c r="A36" s="9">
        <v>6</v>
      </c>
      <c r="B36" s="13" t="s">
        <v>13</v>
      </c>
      <c r="C36" s="30">
        <f>'број лечених'!C36/умрли!C11*100</f>
        <v>0</v>
      </c>
      <c r="D36" s="30">
        <f>'број лечених'!D36/умрли!D11*100</f>
        <v>17.391304347826086</v>
      </c>
      <c r="E36" s="30">
        <f>'број лечених'!E36/умрли!E11*100</f>
        <v>30.555555555555557</v>
      </c>
      <c r="F36" s="30">
        <f>'број лечених'!F36/умрли!F11*100</f>
        <v>15.625</v>
      </c>
      <c r="G36" s="30">
        <v>5</v>
      </c>
    </row>
    <row r="37" spans="1:7" ht="13.5" customHeight="1">
      <c r="A37" s="9">
        <v>7</v>
      </c>
      <c r="B37" s="13" t="s">
        <v>14</v>
      </c>
      <c r="C37" s="30">
        <f>'број лечених'!C37/умрли!C12*100</f>
        <v>0</v>
      </c>
      <c r="D37" s="30">
        <f>'број лечених'!D37/умрли!D12*100</f>
        <v>0</v>
      </c>
      <c r="E37" s="30">
        <f>'број лечених'!E37/умрли!E12*100</f>
        <v>0</v>
      </c>
      <c r="F37" s="30">
        <f>'број лечених'!F37/умрли!F12*100</f>
        <v>7.4074074074074066</v>
      </c>
      <c r="G37" s="30">
        <v>6.5</v>
      </c>
    </row>
    <row r="38" spans="1:7" ht="13.5" customHeight="1">
      <c r="A38" s="9">
        <v>8</v>
      </c>
      <c r="B38" s="13" t="s">
        <v>15</v>
      </c>
      <c r="C38" s="30"/>
      <c r="D38" s="30"/>
      <c r="E38" s="30"/>
      <c r="F38" s="30">
        <f>'број лечених'!F38/умрли!F13*100</f>
        <v>0</v>
      </c>
      <c r="G38" s="30">
        <v>0</v>
      </c>
    </row>
    <row r="39" spans="1:7" ht="13.5" customHeight="1">
      <c r="A39" s="9">
        <v>9</v>
      </c>
      <c r="B39" s="13" t="s">
        <v>16</v>
      </c>
      <c r="C39" s="30"/>
      <c r="D39" s="30"/>
      <c r="E39" s="30"/>
      <c r="F39" s="30"/>
      <c r="G39" s="30">
        <v>0</v>
      </c>
    </row>
    <row r="40" spans="1:7" ht="13.5" customHeight="1">
      <c r="A40" s="9">
        <v>10</v>
      </c>
      <c r="B40" s="13" t="s">
        <v>17</v>
      </c>
      <c r="C40" s="30">
        <f>'број лечених'!C40/умрли!C15*100</f>
        <v>0</v>
      </c>
      <c r="D40" s="30">
        <f>'број лечених'!D40/умрли!D15*100</f>
        <v>30.66754791804362</v>
      </c>
      <c r="E40" s="30">
        <f>'број лечених'!E40/умрли!E15*100</f>
        <v>28.708133971291865</v>
      </c>
      <c r="F40" s="30">
        <f>'број лечених'!F40/умрли!F15*100</f>
        <v>21.619718309859152</v>
      </c>
      <c r="G40" s="30">
        <v>21.4</v>
      </c>
    </row>
    <row r="41" spans="1:7" ht="13.5" customHeight="1">
      <c r="A41" s="9">
        <v>11</v>
      </c>
      <c r="B41" s="13" t="s">
        <v>18</v>
      </c>
      <c r="C41" s="30">
        <f>'број лечених'!C41/умрли!C16*100</f>
        <v>18.181818181818183</v>
      </c>
      <c r="D41" s="30">
        <f>'број лечених'!D41/умрли!D16*100</f>
        <v>23.076923076923077</v>
      </c>
      <c r="E41" s="30">
        <f>'број лечених'!E41/умрли!E16*100</f>
        <v>7.6923076923076925</v>
      </c>
      <c r="F41" s="30">
        <f>'број лечених'!F41/умрли!F16*100</f>
        <v>13.88888888888889</v>
      </c>
      <c r="G41" s="30">
        <v>18.2</v>
      </c>
    </row>
    <row r="42" spans="1:7" ht="13.5" customHeight="1">
      <c r="A42" s="9">
        <v>12</v>
      </c>
      <c r="B42" s="13" t="s">
        <v>19</v>
      </c>
      <c r="C42" s="30">
        <f>'број лечених'!C42/умрли!C17*100</f>
        <v>38.961038961038966</v>
      </c>
      <c r="D42" s="30">
        <f>'број лечених'!D42/умрли!D17*100</f>
        <v>42.924528301886795</v>
      </c>
      <c r="E42" s="30">
        <f>'број лечених'!E42/умрли!E17*100</f>
        <v>32.38636363636363</v>
      </c>
      <c r="F42" s="30">
        <f>'број лечених'!F42/умрли!F17*100</f>
        <v>28.125</v>
      </c>
      <c r="G42" s="30">
        <v>31.2</v>
      </c>
    </row>
    <row r="43" spans="1:7" ht="13.5" customHeight="1">
      <c r="A43" s="9">
        <v>13</v>
      </c>
      <c r="B43" s="13" t="s">
        <v>20</v>
      </c>
      <c r="C43" s="30"/>
      <c r="D43" s="30"/>
      <c r="E43" s="30"/>
      <c r="F43" s="30"/>
      <c r="G43" s="30">
        <v>0</v>
      </c>
    </row>
    <row r="44" spans="1:7" ht="13.5" customHeight="1">
      <c r="A44" s="9">
        <v>14</v>
      </c>
      <c r="B44" s="13" t="s">
        <v>21</v>
      </c>
      <c r="C44" s="30">
        <f>'број лечених'!C44/умрли!C19*100</f>
        <v>7.6923076923076925</v>
      </c>
      <c r="D44" s="30">
        <f>'број лечених'!D44/умрли!D19*100</f>
        <v>2.1739130434782608</v>
      </c>
      <c r="E44" s="30">
        <f>'број лечених'!E44/умрли!E19*100</f>
        <v>0</v>
      </c>
      <c r="F44" s="30">
        <f>'број лечених'!F44/умрли!F19*100</f>
        <v>1.639344262295082</v>
      </c>
      <c r="G44" s="30">
        <v>0</v>
      </c>
    </row>
    <row r="45" spans="1:7" ht="13.5" customHeight="1">
      <c r="A45" s="9">
        <v>15</v>
      </c>
      <c r="B45" s="13" t="s">
        <v>22</v>
      </c>
      <c r="C45" s="30">
        <f>'број лечених'!C45/умрли!C20*100</f>
        <v>0</v>
      </c>
      <c r="D45" s="30">
        <f>'број лечених'!D45/умрли!D20*100</f>
        <v>0</v>
      </c>
      <c r="E45" s="30">
        <f>'број лечених'!E45/умрли!E20*100</f>
        <v>0</v>
      </c>
      <c r="F45" s="30">
        <f>'број лечених'!F45/умрли!F20*100</f>
        <v>0</v>
      </c>
      <c r="G45" s="30">
        <v>100</v>
      </c>
    </row>
    <row r="46" spans="1:7" s="32" customFormat="1" ht="13.5" customHeight="1">
      <c r="A46" s="9">
        <v>16</v>
      </c>
      <c r="B46" s="13" t="s">
        <v>40</v>
      </c>
      <c r="C46" s="30"/>
      <c r="D46" s="30"/>
      <c r="E46" s="30"/>
      <c r="F46" s="30"/>
      <c r="G46" s="30"/>
    </row>
    <row r="47" spans="1:7" ht="13.5" customHeight="1">
      <c r="A47" s="9">
        <v>17</v>
      </c>
      <c r="B47" s="13" t="s">
        <v>23</v>
      </c>
      <c r="C47" s="30"/>
      <c r="D47" s="30">
        <f>'број лечених'!D47/умрли!D22*100</f>
        <v>25</v>
      </c>
      <c r="E47" s="30">
        <f>'број лечених'!E47/умрли!E22*100</f>
        <v>28.57142857142857</v>
      </c>
      <c r="F47" s="30">
        <f>'број лечених'!F47/умрли!F22*100</f>
        <v>0</v>
      </c>
      <c r="G47" s="30">
        <v>0</v>
      </c>
    </row>
    <row r="48" spans="1:7" ht="13.5" customHeight="1">
      <c r="A48" s="9">
        <v>18</v>
      </c>
      <c r="B48" s="13" t="s">
        <v>41</v>
      </c>
      <c r="C48" s="30"/>
      <c r="D48" s="30"/>
      <c r="E48" s="30"/>
      <c r="F48" s="30"/>
      <c r="G48" s="30"/>
    </row>
    <row r="49" spans="1:7" ht="13.5" customHeight="1">
      <c r="A49" s="9">
        <v>19</v>
      </c>
      <c r="B49" s="13" t="s">
        <v>32</v>
      </c>
      <c r="C49" s="30"/>
      <c r="D49" s="30"/>
      <c r="E49" s="30"/>
      <c r="F49" s="30"/>
      <c r="G49" s="30">
        <v>0</v>
      </c>
    </row>
    <row r="50" spans="1:7" ht="13.5" customHeight="1">
      <c r="A50" s="9">
        <v>20</v>
      </c>
      <c r="B50" s="13" t="s">
        <v>38</v>
      </c>
      <c r="C50" s="30">
        <f>'број лечених'!C50/умрли!C25*100</f>
        <v>53.84615384615385</v>
      </c>
      <c r="D50" s="30">
        <f>'број лечених'!D50/умрли!D25*100</f>
        <v>25.53191489361702</v>
      </c>
      <c r="E50" s="30">
        <f>'број лечених'!E50/умрли!E25*100</f>
        <v>17.857142857142858</v>
      </c>
      <c r="F50" s="30">
        <f>'број лечених'!F50/умрли!F25*100</f>
        <v>22.857142857142858</v>
      </c>
      <c r="G50" s="30">
        <v>18.5</v>
      </c>
    </row>
    <row r="51" spans="1:7" ht="24.75" customHeight="1">
      <c r="A51" s="89" t="s">
        <v>8</v>
      </c>
      <c r="B51" s="90"/>
      <c r="C51" s="81">
        <v>26.8</v>
      </c>
      <c r="D51" s="81">
        <v>31.5</v>
      </c>
      <c r="E51" s="81">
        <f>'број лечених'!E51/умрли!E26*100</f>
        <v>30.404217926186295</v>
      </c>
      <c r="F51" s="81">
        <f>'број лечених'!F51/умрли!F26*100</f>
        <v>28.860445912469036</v>
      </c>
      <c r="G51" s="81">
        <v>32.1</v>
      </c>
    </row>
    <row r="52" spans="3:6" ht="9" customHeight="1">
      <c r="C52" s="33"/>
      <c r="D52" s="33"/>
      <c r="E52" s="33"/>
      <c r="F52" s="33"/>
    </row>
    <row r="56" spans="1:6" ht="12.75">
      <c r="A56" s="88"/>
      <c r="B56" s="88"/>
      <c r="C56" s="88"/>
      <c r="D56" s="88"/>
      <c r="E56" s="88"/>
      <c r="F56" s="88"/>
    </row>
  </sheetData>
  <mergeCells count="4">
    <mergeCell ref="A56:F56"/>
    <mergeCell ref="A26:B26"/>
    <mergeCell ref="A51:B51"/>
    <mergeCell ref="A1:G1"/>
  </mergeCells>
  <printOptions/>
  <pageMargins left="0.3937007874015748" right="0" top="0.3937007874015748" bottom="0" header="0" footer="0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="60" workbookViewId="0" topLeftCell="A1">
      <selection activeCell="A5" sqref="A5:IV5"/>
    </sheetView>
  </sheetViews>
  <sheetFormatPr defaultColWidth="9.140625" defaultRowHeight="12.75"/>
  <cols>
    <col min="1" max="1" width="3.140625" style="6" customWidth="1"/>
    <col min="2" max="2" width="57.00390625" style="6" customWidth="1"/>
    <col min="3" max="7" width="11.7109375" style="6" customWidth="1"/>
    <col min="8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3" s="72" customFormat="1" ht="12" customHeight="1">
      <c r="A3" s="73" t="s">
        <v>34</v>
      </c>
    </row>
    <row r="4" spans="1:7" ht="49.5" customHeight="1" thickBot="1">
      <c r="A4" s="79" t="s">
        <v>39</v>
      </c>
      <c r="B4" s="80" t="s">
        <v>0</v>
      </c>
      <c r="C4" s="79" t="s">
        <v>81</v>
      </c>
      <c r="D4" s="79" t="s">
        <v>80</v>
      </c>
      <c r="E4" s="79" t="s">
        <v>4</v>
      </c>
      <c r="F4" s="79" t="s">
        <v>43</v>
      </c>
      <c r="G4" s="79" t="s">
        <v>82</v>
      </c>
    </row>
    <row r="5" spans="1:7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</row>
    <row r="6" spans="1:7" ht="13.5" customHeight="1" thickTop="1">
      <c r="A6" s="9">
        <v>1</v>
      </c>
      <c r="B6" s="10" t="s">
        <v>11</v>
      </c>
      <c r="C6" s="11">
        <v>839</v>
      </c>
      <c r="D6" s="11">
        <v>1299</v>
      </c>
      <c r="E6" s="11">
        <v>1397</v>
      </c>
      <c r="F6" s="8">
        <v>1363</v>
      </c>
      <c r="G6" s="8">
        <v>694</v>
      </c>
    </row>
    <row r="7" spans="1:7" ht="13.5" customHeight="1">
      <c r="A7" s="9">
        <v>2</v>
      </c>
      <c r="B7" s="10" t="s">
        <v>7</v>
      </c>
      <c r="C7" s="11">
        <v>242</v>
      </c>
      <c r="D7" s="11">
        <v>454</v>
      </c>
      <c r="E7" s="11">
        <v>403</v>
      </c>
      <c r="F7" s="12">
        <v>147</v>
      </c>
      <c r="G7" s="12">
        <v>92</v>
      </c>
    </row>
    <row r="8" spans="1:7" ht="13.5" customHeight="1">
      <c r="A8" s="9">
        <v>3</v>
      </c>
      <c r="B8" s="13" t="s">
        <v>5</v>
      </c>
      <c r="C8" s="11">
        <v>163</v>
      </c>
      <c r="D8" s="11">
        <v>463</v>
      </c>
      <c r="E8" s="11">
        <v>461</v>
      </c>
      <c r="F8" s="8">
        <v>472</v>
      </c>
      <c r="G8" s="8">
        <v>214</v>
      </c>
    </row>
    <row r="9" spans="1:7" ht="13.5" customHeight="1">
      <c r="A9" s="9">
        <v>4</v>
      </c>
      <c r="B9" s="10" t="s">
        <v>6</v>
      </c>
      <c r="C9" s="11">
        <v>185</v>
      </c>
      <c r="D9" s="11">
        <v>390</v>
      </c>
      <c r="E9" s="11">
        <v>505</v>
      </c>
      <c r="F9" s="12">
        <v>526</v>
      </c>
      <c r="G9" s="12">
        <v>267</v>
      </c>
    </row>
    <row r="10" spans="1:7" ht="13.5" customHeight="1">
      <c r="A10" s="9">
        <v>5</v>
      </c>
      <c r="B10" s="10" t="s">
        <v>12</v>
      </c>
      <c r="C10" s="11">
        <v>228</v>
      </c>
      <c r="D10" s="11">
        <v>426</v>
      </c>
      <c r="E10" s="11">
        <v>434</v>
      </c>
      <c r="F10" s="14">
        <v>423</v>
      </c>
      <c r="G10" s="14">
        <v>195</v>
      </c>
    </row>
    <row r="11" spans="1:7" ht="13.5" customHeight="1">
      <c r="A11" s="9">
        <v>6</v>
      </c>
      <c r="B11" s="13" t="s">
        <v>13</v>
      </c>
      <c r="C11" s="11">
        <v>12</v>
      </c>
      <c r="D11" s="11">
        <v>23</v>
      </c>
      <c r="E11" s="11">
        <v>36</v>
      </c>
      <c r="F11" s="12">
        <v>32</v>
      </c>
      <c r="G11" s="12">
        <v>20</v>
      </c>
    </row>
    <row r="12" spans="1:7" ht="13.5" customHeight="1">
      <c r="A12" s="9">
        <v>7</v>
      </c>
      <c r="B12" s="13" t="s">
        <v>14</v>
      </c>
      <c r="C12" s="11">
        <v>25</v>
      </c>
      <c r="D12" s="11">
        <v>73</v>
      </c>
      <c r="E12" s="11">
        <v>80</v>
      </c>
      <c r="F12" s="12">
        <v>81</v>
      </c>
      <c r="G12" s="12">
        <v>31</v>
      </c>
    </row>
    <row r="13" spans="1:7" ht="13.5" customHeight="1">
      <c r="A13" s="9">
        <v>8</v>
      </c>
      <c r="B13" s="13" t="s">
        <v>15</v>
      </c>
      <c r="C13" s="11">
        <v>0</v>
      </c>
      <c r="D13" s="11">
        <v>0</v>
      </c>
      <c r="E13" s="11"/>
      <c r="F13" s="12">
        <v>1</v>
      </c>
      <c r="G13" s="12">
        <v>0</v>
      </c>
    </row>
    <row r="14" spans="1:7" ht="13.5" customHeight="1">
      <c r="A14" s="9">
        <v>9</v>
      </c>
      <c r="B14" s="13" t="s">
        <v>16</v>
      </c>
      <c r="C14" s="11">
        <v>0</v>
      </c>
      <c r="D14" s="11">
        <v>0</v>
      </c>
      <c r="E14" s="11"/>
      <c r="F14" s="12">
        <v>0</v>
      </c>
      <c r="G14" s="12">
        <v>1</v>
      </c>
    </row>
    <row r="15" spans="1:7" ht="13.5" customHeight="1">
      <c r="A15" s="9">
        <v>10</v>
      </c>
      <c r="B15" s="13" t="s">
        <v>17</v>
      </c>
      <c r="C15" s="11">
        <v>669</v>
      </c>
      <c r="D15" s="11">
        <v>1513</v>
      </c>
      <c r="E15" s="11">
        <v>1463</v>
      </c>
      <c r="F15" s="12">
        <v>1420</v>
      </c>
      <c r="G15" s="12">
        <v>604</v>
      </c>
    </row>
    <row r="16" spans="1:7" ht="13.5" customHeight="1">
      <c r="A16" s="9">
        <v>11</v>
      </c>
      <c r="B16" s="13" t="s">
        <v>18</v>
      </c>
      <c r="C16" s="11">
        <v>11</v>
      </c>
      <c r="D16" s="11">
        <v>26</v>
      </c>
      <c r="E16" s="11">
        <v>39</v>
      </c>
      <c r="F16" s="12">
        <v>36</v>
      </c>
      <c r="G16" s="12">
        <v>22</v>
      </c>
    </row>
    <row r="17" spans="1:7" ht="13.5" customHeight="1">
      <c r="A17" s="9">
        <v>12</v>
      </c>
      <c r="B17" s="13" t="s">
        <v>19</v>
      </c>
      <c r="C17" s="11">
        <v>77</v>
      </c>
      <c r="D17" s="11">
        <v>212</v>
      </c>
      <c r="E17" s="11">
        <v>176</v>
      </c>
      <c r="F17" s="8">
        <v>192</v>
      </c>
      <c r="G17" s="8">
        <v>93</v>
      </c>
    </row>
    <row r="18" spans="1:7" ht="13.5" customHeight="1">
      <c r="A18" s="9">
        <v>13</v>
      </c>
      <c r="B18" s="13" t="s">
        <v>20</v>
      </c>
      <c r="C18" s="11">
        <v>0</v>
      </c>
      <c r="D18" s="11">
        <v>0</v>
      </c>
      <c r="E18" s="11">
        <v>0</v>
      </c>
      <c r="F18" s="8">
        <v>0</v>
      </c>
      <c r="G18" s="8">
        <v>0</v>
      </c>
    </row>
    <row r="19" spans="1:7" ht="13.5" customHeight="1">
      <c r="A19" s="9">
        <v>14</v>
      </c>
      <c r="B19" s="13" t="s">
        <v>21</v>
      </c>
      <c r="C19" s="11">
        <v>13</v>
      </c>
      <c r="D19" s="11">
        <v>46</v>
      </c>
      <c r="E19" s="11">
        <v>51</v>
      </c>
      <c r="F19" s="8">
        <v>61</v>
      </c>
      <c r="G19" s="8">
        <v>18</v>
      </c>
    </row>
    <row r="20" spans="1:7" ht="13.5" customHeight="1">
      <c r="A20" s="9">
        <v>15</v>
      </c>
      <c r="B20" s="13" t="s">
        <v>22</v>
      </c>
      <c r="C20" s="11">
        <v>9</v>
      </c>
      <c r="D20" s="11">
        <v>10</v>
      </c>
      <c r="E20" s="11">
        <v>13</v>
      </c>
      <c r="F20" s="8">
        <v>17</v>
      </c>
      <c r="G20" s="8">
        <v>2</v>
      </c>
    </row>
    <row r="21" spans="1:7" ht="13.5" customHeight="1">
      <c r="A21" s="9">
        <v>16</v>
      </c>
      <c r="B21" s="13" t="s">
        <v>40</v>
      </c>
      <c r="C21" s="11">
        <v>0</v>
      </c>
      <c r="D21" s="11">
        <v>0</v>
      </c>
      <c r="E21" s="11"/>
      <c r="F21" s="8"/>
      <c r="G21" s="8"/>
    </row>
    <row r="22" spans="1:7" ht="13.5" customHeight="1">
      <c r="A22" s="9">
        <v>17</v>
      </c>
      <c r="B22" s="13" t="s">
        <v>23</v>
      </c>
      <c r="C22" s="11">
        <v>0</v>
      </c>
      <c r="D22" s="11">
        <v>4</v>
      </c>
      <c r="E22" s="11">
        <v>7</v>
      </c>
      <c r="F22" s="8">
        <v>3</v>
      </c>
      <c r="G22" s="8">
        <v>1</v>
      </c>
    </row>
    <row r="23" spans="1:7" ht="13.5" customHeight="1">
      <c r="A23" s="9">
        <v>18</v>
      </c>
      <c r="B23" s="13" t="s">
        <v>41</v>
      </c>
      <c r="C23" s="11"/>
      <c r="D23" s="11"/>
      <c r="E23" s="11">
        <v>0</v>
      </c>
      <c r="F23" s="8"/>
      <c r="G23" s="8"/>
    </row>
    <row r="24" spans="1:7" ht="13.5" customHeight="1">
      <c r="A24" s="9">
        <v>19</v>
      </c>
      <c r="B24" s="13" t="s">
        <v>32</v>
      </c>
      <c r="C24" s="11">
        <v>0</v>
      </c>
      <c r="D24" s="11">
        <v>0</v>
      </c>
      <c r="E24" s="11"/>
      <c r="F24" s="8">
        <v>0</v>
      </c>
      <c r="G24" s="8">
        <v>0</v>
      </c>
    </row>
    <row r="25" spans="1:7" ht="13.5" customHeight="1">
      <c r="A25" s="9">
        <v>20</v>
      </c>
      <c r="B25" s="13" t="s">
        <v>38</v>
      </c>
      <c r="C25" s="11">
        <v>26</v>
      </c>
      <c r="D25" s="11">
        <v>47</v>
      </c>
      <c r="E25" s="11">
        <v>56</v>
      </c>
      <c r="F25" s="8">
        <v>70</v>
      </c>
      <c r="G25" s="8">
        <v>27</v>
      </c>
    </row>
    <row r="26" spans="1:7" ht="24.75" customHeight="1">
      <c r="A26" s="89" t="s">
        <v>8</v>
      </c>
      <c r="B26" s="90"/>
      <c r="C26" s="86">
        <f>SUM(C6:C25)</f>
        <v>2499</v>
      </c>
      <c r="D26" s="86">
        <f>SUM(D6:D25)</f>
        <v>4986</v>
      </c>
      <c r="E26" s="86">
        <f>SUM(E6:E25)</f>
        <v>5121</v>
      </c>
      <c r="F26" s="86">
        <f>SUM(F6:F25)</f>
        <v>4844</v>
      </c>
      <c r="G26" s="86">
        <f>SUM(G6:G25)</f>
        <v>2281</v>
      </c>
    </row>
    <row r="27" ht="12" customHeight="1"/>
    <row r="28" ht="12.75">
      <c r="A28" s="5" t="s">
        <v>35</v>
      </c>
    </row>
    <row r="29" spans="1:7" ht="46.5" customHeight="1" thickBot="1">
      <c r="A29" s="79" t="s">
        <v>39</v>
      </c>
      <c r="B29" s="80" t="s">
        <v>0</v>
      </c>
      <c r="C29" s="79" t="s">
        <v>81</v>
      </c>
      <c r="D29" s="79" t="s">
        <v>80</v>
      </c>
      <c r="E29" s="79" t="s">
        <v>4</v>
      </c>
      <c r="F29" s="79" t="s">
        <v>43</v>
      </c>
      <c r="G29" s="79" t="s">
        <v>82</v>
      </c>
    </row>
    <row r="30" spans="1:7" s="29" customFormat="1" ht="7.5" customHeight="1" thickBot="1" thickTop="1">
      <c r="A30" s="76">
        <v>0</v>
      </c>
      <c r="B30" s="77">
        <v>1</v>
      </c>
      <c r="C30" s="76">
        <v>2</v>
      </c>
      <c r="D30" s="76">
        <v>3</v>
      </c>
      <c r="E30" s="76">
        <v>4</v>
      </c>
      <c r="F30" s="76">
        <v>5</v>
      </c>
      <c r="G30" s="76">
        <v>6</v>
      </c>
    </row>
    <row r="31" spans="1:7" ht="13.5" customHeight="1" thickTop="1">
      <c r="A31" s="9">
        <v>1</v>
      </c>
      <c r="B31" s="10" t="s">
        <v>11</v>
      </c>
      <c r="C31" s="11">
        <v>117</v>
      </c>
      <c r="D31" s="11">
        <v>211</v>
      </c>
      <c r="E31" s="11">
        <v>271</v>
      </c>
      <c r="F31" s="2">
        <v>241</v>
      </c>
      <c r="G31" s="2">
        <v>113</v>
      </c>
    </row>
    <row r="32" spans="1:7" ht="13.5" customHeight="1">
      <c r="A32" s="9">
        <v>2</v>
      </c>
      <c r="B32" s="10" t="s">
        <v>7</v>
      </c>
      <c r="C32" s="11">
        <v>6</v>
      </c>
      <c r="D32" s="11">
        <v>31</v>
      </c>
      <c r="E32" s="11">
        <v>54</v>
      </c>
      <c r="F32" s="2">
        <v>35</v>
      </c>
      <c r="G32" s="2">
        <v>17</v>
      </c>
    </row>
    <row r="33" spans="1:7" ht="13.5" customHeight="1">
      <c r="A33" s="9">
        <v>3</v>
      </c>
      <c r="B33" s="13" t="s">
        <v>5</v>
      </c>
      <c r="C33" s="11">
        <v>11</v>
      </c>
      <c r="D33" s="11">
        <v>69</v>
      </c>
      <c r="E33" s="11">
        <v>107</v>
      </c>
      <c r="F33" s="2">
        <v>86</v>
      </c>
      <c r="G33" s="2">
        <v>11</v>
      </c>
    </row>
    <row r="34" spans="1:7" ht="13.5" customHeight="1">
      <c r="A34" s="9">
        <v>4</v>
      </c>
      <c r="B34" s="10" t="s">
        <v>6</v>
      </c>
      <c r="C34" s="11">
        <v>13</v>
      </c>
      <c r="D34" s="11">
        <v>19</v>
      </c>
      <c r="E34" s="11">
        <v>32</v>
      </c>
      <c r="F34" s="3">
        <v>39</v>
      </c>
      <c r="G34" s="3">
        <v>62</v>
      </c>
    </row>
    <row r="35" spans="1:7" ht="13.5" customHeight="1">
      <c r="A35" s="9">
        <v>5</v>
      </c>
      <c r="B35" s="10" t="s">
        <v>12</v>
      </c>
      <c r="C35" s="11">
        <v>26</v>
      </c>
      <c r="D35" s="11">
        <v>103</v>
      </c>
      <c r="E35" s="11">
        <v>117</v>
      </c>
      <c r="F35" s="4">
        <v>98</v>
      </c>
      <c r="G35" s="4">
        <v>37</v>
      </c>
    </row>
    <row r="36" spans="1:7" ht="13.5" customHeight="1">
      <c r="A36" s="9">
        <v>6</v>
      </c>
      <c r="B36" s="13" t="s">
        <v>13</v>
      </c>
      <c r="C36" s="11">
        <v>1</v>
      </c>
      <c r="D36" s="11">
        <v>3</v>
      </c>
      <c r="E36" s="11">
        <v>1</v>
      </c>
      <c r="F36" s="2">
        <v>1</v>
      </c>
      <c r="G36" s="2">
        <v>1</v>
      </c>
    </row>
    <row r="37" spans="1:7" ht="13.5" customHeight="1">
      <c r="A37" s="9">
        <v>7</v>
      </c>
      <c r="B37" s="13" t="s">
        <v>14</v>
      </c>
      <c r="C37" s="11">
        <v>0</v>
      </c>
      <c r="D37" s="11">
        <v>2</v>
      </c>
      <c r="E37" s="11">
        <v>10</v>
      </c>
      <c r="F37" s="2">
        <v>23</v>
      </c>
      <c r="G37" s="2">
        <v>4</v>
      </c>
    </row>
    <row r="38" spans="1:7" ht="13.5" customHeight="1">
      <c r="A38" s="9">
        <v>8</v>
      </c>
      <c r="B38" s="13" t="s">
        <v>15</v>
      </c>
      <c r="C38" s="11">
        <v>0</v>
      </c>
      <c r="D38" s="11">
        <v>0</v>
      </c>
      <c r="E38" s="11">
        <v>0</v>
      </c>
      <c r="F38" s="2">
        <v>0</v>
      </c>
      <c r="G38" s="2">
        <v>0</v>
      </c>
    </row>
    <row r="39" spans="1:7" ht="13.5" customHeight="1">
      <c r="A39" s="9">
        <v>9</v>
      </c>
      <c r="B39" s="13" t="s">
        <v>16</v>
      </c>
      <c r="C39" s="11">
        <v>0</v>
      </c>
      <c r="D39" s="11">
        <v>0</v>
      </c>
      <c r="E39" s="11">
        <v>0</v>
      </c>
      <c r="F39" s="2">
        <v>0</v>
      </c>
      <c r="G39" s="2">
        <v>0</v>
      </c>
    </row>
    <row r="40" spans="1:7" ht="13.5" customHeight="1">
      <c r="A40" s="9">
        <v>10</v>
      </c>
      <c r="B40" s="13" t="s">
        <v>17</v>
      </c>
      <c r="C40" s="11">
        <v>26</v>
      </c>
      <c r="D40" s="11">
        <v>30</v>
      </c>
      <c r="E40" s="11">
        <v>28</v>
      </c>
      <c r="F40" s="2">
        <v>43</v>
      </c>
      <c r="G40" s="2">
        <v>7</v>
      </c>
    </row>
    <row r="41" spans="1:7" ht="13.5" customHeight="1">
      <c r="A41" s="9">
        <v>11</v>
      </c>
      <c r="B41" s="13" t="s">
        <v>18</v>
      </c>
      <c r="C41" s="11">
        <v>0</v>
      </c>
      <c r="D41" s="11">
        <v>1</v>
      </c>
      <c r="E41" s="11">
        <v>4</v>
      </c>
      <c r="F41" s="2">
        <v>20</v>
      </c>
      <c r="G41" s="2">
        <v>14</v>
      </c>
    </row>
    <row r="42" spans="1:7" ht="13.5" customHeight="1">
      <c r="A42" s="9">
        <v>12</v>
      </c>
      <c r="B42" s="13" t="s">
        <v>19</v>
      </c>
      <c r="C42" s="11">
        <v>0</v>
      </c>
      <c r="D42" s="11">
        <v>0</v>
      </c>
      <c r="E42" s="11">
        <v>0</v>
      </c>
      <c r="F42" s="3">
        <v>0</v>
      </c>
      <c r="G42" s="3">
        <v>0</v>
      </c>
    </row>
    <row r="43" spans="1:7" ht="13.5" customHeight="1">
      <c r="A43" s="9">
        <v>13</v>
      </c>
      <c r="B43" s="13" t="s">
        <v>20</v>
      </c>
      <c r="C43" s="11">
        <v>0</v>
      </c>
      <c r="D43" s="11">
        <v>0</v>
      </c>
      <c r="E43" s="11">
        <v>0</v>
      </c>
      <c r="F43" s="2">
        <v>0</v>
      </c>
      <c r="G43" s="2">
        <v>0</v>
      </c>
    </row>
    <row r="44" spans="1:7" ht="13.5" customHeight="1">
      <c r="A44" s="9">
        <v>14</v>
      </c>
      <c r="B44" s="13" t="s">
        <v>21</v>
      </c>
      <c r="C44" s="11">
        <v>0</v>
      </c>
      <c r="D44" s="11">
        <v>0</v>
      </c>
      <c r="E44" s="11">
        <v>0</v>
      </c>
      <c r="F44" s="2">
        <v>0</v>
      </c>
      <c r="G44" s="2">
        <v>0</v>
      </c>
    </row>
    <row r="45" spans="1:7" ht="13.5" customHeight="1">
      <c r="A45" s="9">
        <v>15</v>
      </c>
      <c r="B45" s="13" t="s">
        <v>22</v>
      </c>
      <c r="C45" s="11">
        <v>0</v>
      </c>
      <c r="D45" s="11">
        <v>0</v>
      </c>
      <c r="E45" s="11">
        <v>0</v>
      </c>
      <c r="F45" s="2">
        <v>0</v>
      </c>
      <c r="G45" s="2">
        <v>0</v>
      </c>
    </row>
    <row r="46" spans="1:7" ht="13.5" customHeight="1">
      <c r="A46" s="9">
        <v>16</v>
      </c>
      <c r="B46" s="13" t="s">
        <v>40</v>
      </c>
      <c r="C46" s="11"/>
      <c r="D46" s="16"/>
      <c r="E46" s="11"/>
      <c r="F46" s="8"/>
      <c r="G46" s="8"/>
    </row>
    <row r="47" spans="1:7" ht="13.5" customHeight="1">
      <c r="A47" s="9">
        <v>17</v>
      </c>
      <c r="B47" s="13" t="s">
        <v>23</v>
      </c>
      <c r="C47" s="11">
        <v>0</v>
      </c>
      <c r="D47" s="11">
        <v>0</v>
      </c>
      <c r="E47" s="11">
        <v>0</v>
      </c>
      <c r="F47" s="8">
        <v>0</v>
      </c>
      <c r="G47" s="8">
        <v>0</v>
      </c>
    </row>
    <row r="48" spans="1:7" ht="13.5" customHeight="1">
      <c r="A48" s="9">
        <v>18</v>
      </c>
      <c r="B48" s="13" t="s">
        <v>41</v>
      </c>
      <c r="C48" s="11"/>
      <c r="D48" s="11"/>
      <c r="E48" s="11">
        <v>0</v>
      </c>
      <c r="F48" s="8"/>
      <c r="G48" s="8"/>
    </row>
    <row r="49" spans="1:7" ht="13.5" customHeight="1">
      <c r="A49" s="9">
        <v>19</v>
      </c>
      <c r="B49" s="13" t="s">
        <v>32</v>
      </c>
      <c r="C49" s="11">
        <v>0</v>
      </c>
      <c r="D49" s="11">
        <v>0</v>
      </c>
      <c r="E49" s="11"/>
      <c r="F49" s="8">
        <v>0</v>
      </c>
      <c r="G49" s="8">
        <v>0</v>
      </c>
    </row>
    <row r="50" spans="1:7" ht="13.5" customHeight="1">
      <c r="A50" s="9">
        <v>20</v>
      </c>
      <c r="B50" s="13" t="s">
        <v>38</v>
      </c>
      <c r="C50" s="11">
        <v>0</v>
      </c>
      <c r="D50" s="11">
        <v>0</v>
      </c>
      <c r="E50" s="11">
        <v>0</v>
      </c>
      <c r="F50" s="8">
        <v>0</v>
      </c>
      <c r="G50" s="8">
        <v>0</v>
      </c>
    </row>
    <row r="51" spans="1:7" ht="24.75" customHeight="1">
      <c r="A51" s="89" t="s">
        <v>8</v>
      </c>
      <c r="B51" s="90"/>
      <c r="C51" s="83">
        <f>SUM(C31:C50)</f>
        <v>200</v>
      </c>
      <c r="D51" s="83">
        <f>SUM(D31:D50)</f>
        <v>469</v>
      </c>
      <c r="E51" s="83">
        <f>SUM(E31:E50)</f>
        <v>624</v>
      </c>
      <c r="F51" s="83">
        <f>SUM(F31:F50)</f>
        <v>586</v>
      </c>
      <c r="G51" s="83">
        <f>SUM(G31:G50)</f>
        <v>266</v>
      </c>
    </row>
    <row r="52" spans="1:5" ht="13.5">
      <c r="A52" s="17"/>
      <c r="B52" s="17"/>
      <c r="C52" s="18"/>
      <c r="D52" s="18"/>
      <c r="E52" s="18"/>
    </row>
    <row r="53" spans="1:5" ht="13.5" customHeight="1">
      <c r="A53" s="19"/>
      <c r="B53" s="20"/>
      <c r="C53" s="19"/>
      <c r="D53" s="19"/>
      <c r="E53" s="19"/>
    </row>
    <row r="54" spans="1:5" ht="12" customHeight="1">
      <c r="A54" s="21"/>
      <c r="B54" s="22"/>
      <c r="C54" s="23"/>
      <c r="D54" s="20"/>
      <c r="E54" s="24"/>
    </row>
    <row r="55" spans="1:5" ht="12" customHeight="1">
      <c r="A55" s="21"/>
      <c r="B55" s="22"/>
      <c r="C55" s="23"/>
      <c r="D55" s="20"/>
      <c r="E55" s="24"/>
    </row>
    <row r="56" spans="1:5" ht="12" customHeight="1">
      <c r="A56" s="21"/>
      <c r="B56" s="25"/>
      <c r="C56" s="23"/>
      <c r="D56" s="20"/>
      <c r="E56" s="26"/>
    </row>
    <row r="57" spans="1:5" ht="12" customHeight="1">
      <c r="A57" s="21"/>
      <c r="B57" s="22"/>
      <c r="C57" s="27"/>
      <c r="D57" s="27"/>
      <c r="E57" s="24"/>
    </row>
    <row r="58" spans="1:5" ht="12" customHeight="1">
      <c r="A58" s="21"/>
      <c r="B58" s="22"/>
      <c r="C58" s="23"/>
      <c r="D58" s="23"/>
      <c r="E58" s="26"/>
    </row>
    <row r="59" spans="1:5" ht="12" customHeight="1">
      <c r="A59" s="21"/>
      <c r="B59" s="25"/>
      <c r="C59" s="23"/>
      <c r="D59" s="23"/>
      <c r="E59" s="21"/>
    </row>
    <row r="60" spans="2:5" ht="12" customHeight="1">
      <c r="B60" s="25"/>
      <c r="C60" s="23"/>
      <c r="D60" s="23"/>
      <c r="E60" s="26"/>
    </row>
    <row r="61" spans="1:5" ht="12" customHeight="1">
      <c r="A61" s="21"/>
      <c r="B61" s="25"/>
      <c r="C61" s="23"/>
      <c r="D61" s="23"/>
      <c r="E61" s="26"/>
    </row>
    <row r="62" spans="1:5" ht="12" customHeight="1">
      <c r="A62" s="21"/>
      <c r="B62" s="25"/>
      <c r="C62" s="23"/>
      <c r="D62" s="23"/>
      <c r="E62" s="26"/>
    </row>
    <row r="63" spans="1:5" ht="12" customHeight="1">
      <c r="A63" s="21"/>
      <c r="B63" s="25"/>
      <c r="C63" s="23"/>
      <c r="D63" s="23"/>
      <c r="E63" s="26"/>
    </row>
    <row r="64" spans="1:5" ht="12" customHeight="1">
      <c r="A64" s="21"/>
      <c r="B64" s="25"/>
      <c r="C64" s="23"/>
      <c r="D64" s="20"/>
      <c r="E64" s="26"/>
    </row>
    <row r="65" spans="1:5" ht="12" customHeight="1">
      <c r="A65" s="21"/>
      <c r="B65" s="25"/>
      <c r="C65" s="23"/>
      <c r="D65" s="20"/>
      <c r="E65" s="24"/>
    </row>
    <row r="66" spans="1:5" ht="12" customHeight="1">
      <c r="A66" s="21"/>
      <c r="B66" s="25"/>
      <c r="C66" s="21"/>
      <c r="D66" s="21"/>
      <c r="E66" s="21"/>
    </row>
    <row r="67" spans="1:5" ht="12" customHeight="1">
      <c r="A67" s="21"/>
      <c r="B67" s="25"/>
      <c r="C67" s="24"/>
      <c r="D67" s="24"/>
      <c r="E67" s="21"/>
    </row>
    <row r="68" spans="1:5" ht="12" customHeight="1">
      <c r="A68" s="21"/>
      <c r="B68" s="25"/>
      <c r="C68" s="21"/>
      <c r="D68" s="21"/>
      <c r="E68" s="21"/>
    </row>
    <row r="69" spans="1:5" ht="12" customHeight="1">
      <c r="A69" s="21"/>
      <c r="B69" s="25"/>
      <c r="C69" s="24"/>
      <c r="D69" s="24"/>
      <c r="E69" s="24"/>
    </row>
    <row r="70" spans="1:5" ht="12" customHeight="1">
      <c r="A70" s="21"/>
      <c r="B70" s="25"/>
      <c r="C70" s="21"/>
      <c r="D70" s="21"/>
      <c r="E70" s="21"/>
    </row>
    <row r="71" spans="1:5" ht="12" customHeight="1">
      <c r="A71" s="21"/>
      <c r="B71" s="25"/>
      <c r="C71" s="21"/>
      <c r="D71" s="21"/>
      <c r="E71" s="21"/>
    </row>
    <row r="72" spans="1:5" ht="12" customHeight="1">
      <c r="A72" s="93"/>
      <c r="B72" s="93"/>
      <c r="C72" s="21"/>
      <c r="D72" s="21"/>
      <c r="E72" s="21"/>
    </row>
  </sheetData>
  <mergeCells count="4">
    <mergeCell ref="A26:B26"/>
    <mergeCell ref="A72:B72"/>
    <mergeCell ref="A51:B51"/>
    <mergeCell ref="A1:G1"/>
  </mergeCells>
  <printOptions/>
  <pageMargins left="0.35433070866141736" right="0" top="0.3937007874015748" bottom="0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="60" workbookViewId="0" topLeftCell="A4">
      <selection activeCell="A44" sqref="A44:IV44"/>
    </sheetView>
  </sheetViews>
  <sheetFormatPr defaultColWidth="9.140625" defaultRowHeight="12.75"/>
  <cols>
    <col min="1" max="1" width="3.140625" style="6" customWidth="1"/>
    <col min="2" max="2" width="46.7109375" style="6" customWidth="1"/>
    <col min="3" max="7" width="11.7109375" style="6" customWidth="1"/>
    <col min="8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3" s="72" customFormat="1" ht="13.5" customHeight="1">
      <c r="A3" s="73" t="s">
        <v>28</v>
      </c>
    </row>
    <row r="4" spans="1:7" ht="39" thickBot="1">
      <c r="A4" s="79" t="s">
        <v>39</v>
      </c>
      <c r="B4" s="80" t="s">
        <v>0</v>
      </c>
      <c r="C4" s="79" t="s">
        <v>81</v>
      </c>
      <c r="D4" s="79" t="s">
        <v>80</v>
      </c>
      <c r="E4" s="79" t="s">
        <v>4</v>
      </c>
      <c r="F4" s="79" t="s">
        <v>43</v>
      </c>
      <c r="G4" s="79" t="s">
        <v>82</v>
      </c>
    </row>
    <row r="5" spans="1:7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</row>
    <row r="6" spans="1:7" ht="13.5" customHeight="1" thickTop="1">
      <c r="A6" s="34">
        <v>1</v>
      </c>
      <c r="B6" s="35" t="s">
        <v>11</v>
      </c>
      <c r="C6" s="47">
        <v>881</v>
      </c>
      <c r="D6" s="48">
        <v>1894</v>
      </c>
      <c r="E6" s="11">
        <v>3029</v>
      </c>
      <c r="F6" s="11">
        <v>3777</v>
      </c>
      <c r="G6" s="11">
        <v>1949</v>
      </c>
    </row>
    <row r="7" spans="1:7" ht="13.5" customHeight="1">
      <c r="A7" s="34">
        <v>2</v>
      </c>
      <c r="B7" s="35" t="s">
        <v>7</v>
      </c>
      <c r="C7" s="47">
        <v>224</v>
      </c>
      <c r="D7" s="48">
        <v>470</v>
      </c>
      <c r="E7" s="11">
        <v>509</v>
      </c>
      <c r="F7" s="11">
        <v>16</v>
      </c>
      <c r="G7" s="11">
        <v>12</v>
      </c>
    </row>
    <row r="8" spans="1:7" ht="13.5" customHeight="1">
      <c r="A8" s="34">
        <v>3</v>
      </c>
      <c r="B8" s="37" t="s">
        <v>5</v>
      </c>
      <c r="C8" s="47">
        <v>435</v>
      </c>
      <c r="D8" s="48">
        <v>882</v>
      </c>
      <c r="E8" s="11">
        <v>966</v>
      </c>
      <c r="F8" s="11">
        <v>1059</v>
      </c>
      <c r="G8" s="11">
        <v>577</v>
      </c>
    </row>
    <row r="9" spans="1:7" ht="13.5" customHeight="1">
      <c r="A9" s="34">
        <v>4</v>
      </c>
      <c r="B9" s="35" t="s">
        <v>6</v>
      </c>
      <c r="C9" s="47">
        <v>45</v>
      </c>
      <c r="D9" s="48">
        <v>130</v>
      </c>
      <c r="E9" s="11">
        <v>361</v>
      </c>
      <c r="F9" s="11">
        <v>796</v>
      </c>
      <c r="G9" s="11">
        <v>407</v>
      </c>
    </row>
    <row r="10" spans="1:7" ht="13.5" customHeight="1">
      <c r="A10" s="34">
        <v>5</v>
      </c>
      <c r="B10" s="35" t="s">
        <v>12</v>
      </c>
      <c r="C10" s="47">
        <v>332</v>
      </c>
      <c r="D10" s="47">
        <v>544</v>
      </c>
      <c r="E10" s="11">
        <v>483</v>
      </c>
      <c r="F10" s="11">
        <v>459</v>
      </c>
      <c r="G10" s="11">
        <v>199</v>
      </c>
    </row>
    <row r="11" spans="1:7" ht="13.5" customHeight="1">
      <c r="A11" s="34">
        <v>6</v>
      </c>
      <c r="B11" s="37" t="s">
        <v>19</v>
      </c>
      <c r="C11" s="47">
        <v>54</v>
      </c>
      <c r="D11" s="48">
        <v>125</v>
      </c>
      <c r="E11" s="11">
        <v>102</v>
      </c>
      <c r="F11" s="11">
        <v>105</v>
      </c>
      <c r="G11" s="11">
        <v>42</v>
      </c>
    </row>
    <row r="12" spans="1:7" ht="13.5" customHeight="1">
      <c r="A12" s="34">
        <v>7</v>
      </c>
      <c r="B12" s="37" t="s">
        <v>21</v>
      </c>
      <c r="C12" s="47">
        <v>616</v>
      </c>
      <c r="D12" s="48">
        <v>8</v>
      </c>
      <c r="E12" s="11"/>
      <c r="F12" s="11"/>
      <c r="G12" s="11"/>
    </row>
    <row r="13" spans="1:7" ht="13.5" customHeight="1">
      <c r="A13" s="34">
        <v>8</v>
      </c>
      <c r="B13" s="37" t="s">
        <v>22</v>
      </c>
      <c r="C13" s="47">
        <v>8</v>
      </c>
      <c r="D13" s="48">
        <v>0</v>
      </c>
      <c r="E13" s="11"/>
      <c r="F13" s="11"/>
      <c r="G13" s="11"/>
    </row>
    <row r="14" spans="1:7" ht="24" customHeight="1">
      <c r="A14" s="97" t="s">
        <v>27</v>
      </c>
      <c r="B14" s="98"/>
      <c r="C14" s="83">
        <f>SUM(C6:C11)</f>
        <v>1971</v>
      </c>
      <c r="D14" s="83">
        <f>SUM(D6:D11)</f>
        <v>4045</v>
      </c>
      <c r="E14" s="83">
        <f>SUM(E6:E11)</f>
        <v>5450</v>
      </c>
      <c r="F14" s="83">
        <f>SUM(F6:F11)</f>
        <v>6212</v>
      </c>
      <c r="G14" s="83">
        <f>SUM(G6:G11)</f>
        <v>3186</v>
      </c>
    </row>
    <row r="15" ht="12.75">
      <c r="E15" s="28"/>
    </row>
    <row r="16" spans="1:5" ht="12.75">
      <c r="A16" s="5" t="s">
        <v>29</v>
      </c>
      <c r="E16" s="28"/>
    </row>
    <row r="17" spans="1:7" ht="39" thickBot="1">
      <c r="A17" s="79" t="s">
        <v>39</v>
      </c>
      <c r="B17" s="80" t="s">
        <v>0</v>
      </c>
      <c r="C17" s="79" t="s">
        <v>81</v>
      </c>
      <c r="D17" s="79" t="s">
        <v>80</v>
      </c>
      <c r="E17" s="79" t="s">
        <v>4</v>
      </c>
      <c r="F17" s="79" t="s">
        <v>43</v>
      </c>
      <c r="G17" s="79" t="s">
        <v>82</v>
      </c>
    </row>
    <row r="18" spans="1:7" s="29" customFormat="1" ht="7.5" customHeight="1" thickBot="1" thickTop="1">
      <c r="A18" s="76">
        <v>0</v>
      </c>
      <c r="B18" s="77">
        <v>1</v>
      </c>
      <c r="C18" s="76">
        <v>2</v>
      </c>
      <c r="D18" s="76">
        <v>3</v>
      </c>
      <c r="E18" s="76">
        <v>4</v>
      </c>
      <c r="F18" s="76">
        <v>5</v>
      </c>
      <c r="G18" s="76">
        <v>6</v>
      </c>
    </row>
    <row r="19" spans="1:7" ht="13.5" customHeight="1" thickTop="1">
      <c r="A19" s="34">
        <v>1</v>
      </c>
      <c r="B19" s="35" t="s">
        <v>11</v>
      </c>
      <c r="C19" s="47">
        <v>85</v>
      </c>
      <c r="D19" s="48">
        <v>181</v>
      </c>
      <c r="E19" s="47">
        <v>226</v>
      </c>
      <c r="F19" s="11">
        <v>185</v>
      </c>
      <c r="G19" s="11">
        <v>96</v>
      </c>
    </row>
    <row r="20" spans="1:7" ht="13.5" customHeight="1">
      <c r="A20" s="34">
        <v>2</v>
      </c>
      <c r="B20" s="35" t="s">
        <v>7</v>
      </c>
      <c r="C20" s="47">
        <v>39</v>
      </c>
      <c r="D20" s="48">
        <v>61</v>
      </c>
      <c r="E20" s="47">
        <v>41</v>
      </c>
      <c r="F20" s="11">
        <v>2</v>
      </c>
      <c r="G20" s="11">
        <v>5</v>
      </c>
    </row>
    <row r="21" spans="1:7" ht="13.5" customHeight="1">
      <c r="A21" s="34">
        <v>3</v>
      </c>
      <c r="B21" s="37" t="s">
        <v>5</v>
      </c>
      <c r="C21" s="47">
        <v>27</v>
      </c>
      <c r="D21" s="48">
        <v>92</v>
      </c>
      <c r="E21" s="47">
        <v>74</v>
      </c>
      <c r="F21" s="11">
        <v>69</v>
      </c>
      <c r="G21" s="11">
        <v>40</v>
      </c>
    </row>
    <row r="22" spans="1:7" ht="13.5" customHeight="1">
      <c r="A22" s="34">
        <v>4</v>
      </c>
      <c r="B22" s="35" t="s">
        <v>6</v>
      </c>
      <c r="C22" s="47">
        <v>3</v>
      </c>
      <c r="D22" s="48">
        <v>5</v>
      </c>
      <c r="E22" s="47">
        <v>40</v>
      </c>
      <c r="F22" s="11">
        <v>31</v>
      </c>
      <c r="G22" s="11">
        <v>12</v>
      </c>
    </row>
    <row r="23" spans="1:7" ht="13.5" customHeight="1">
      <c r="A23" s="34">
        <v>5</v>
      </c>
      <c r="B23" s="35" t="s">
        <v>12</v>
      </c>
      <c r="C23" s="47">
        <v>43</v>
      </c>
      <c r="D23" s="47">
        <v>57</v>
      </c>
      <c r="E23" s="47">
        <v>45</v>
      </c>
      <c r="F23" s="11">
        <v>47</v>
      </c>
      <c r="G23" s="11">
        <v>12</v>
      </c>
    </row>
    <row r="24" spans="1:7" ht="13.5" customHeight="1">
      <c r="A24" s="34">
        <v>6</v>
      </c>
      <c r="B24" s="37" t="s">
        <v>19</v>
      </c>
      <c r="C24" s="47">
        <v>4</v>
      </c>
      <c r="D24" s="48">
        <v>13</v>
      </c>
      <c r="E24" s="47">
        <v>7</v>
      </c>
      <c r="F24" s="11">
        <v>7</v>
      </c>
      <c r="G24" s="11">
        <v>2</v>
      </c>
    </row>
    <row r="25" spans="1:7" ht="13.5" customHeight="1">
      <c r="A25" s="34">
        <v>7</v>
      </c>
      <c r="B25" s="37" t="s">
        <v>21</v>
      </c>
      <c r="C25" s="47">
        <v>0</v>
      </c>
      <c r="D25" s="48">
        <v>4</v>
      </c>
      <c r="E25" s="47"/>
      <c r="F25" s="11"/>
      <c r="G25" s="11"/>
    </row>
    <row r="26" spans="1:7" ht="13.5" customHeight="1">
      <c r="A26" s="34">
        <v>8</v>
      </c>
      <c r="B26" s="37" t="s">
        <v>22</v>
      </c>
      <c r="C26" s="36">
        <v>0</v>
      </c>
      <c r="D26" s="48">
        <v>0</v>
      </c>
      <c r="E26" s="47"/>
      <c r="F26" s="11"/>
      <c r="G26" s="11"/>
    </row>
    <row r="27" spans="1:7" ht="24" customHeight="1">
      <c r="A27" s="97" t="s">
        <v>27</v>
      </c>
      <c r="B27" s="98"/>
      <c r="C27" s="83">
        <f>SUM(C19:C24)</f>
        <v>201</v>
      </c>
      <c r="D27" s="83">
        <f>SUM(D19:D24)</f>
        <v>409</v>
      </c>
      <c r="E27" s="83">
        <f>SUM(E19:E24)</f>
        <v>433</v>
      </c>
      <c r="F27" s="83">
        <f>SUM(F19:F24)</f>
        <v>341</v>
      </c>
      <c r="G27" s="83">
        <f>SUM(G19:G24)</f>
        <v>167</v>
      </c>
    </row>
    <row r="28" ht="12.75">
      <c r="E28" s="28"/>
    </row>
    <row r="29" spans="1:7" ht="12.75">
      <c r="A29" s="5" t="s">
        <v>30</v>
      </c>
      <c r="C29" s="5"/>
      <c r="D29" s="5"/>
      <c r="E29" s="38"/>
      <c r="F29" s="5"/>
      <c r="G29" s="5"/>
    </row>
    <row r="30" spans="1:7" ht="39" thickBot="1">
      <c r="A30" s="79" t="s">
        <v>39</v>
      </c>
      <c r="B30" s="80" t="s">
        <v>0</v>
      </c>
      <c r="C30" s="79" t="s">
        <v>81</v>
      </c>
      <c r="D30" s="79" t="s">
        <v>80</v>
      </c>
      <c r="E30" s="79" t="s">
        <v>4</v>
      </c>
      <c r="F30" s="79" t="s">
        <v>43</v>
      </c>
      <c r="G30" s="79" t="s">
        <v>82</v>
      </c>
    </row>
    <row r="31" spans="1:7" s="29" customFormat="1" ht="7.5" customHeight="1" thickBot="1" thickTop="1">
      <c r="A31" s="76">
        <v>0</v>
      </c>
      <c r="B31" s="77">
        <v>1</v>
      </c>
      <c r="C31" s="76">
        <v>2</v>
      </c>
      <c r="D31" s="76">
        <v>3</v>
      </c>
      <c r="E31" s="76">
        <v>4</v>
      </c>
      <c r="F31" s="76">
        <v>5</v>
      </c>
      <c r="G31" s="76">
        <v>6</v>
      </c>
    </row>
    <row r="32" spans="1:7" ht="13.5" customHeight="1" thickTop="1">
      <c r="A32" s="34">
        <v>1</v>
      </c>
      <c r="B32" s="35" t="s">
        <v>11</v>
      </c>
      <c r="C32" s="47">
        <v>55</v>
      </c>
      <c r="D32" s="48">
        <v>107</v>
      </c>
      <c r="E32" s="48">
        <v>135</v>
      </c>
      <c r="F32" s="11">
        <v>105</v>
      </c>
      <c r="G32" s="11">
        <v>67</v>
      </c>
    </row>
    <row r="33" spans="1:7" ht="13.5" customHeight="1">
      <c r="A33" s="34">
        <v>2</v>
      </c>
      <c r="B33" s="35" t="s">
        <v>7</v>
      </c>
      <c r="C33" s="47">
        <v>27</v>
      </c>
      <c r="D33" s="48">
        <v>42</v>
      </c>
      <c r="E33" s="48">
        <v>32</v>
      </c>
      <c r="F33" s="11"/>
      <c r="G33" s="11">
        <v>1</v>
      </c>
    </row>
    <row r="34" spans="1:7" ht="13.5" customHeight="1">
      <c r="A34" s="34">
        <v>3</v>
      </c>
      <c r="B34" s="37" t="s">
        <v>5</v>
      </c>
      <c r="C34" s="47">
        <v>24</v>
      </c>
      <c r="D34" s="48">
        <v>54</v>
      </c>
      <c r="E34" s="47">
        <v>48</v>
      </c>
      <c r="F34" s="11">
        <v>28</v>
      </c>
      <c r="G34" s="11">
        <v>26</v>
      </c>
    </row>
    <row r="35" spans="1:7" ht="13.5" customHeight="1">
      <c r="A35" s="34">
        <v>4</v>
      </c>
      <c r="B35" s="35" t="s">
        <v>6</v>
      </c>
      <c r="C35" s="47">
        <v>3</v>
      </c>
      <c r="D35" s="48">
        <v>4</v>
      </c>
      <c r="E35" s="47">
        <v>19</v>
      </c>
      <c r="F35" s="11">
        <v>19</v>
      </c>
      <c r="G35" s="11">
        <v>9</v>
      </c>
    </row>
    <row r="36" spans="1:7" ht="13.5" customHeight="1">
      <c r="A36" s="34">
        <v>5</v>
      </c>
      <c r="B36" s="35" t="s">
        <v>12</v>
      </c>
      <c r="C36" s="47">
        <v>23</v>
      </c>
      <c r="D36" s="47">
        <v>35</v>
      </c>
      <c r="E36" s="47">
        <v>26</v>
      </c>
      <c r="F36" s="11">
        <v>29</v>
      </c>
      <c r="G36" s="11">
        <v>8</v>
      </c>
    </row>
    <row r="37" spans="1:7" ht="13.5" customHeight="1">
      <c r="A37" s="34">
        <v>6</v>
      </c>
      <c r="B37" s="37" t="s">
        <v>19</v>
      </c>
      <c r="C37" s="47">
        <v>3</v>
      </c>
      <c r="D37" s="48">
        <v>8</v>
      </c>
      <c r="E37" s="47">
        <v>2</v>
      </c>
      <c r="F37" s="11">
        <v>4</v>
      </c>
      <c r="G37" s="11">
        <v>0</v>
      </c>
    </row>
    <row r="38" spans="1:7" ht="13.5" customHeight="1">
      <c r="A38" s="34">
        <v>7</v>
      </c>
      <c r="B38" s="37" t="s">
        <v>21</v>
      </c>
      <c r="C38" s="47">
        <v>0</v>
      </c>
      <c r="D38" s="48">
        <v>1</v>
      </c>
      <c r="E38" s="47"/>
      <c r="F38" s="11"/>
      <c r="G38" s="11"/>
    </row>
    <row r="39" spans="1:7" ht="13.5" customHeight="1">
      <c r="A39" s="34">
        <v>8</v>
      </c>
      <c r="B39" s="37" t="s">
        <v>22</v>
      </c>
      <c r="C39" s="47">
        <v>0</v>
      </c>
      <c r="D39" s="48">
        <v>0</v>
      </c>
      <c r="E39" s="47"/>
      <c r="F39" s="11"/>
      <c r="G39" s="11"/>
    </row>
    <row r="40" spans="1:7" ht="24" customHeight="1">
      <c r="A40" s="97" t="s">
        <v>27</v>
      </c>
      <c r="B40" s="98"/>
      <c r="C40" s="83">
        <f>SUM(C32:C37)</f>
        <v>135</v>
      </c>
      <c r="D40" s="83">
        <f>SUM(D32:D37)</f>
        <v>250</v>
      </c>
      <c r="E40" s="83">
        <f>SUM(E32:E37)</f>
        <v>262</v>
      </c>
      <c r="F40" s="83">
        <f>SUM(F32:F37)</f>
        <v>185</v>
      </c>
      <c r="G40" s="83">
        <f>SUM(G32:G37)</f>
        <v>111</v>
      </c>
    </row>
    <row r="41" ht="13.5">
      <c r="E41" s="39"/>
    </row>
    <row r="42" spans="1:5" ht="12.75">
      <c r="A42" s="5" t="s">
        <v>31</v>
      </c>
      <c r="C42" s="5"/>
      <c r="D42" s="5"/>
      <c r="E42" s="50"/>
    </row>
    <row r="43" spans="1:7" ht="39" thickBot="1">
      <c r="A43" s="79" t="s">
        <v>39</v>
      </c>
      <c r="B43" s="80" t="s">
        <v>0</v>
      </c>
      <c r="C43" s="79" t="s">
        <v>81</v>
      </c>
      <c r="D43" s="79" t="s">
        <v>80</v>
      </c>
      <c r="E43" s="79" t="s">
        <v>4</v>
      </c>
      <c r="F43" s="79" t="s">
        <v>43</v>
      </c>
      <c r="G43" s="79" t="s">
        <v>82</v>
      </c>
    </row>
    <row r="44" spans="1:7" s="29" customFormat="1" ht="7.5" customHeight="1" thickBot="1" thickTop="1">
      <c r="A44" s="76">
        <v>0</v>
      </c>
      <c r="B44" s="77">
        <v>1</v>
      </c>
      <c r="C44" s="76">
        <v>2</v>
      </c>
      <c r="D44" s="76">
        <v>3</v>
      </c>
      <c r="E44" s="76">
        <v>4</v>
      </c>
      <c r="F44" s="76">
        <v>5</v>
      </c>
      <c r="G44" s="76">
        <v>6</v>
      </c>
    </row>
    <row r="45" spans="1:7" ht="13.5" customHeight="1" thickTop="1">
      <c r="A45" s="34">
        <v>1</v>
      </c>
      <c r="B45" s="35" t="s">
        <v>11</v>
      </c>
      <c r="C45" s="47">
        <v>8095</v>
      </c>
      <c r="D45" s="48">
        <v>18295</v>
      </c>
      <c r="E45" s="47">
        <v>18100</v>
      </c>
      <c r="F45" s="11">
        <v>18054</v>
      </c>
      <c r="G45" s="11">
        <v>8460</v>
      </c>
    </row>
    <row r="46" spans="1:7" ht="13.5" customHeight="1">
      <c r="A46" s="34">
        <v>2</v>
      </c>
      <c r="B46" s="35" t="s">
        <v>7</v>
      </c>
      <c r="C46" s="47">
        <v>2462</v>
      </c>
      <c r="D46" s="48">
        <v>4953</v>
      </c>
      <c r="E46" s="47">
        <v>3496</v>
      </c>
      <c r="F46" s="11">
        <v>160</v>
      </c>
      <c r="G46" s="11">
        <v>137</v>
      </c>
    </row>
    <row r="47" spans="1:7" ht="13.5" customHeight="1">
      <c r="A47" s="34">
        <v>3</v>
      </c>
      <c r="B47" s="37" t="s">
        <v>5</v>
      </c>
      <c r="C47" s="47">
        <v>3686</v>
      </c>
      <c r="D47" s="48">
        <v>8265</v>
      </c>
      <c r="E47" s="47">
        <v>8587</v>
      </c>
      <c r="F47" s="11">
        <v>8813</v>
      </c>
      <c r="G47" s="11">
        <v>4360</v>
      </c>
    </row>
    <row r="48" spans="1:7" ht="13.5" customHeight="1">
      <c r="A48" s="34">
        <v>4</v>
      </c>
      <c r="B48" s="35" t="s">
        <v>6</v>
      </c>
      <c r="C48" s="47">
        <v>168</v>
      </c>
      <c r="D48" s="48">
        <v>401</v>
      </c>
      <c r="E48" s="47">
        <v>2135</v>
      </c>
      <c r="F48" s="11">
        <v>2275</v>
      </c>
      <c r="G48" s="11">
        <v>1283</v>
      </c>
    </row>
    <row r="49" spans="1:7" ht="13.5" customHeight="1">
      <c r="A49" s="34">
        <v>5</v>
      </c>
      <c r="B49" s="35" t="s">
        <v>12</v>
      </c>
      <c r="C49" s="47">
        <v>1689</v>
      </c>
      <c r="D49" s="47">
        <v>3808</v>
      </c>
      <c r="E49" s="47">
        <v>4008</v>
      </c>
      <c r="F49" s="11">
        <v>3118</v>
      </c>
      <c r="G49" s="11">
        <v>606</v>
      </c>
    </row>
    <row r="50" spans="1:7" ht="13.5" customHeight="1">
      <c r="A50" s="34">
        <v>6</v>
      </c>
      <c r="B50" s="37" t="s">
        <v>19</v>
      </c>
      <c r="C50" s="47">
        <v>533</v>
      </c>
      <c r="D50" s="48">
        <v>1027</v>
      </c>
      <c r="E50" s="48">
        <v>761</v>
      </c>
      <c r="F50" s="11">
        <v>924</v>
      </c>
      <c r="G50" s="11">
        <v>352</v>
      </c>
    </row>
    <row r="51" spans="1:7" ht="13.5" customHeight="1">
      <c r="A51" s="34">
        <v>7</v>
      </c>
      <c r="B51" s="37" t="s">
        <v>21</v>
      </c>
      <c r="C51" s="47">
        <v>10869</v>
      </c>
      <c r="D51" s="48">
        <v>166</v>
      </c>
      <c r="E51" s="48"/>
      <c r="F51" s="11"/>
      <c r="G51" s="11"/>
    </row>
    <row r="52" spans="1:7" ht="13.5" customHeight="1">
      <c r="A52" s="34">
        <v>8</v>
      </c>
      <c r="B52" s="37" t="s">
        <v>22</v>
      </c>
      <c r="C52" s="47">
        <v>164</v>
      </c>
      <c r="D52" s="48">
        <v>0</v>
      </c>
      <c r="E52" s="48"/>
      <c r="F52" s="11"/>
      <c r="G52" s="11"/>
    </row>
    <row r="53" spans="1:7" ht="24" customHeight="1">
      <c r="A53" s="97" t="s">
        <v>27</v>
      </c>
      <c r="B53" s="98"/>
      <c r="C53" s="83">
        <f>SUM(C45:C50)</f>
        <v>16633</v>
      </c>
      <c r="D53" s="83">
        <f>SUM(D45:D50)</f>
        <v>36749</v>
      </c>
      <c r="E53" s="83">
        <f>SUM(E45:E50)</f>
        <v>37087</v>
      </c>
      <c r="F53" s="83">
        <f>SUM(F45:F50)</f>
        <v>33344</v>
      </c>
      <c r="G53" s="83">
        <f>SUM(G45:G50)</f>
        <v>15198</v>
      </c>
    </row>
    <row r="54" ht="12.75">
      <c r="A54" s="6" t="s">
        <v>42</v>
      </c>
    </row>
  </sheetData>
  <mergeCells count="5">
    <mergeCell ref="A53:B53"/>
    <mergeCell ref="A1:G1"/>
    <mergeCell ref="A14:B14"/>
    <mergeCell ref="A27:B27"/>
    <mergeCell ref="A40:B40"/>
  </mergeCells>
  <printOptions/>
  <pageMargins left="0.7480314960629921" right="0" top="0" bottom="0.1968503937007874" header="0" footer="0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60" workbookViewId="0" topLeftCell="A1">
      <selection activeCell="A19" sqref="A19:IV19"/>
    </sheetView>
  </sheetViews>
  <sheetFormatPr defaultColWidth="9.140625" defaultRowHeight="12.75"/>
  <cols>
    <col min="1" max="1" width="3.140625" style="6" customWidth="1"/>
    <col min="2" max="2" width="46.7109375" style="6" customWidth="1"/>
    <col min="3" max="5" width="9.7109375" style="6" customWidth="1"/>
    <col min="6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3" spans="1:5" s="72" customFormat="1" ht="13.5" customHeight="1">
      <c r="A3" s="73" t="s">
        <v>71</v>
      </c>
      <c r="E3" s="74"/>
    </row>
    <row r="4" spans="1:7" ht="27.75" thickBot="1">
      <c r="A4" s="7" t="s">
        <v>39</v>
      </c>
      <c r="B4" s="8" t="s">
        <v>0</v>
      </c>
      <c r="C4" s="79" t="s">
        <v>82</v>
      </c>
      <c r="D4" s="7"/>
      <c r="E4" s="7"/>
      <c r="F4" s="7"/>
      <c r="G4" s="7"/>
    </row>
    <row r="5" spans="1:7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</row>
    <row r="6" spans="1:7" ht="13.5" customHeight="1" thickTop="1">
      <c r="A6" s="34">
        <v>1</v>
      </c>
      <c r="B6" s="35" t="s">
        <v>11</v>
      </c>
      <c r="C6" s="47">
        <v>0</v>
      </c>
      <c r="D6" s="36"/>
      <c r="E6" s="36"/>
      <c r="F6" s="36"/>
      <c r="G6" s="36"/>
    </row>
    <row r="7" spans="1:7" ht="13.5" customHeight="1">
      <c r="A7" s="34">
        <v>2</v>
      </c>
      <c r="B7" s="35" t="s">
        <v>7</v>
      </c>
      <c r="C7" s="47">
        <v>0</v>
      </c>
      <c r="D7" s="36"/>
      <c r="E7" s="36"/>
      <c r="F7" s="36"/>
      <c r="G7" s="36"/>
    </row>
    <row r="8" spans="1:7" ht="13.5" customHeight="1">
      <c r="A8" s="34">
        <v>3</v>
      </c>
      <c r="B8" s="37" t="s">
        <v>5</v>
      </c>
      <c r="C8" s="47">
        <v>12</v>
      </c>
      <c r="D8" s="36"/>
      <c r="E8" s="36"/>
      <c r="F8" s="36"/>
      <c r="G8" s="36"/>
    </row>
    <row r="9" spans="1:7" ht="13.5" customHeight="1">
      <c r="A9" s="34">
        <v>4</v>
      </c>
      <c r="B9" s="35" t="s">
        <v>6</v>
      </c>
      <c r="C9" s="47">
        <v>0</v>
      </c>
      <c r="D9" s="36"/>
      <c r="E9" s="36"/>
      <c r="F9" s="36"/>
      <c r="G9" s="36"/>
    </row>
    <row r="10" spans="1:7" ht="13.5" customHeight="1">
      <c r="A10" s="34">
        <v>5</v>
      </c>
      <c r="B10" s="35" t="s">
        <v>12</v>
      </c>
      <c r="C10" s="47">
        <v>1</v>
      </c>
      <c r="D10" s="36"/>
      <c r="E10" s="36"/>
      <c r="F10" s="36"/>
      <c r="G10" s="36"/>
    </row>
    <row r="11" spans="1:7" ht="13.5" customHeight="1">
      <c r="A11" s="34">
        <v>6</v>
      </c>
      <c r="B11" s="37" t="s">
        <v>19</v>
      </c>
      <c r="C11" s="47">
        <v>5</v>
      </c>
      <c r="D11" s="36"/>
      <c r="E11" s="36"/>
      <c r="F11" s="36"/>
      <c r="G11" s="36"/>
    </row>
    <row r="12" spans="1:7" ht="13.5" customHeight="1">
      <c r="A12" s="34">
        <v>7</v>
      </c>
      <c r="B12" s="37" t="s">
        <v>21</v>
      </c>
      <c r="C12" s="47"/>
      <c r="D12" s="36"/>
      <c r="E12" s="36"/>
      <c r="F12" s="36"/>
      <c r="G12" s="36"/>
    </row>
    <row r="13" spans="1:7" ht="13.5" customHeight="1">
      <c r="A13" s="34">
        <v>8</v>
      </c>
      <c r="B13" s="37" t="s">
        <v>22</v>
      </c>
      <c r="C13" s="47"/>
      <c r="D13" s="36"/>
      <c r="E13" s="36"/>
      <c r="F13" s="36"/>
      <c r="G13" s="36"/>
    </row>
    <row r="14" spans="1:7" ht="24" customHeight="1">
      <c r="A14" s="97" t="s">
        <v>27</v>
      </c>
      <c r="B14" s="98"/>
      <c r="C14" s="83">
        <f>SUM(C6:C13)</f>
        <v>18</v>
      </c>
      <c r="D14" s="82"/>
      <c r="E14" s="82"/>
      <c r="F14" s="81"/>
      <c r="G14" s="81"/>
    </row>
    <row r="15" spans="1:7" ht="24" customHeight="1">
      <c r="A15" s="64"/>
      <c r="B15" s="65"/>
      <c r="C15" s="41"/>
      <c r="D15" s="23"/>
      <c r="E15" s="23"/>
      <c r="F15" s="63"/>
      <c r="G15" s="63"/>
    </row>
    <row r="16" spans="1:7" ht="13.5" customHeight="1">
      <c r="A16" s="64"/>
      <c r="B16" s="65"/>
      <c r="C16" s="23"/>
      <c r="D16" s="23"/>
      <c r="E16" s="23"/>
      <c r="F16" s="63"/>
      <c r="G16" s="63"/>
    </row>
    <row r="17" spans="1:5" ht="12.75">
      <c r="A17" s="5" t="s">
        <v>75</v>
      </c>
      <c r="E17" s="28"/>
    </row>
    <row r="18" spans="1:7" ht="27.75" thickBot="1">
      <c r="A18" s="7" t="s">
        <v>39</v>
      </c>
      <c r="B18" s="8" t="s">
        <v>0</v>
      </c>
      <c r="C18" s="79" t="s">
        <v>82</v>
      </c>
      <c r="D18" s="7"/>
      <c r="E18" s="7"/>
      <c r="F18" s="7"/>
      <c r="G18" s="7"/>
    </row>
    <row r="19" spans="1:7" s="29" customFormat="1" ht="7.5" customHeight="1" thickBot="1" thickTop="1">
      <c r="A19" s="76">
        <v>0</v>
      </c>
      <c r="B19" s="77">
        <v>1</v>
      </c>
      <c r="C19" s="76">
        <v>2</v>
      </c>
      <c r="D19" s="76">
        <v>3</v>
      </c>
      <c r="E19" s="76">
        <v>4</v>
      </c>
      <c r="F19" s="76">
        <v>5</v>
      </c>
      <c r="G19" s="76">
        <v>6</v>
      </c>
    </row>
    <row r="20" spans="1:7" ht="13.5" customHeight="1" thickTop="1">
      <c r="A20" s="34">
        <v>1</v>
      </c>
      <c r="B20" s="35" t="s">
        <v>11</v>
      </c>
      <c r="C20" s="47">
        <v>0</v>
      </c>
      <c r="D20" s="36"/>
      <c r="E20" s="36"/>
      <c r="F20" s="36"/>
      <c r="G20" s="36"/>
    </row>
    <row r="21" spans="1:7" ht="13.5" customHeight="1">
      <c r="A21" s="34">
        <v>2</v>
      </c>
      <c r="B21" s="35" t="s">
        <v>7</v>
      </c>
      <c r="C21" s="47">
        <v>0</v>
      </c>
      <c r="D21" s="36"/>
      <c r="E21" s="36"/>
      <c r="F21" s="36"/>
      <c r="G21" s="36"/>
    </row>
    <row r="22" spans="1:7" ht="13.5" customHeight="1">
      <c r="A22" s="34">
        <v>3</v>
      </c>
      <c r="B22" s="37" t="s">
        <v>5</v>
      </c>
      <c r="C22" s="47">
        <v>6</v>
      </c>
      <c r="D22" s="36"/>
      <c r="E22" s="36"/>
      <c r="F22" s="36"/>
      <c r="G22" s="36"/>
    </row>
    <row r="23" spans="1:7" ht="13.5" customHeight="1">
      <c r="A23" s="34">
        <v>4</v>
      </c>
      <c r="B23" s="35" t="s">
        <v>6</v>
      </c>
      <c r="C23" s="47">
        <v>2</v>
      </c>
      <c r="D23" s="36"/>
      <c r="E23" s="36"/>
      <c r="F23" s="36"/>
      <c r="G23" s="36"/>
    </row>
    <row r="24" spans="1:7" ht="13.5" customHeight="1">
      <c r="A24" s="34">
        <v>5</v>
      </c>
      <c r="B24" s="35" t="s">
        <v>12</v>
      </c>
      <c r="C24" s="47">
        <v>1</v>
      </c>
      <c r="D24" s="36"/>
      <c r="E24" s="36"/>
      <c r="F24" s="36"/>
      <c r="G24" s="36"/>
    </row>
    <row r="25" spans="1:7" ht="13.5" customHeight="1">
      <c r="A25" s="34">
        <v>6</v>
      </c>
      <c r="B25" s="37" t="s">
        <v>19</v>
      </c>
      <c r="C25" s="47">
        <v>2</v>
      </c>
      <c r="D25" s="36"/>
      <c r="E25" s="36"/>
      <c r="F25" s="36"/>
      <c r="G25" s="36"/>
    </row>
    <row r="26" spans="1:7" ht="13.5" customHeight="1">
      <c r="A26" s="34">
        <v>7</v>
      </c>
      <c r="B26" s="37" t="s">
        <v>21</v>
      </c>
      <c r="C26" s="47"/>
      <c r="D26" s="36"/>
      <c r="E26" s="36"/>
      <c r="F26" s="36"/>
      <c r="G26" s="36"/>
    </row>
    <row r="27" spans="1:7" ht="13.5" customHeight="1">
      <c r="A27" s="34">
        <v>8</v>
      </c>
      <c r="B27" s="37" t="s">
        <v>22</v>
      </c>
      <c r="C27" s="47"/>
      <c r="D27" s="36"/>
      <c r="E27" s="36"/>
      <c r="F27" s="36"/>
      <c r="G27" s="36"/>
    </row>
    <row r="28" spans="1:7" ht="24" customHeight="1">
      <c r="A28" s="97" t="s">
        <v>27</v>
      </c>
      <c r="B28" s="98"/>
      <c r="C28" s="83">
        <f>SUM(C20:C27)</f>
        <v>11</v>
      </c>
      <c r="D28" s="82"/>
      <c r="E28" s="82"/>
      <c r="F28" s="81"/>
      <c r="G28" s="81"/>
    </row>
    <row r="29" spans="1:3" ht="12.75">
      <c r="A29" s="96" t="s">
        <v>65</v>
      </c>
      <c r="B29" s="96"/>
      <c r="C29" s="96"/>
    </row>
    <row r="30" ht="12.75">
      <c r="A30" s="6" t="s">
        <v>42</v>
      </c>
    </row>
  </sheetData>
  <mergeCells count="4">
    <mergeCell ref="A29:C29"/>
    <mergeCell ref="A14:B14"/>
    <mergeCell ref="A28:B28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4" sqref="A4:G4"/>
    </sheetView>
  </sheetViews>
  <sheetFormatPr defaultColWidth="9.140625" defaultRowHeight="12.75"/>
  <cols>
    <col min="1" max="1" width="3.140625" style="6" customWidth="1"/>
    <col min="2" max="2" width="54.8515625" style="6" customWidth="1"/>
    <col min="3" max="7" width="11.7109375" style="6" customWidth="1"/>
    <col min="8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3" s="72" customFormat="1" ht="12.75" customHeight="1">
      <c r="A3" s="73" t="s">
        <v>45</v>
      </c>
    </row>
    <row r="4" spans="1:7" ht="39" thickBot="1">
      <c r="A4" s="79" t="s">
        <v>39</v>
      </c>
      <c r="B4" s="80" t="s">
        <v>0</v>
      </c>
      <c r="C4" s="79" t="s">
        <v>81</v>
      </c>
      <c r="D4" s="79" t="s">
        <v>80</v>
      </c>
      <c r="E4" s="79" t="s">
        <v>4</v>
      </c>
      <c r="F4" s="79" t="s">
        <v>43</v>
      </c>
      <c r="G4" s="79" t="s">
        <v>82</v>
      </c>
    </row>
    <row r="5" spans="1:7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</row>
    <row r="6" spans="1:7" ht="13.5" customHeight="1" thickTop="1">
      <c r="A6" s="34">
        <v>1</v>
      </c>
      <c r="B6" s="35" t="s">
        <v>11</v>
      </c>
      <c r="C6" s="47">
        <v>718</v>
      </c>
      <c r="D6" s="48">
        <v>1619</v>
      </c>
      <c r="E6" s="48">
        <v>1648</v>
      </c>
      <c r="F6" s="11">
        <v>1442</v>
      </c>
      <c r="G6" s="11">
        <v>699</v>
      </c>
    </row>
    <row r="7" spans="1:7" ht="13.5" customHeight="1">
      <c r="A7" s="34">
        <v>2</v>
      </c>
      <c r="B7" s="35" t="s">
        <v>7</v>
      </c>
      <c r="C7" s="47">
        <v>182</v>
      </c>
      <c r="D7" s="48">
        <v>14</v>
      </c>
      <c r="E7" s="48">
        <v>14</v>
      </c>
      <c r="F7" s="11">
        <v>7</v>
      </c>
      <c r="G7" s="11">
        <v>3</v>
      </c>
    </row>
    <row r="8" spans="1:7" ht="13.5" customHeight="1">
      <c r="A8" s="34">
        <v>3</v>
      </c>
      <c r="B8" s="37" t="s">
        <v>5</v>
      </c>
      <c r="C8" s="47">
        <v>42</v>
      </c>
      <c r="D8" s="48">
        <v>117</v>
      </c>
      <c r="E8" s="47">
        <v>120</v>
      </c>
      <c r="F8" s="11">
        <v>151</v>
      </c>
      <c r="G8" s="11">
        <v>59</v>
      </c>
    </row>
    <row r="9" spans="1:7" ht="13.5" customHeight="1">
      <c r="A9" s="34">
        <v>4</v>
      </c>
      <c r="B9" s="35" t="s">
        <v>6</v>
      </c>
      <c r="C9" s="47">
        <v>315</v>
      </c>
      <c r="D9" s="48">
        <v>615</v>
      </c>
      <c r="E9" s="47">
        <v>736</v>
      </c>
      <c r="F9" s="11">
        <v>746</v>
      </c>
      <c r="G9" s="11">
        <v>272</v>
      </c>
    </row>
    <row r="10" spans="1:7" ht="13.5" customHeight="1">
      <c r="A10" s="34">
        <v>5</v>
      </c>
      <c r="B10" s="35" t="s">
        <v>12</v>
      </c>
      <c r="C10" s="47">
        <v>2</v>
      </c>
      <c r="D10" s="47">
        <v>3</v>
      </c>
      <c r="E10" s="47">
        <v>3</v>
      </c>
      <c r="F10" s="11">
        <v>1</v>
      </c>
      <c r="G10" s="11">
        <v>5</v>
      </c>
    </row>
    <row r="11" spans="1:7" ht="13.5" customHeight="1">
      <c r="A11" s="34">
        <v>6</v>
      </c>
      <c r="B11" s="37" t="s">
        <v>19</v>
      </c>
      <c r="C11" s="47">
        <v>22</v>
      </c>
      <c r="D11" s="48">
        <v>56</v>
      </c>
      <c r="E11" s="47">
        <v>38</v>
      </c>
      <c r="F11" s="11">
        <v>103</v>
      </c>
      <c r="G11" s="11">
        <v>25</v>
      </c>
    </row>
    <row r="12" spans="1:7" ht="13.5" customHeight="1">
      <c r="A12" s="34">
        <v>7</v>
      </c>
      <c r="B12" s="37" t="s">
        <v>17</v>
      </c>
      <c r="C12" s="47">
        <v>3049</v>
      </c>
      <c r="D12" s="48">
        <v>5011</v>
      </c>
      <c r="E12" s="47">
        <v>4999</v>
      </c>
      <c r="F12" s="11">
        <v>5455</v>
      </c>
      <c r="G12" s="11">
        <v>3012</v>
      </c>
    </row>
    <row r="13" spans="1:7" ht="13.5" customHeight="1">
      <c r="A13" s="34">
        <v>8</v>
      </c>
      <c r="B13" s="13" t="s">
        <v>60</v>
      </c>
      <c r="C13" s="47"/>
      <c r="D13" s="48"/>
      <c r="E13" s="47"/>
      <c r="F13" s="11"/>
      <c r="G13" s="11">
        <v>57</v>
      </c>
    </row>
    <row r="14" spans="1:7" ht="13.5" customHeight="1">
      <c r="A14" s="34">
        <v>9</v>
      </c>
      <c r="B14" s="37" t="s">
        <v>21</v>
      </c>
      <c r="C14" s="47">
        <v>696</v>
      </c>
      <c r="D14" s="48">
        <v>1354</v>
      </c>
      <c r="E14" s="47">
        <v>1244</v>
      </c>
      <c r="F14" s="11">
        <v>1066</v>
      </c>
      <c r="G14" s="11">
        <v>1012</v>
      </c>
    </row>
    <row r="15" spans="1:7" ht="13.5" customHeight="1">
      <c r="A15" s="34">
        <v>10</v>
      </c>
      <c r="B15" s="37" t="s">
        <v>22</v>
      </c>
      <c r="C15" s="47">
        <v>282</v>
      </c>
      <c r="D15" s="48">
        <v>459</v>
      </c>
      <c r="E15" s="47">
        <v>392</v>
      </c>
      <c r="F15" s="11">
        <v>375</v>
      </c>
      <c r="G15" s="11">
        <v>227</v>
      </c>
    </row>
    <row r="16" spans="1:7" ht="24" customHeight="1">
      <c r="A16" s="97" t="s">
        <v>27</v>
      </c>
      <c r="B16" s="98"/>
      <c r="C16" s="83">
        <f>SUM(C6:C12)</f>
        <v>4330</v>
      </c>
      <c r="D16" s="83">
        <f>SUM(D6:D12)</f>
        <v>7435</v>
      </c>
      <c r="E16" s="83">
        <f>SUM(E6:E12)</f>
        <v>7558</v>
      </c>
      <c r="F16" s="83">
        <f>SUM(F6:F12)</f>
        <v>7905</v>
      </c>
      <c r="G16" s="83">
        <f>SUM(G6:G13)</f>
        <v>4132</v>
      </c>
    </row>
    <row r="17" ht="12.75">
      <c r="E17" s="28"/>
    </row>
    <row r="18" spans="1:10" ht="13.5">
      <c r="A18" s="5" t="s">
        <v>46</v>
      </c>
      <c r="E18" s="28"/>
      <c r="J18" s="49"/>
    </row>
    <row r="19" spans="1:7" ht="39" thickBot="1">
      <c r="A19" s="79" t="s">
        <v>39</v>
      </c>
      <c r="B19" s="80" t="s">
        <v>0</v>
      </c>
      <c r="C19" s="79" t="s">
        <v>81</v>
      </c>
      <c r="D19" s="79" t="s">
        <v>80</v>
      </c>
      <c r="E19" s="79" t="s">
        <v>4</v>
      </c>
      <c r="F19" s="79" t="s">
        <v>43</v>
      </c>
      <c r="G19" s="79" t="s">
        <v>82</v>
      </c>
    </row>
    <row r="20" spans="1:7" s="29" customFormat="1" ht="7.5" customHeight="1" thickBot="1" thickTop="1">
      <c r="A20" s="76">
        <v>0</v>
      </c>
      <c r="B20" s="77">
        <v>1</v>
      </c>
      <c r="C20" s="76">
        <v>2</v>
      </c>
      <c r="D20" s="76">
        <v>3</v>
      </c>
      <c r="E20" s="76">
        <v>4</v>
      </c>
      <c r="F20" s="76">
        <v>5</v>
      </c>
      <c r="G20" s="76">
        <v>6</v>
      </c>
    </row>
    <row r="21" spans="1:7" ht="13.5" customHeight="1" thickTop="1">
      <c r="A21" s="34">
        <v>1</v>
      </c>
      <c r="B21" s="35" t="s">
        <v>11</v>
      </c>
      <c r="C21" s="47">
        <v>121</v>
      </c>
      <c r="D21" s="48">
        <v>248</v>
      </c>
      <c r="E21" s="47">
        <v>309</v>
      </c>
      <c r="F21" s="11">
        <v>260</v>
      </c>
      <c r="G21" s="11">
        <v>97</v>
      </c>
    </row>
    <row r="22" spans="1:7" ht="13.5" customHeight="1">
      <c r="A22" s="34">
        <v>2</v>
      </c>
      <c r="B22" s="35" t="s">
        <v>7</v>
      </c>
      <c r="C22" s="47">
        <v>0</v>
      </c>
      <c r="D22" s="48">
        <v>0</v>
      </c>
      <c r="E22" s="47">
        <v>4</v>
      </c>
      <c r="F22" s="11">
        <v>3</v>
      </c>
      <c r="G22" s="11">
        <v>2</v>
      </c>
    </row>
    <row r="23" spans="1:7" ht="13.5" customHeight="1">
      <c r="A23" s="34">
        <v>3</v>
      </c>
      <c r="B23" s="37" t="s">
        <v>5</v>
      </c>
      <c r="C23" s="47">
        <v>2</v>
      </c>
      <c r="D23" s="48">
        <v>10</v>
      </c>
      <c r="E23" s="47">
        <v>9</v>
      </c>
      <c r="F23" s="11">
        <v>13</v>
      </c>
      <c r="G23" s="11">
        <v>6</v>
      </c>
    </row>
    <row r="24" spans="1:7" ht="13.5" customHeight="1">
      <c r="A24" s="34">
        <v>4</v>
      </c>
      <c r="B24" s="35" t="s">
        <v>6</v>
      </c>
      <c r="C24" s="47">
        <v>90</v>
      </c>
      <c r="D24" s="48">
        <v>183</v>
      </c>
      <c r="E24" s="47">
        <v>183</v>
      </c>
      <c r="F24" s="11">
        <v>229</v>
      </c>
      <c r="G24" s="11">
        <v>68</v>
      </c>
    </row>
    <row r="25" spans="1:7" ht="13.5" customHeight="1">
      <c r="A25" s="34">
        <v>5</v>
      </c>
      <c r="B25" s="35" t="s">
        <v>12</v>
      </c>
      <c r="C25" s="47">
        <v>2</v>
      </c>
      <c r="D25" s="47">
        <v>3</v>
      </c>
      <c r="E25" s="47">
        <v>3</v>
      </c>
      <c r="F25" s="11">
        <v>1</v>
      </c>
      <c r="G25" s="11">
        <v>2</v>
      </c>
    </row>
    <row r="26" spans="1:7" ht="13.5" customHeight="1">
      <c r="A26" s="34">
        <v>6</v>
      </c>
      <c r="B26" s="37" t="s">
        <v>19</v>
      </c>
      <c r="C26" s="47">
        <v>7</v>
      </c>
      <c r="D26" s="48">
        <v>16</v>
      </c>
      <c r="E26" s="47">
        <v>6</v>
      </c>
      <c r="F26" s="11">
        <v>13</v>
      </c>
      <c r="G26" s="11">
        <v>1</v>
      </c>
    </row>
    <row r="27" spans="1:7" ht="13.5" customHeight="1">
      <c r="A27" s="34">
        <v>7</v>
      </c>
      <c r="B27" s="37" t="s">
        <v>17</v>
      </c>
      <c r="C27" s="47">
        <v>615</v>
      </c>
      <c r="D27" s="48">
        <v>1266</v>
      </c>
      <c r="E27" s="47">
        <v>1142</v>
      </c>
      <c r="F27" s="11">
        <v>900</v>
      </c>
      <c r="G27" s="11">
        <v>574</v>
      </c>
    </row>
    <row r="28" spans="1:7" ht="13.5" customHeight="1">
      <c r="A28" s="34">
        <v>8</v>
      </c>
      <c r="B28" s="13" t="s">
        <v>60</v>
      </c>
      <c r="C28" s="47"/>
      <c r="D28" s="48"/>
      <c r="E28" s="47"/>
      <c r="F28" s="11"/>
      <c r="G28" s="11">
        <v>10</v>
      </c>
    </row>
    <row r="29" spans="1:7" ht="13.5" customHeight="1">
      <c r="A29" s="34">
        <v>8</v>
      </c>
      <c r="B29" s="37" t="s">
        <v>21</v>
      </c>
      <c r="C29" s="47">
        <v>5</v>
      </c>
      <c r="D29" s="48">
        <v>27</v>
      </c>
      <c r="E29" s="47">
        <v>42</v>
      </c>
      <c r="F29" s="11">
        <v>36</v>
      </c>
      <c r="G29" s="11">
        <v>18</v>
      </c>
    </row>
    <row r="30" spans="1:7" ht="24" customHeight="1">
      <c r="A30" s="34">
        <v>9</v>
      </c>
      <c r="B30" s="37" t="s">
        <v>22</v>
      </c>
      <c r="C30" s="36">
        <v>3</v>
      </c>
      <c r="D30" s="48">
        <v>6</v>
      </c>
      <c r="E30" s="47">
        <v>7</v>
      </c>
      <c r="F30" s="11">
        <v>10</v>
      </c>
      <c r="G30" s="11">
        <v>1</v>
      </c>
    </row>
    <row r="31" spans="1:7" ht="26.25" customHeight="1">
      <c r="A31" s="97" t="s">
        <v>27</v>
      </c>
      <c r="B31" s="98"/>
      <c r="C31" s="83">
        <f>SUM(C21:C27)</f>
        <v>837</v>
      </c>
      <c r="D31" s="83">
        <f>SUM(D21:D27)</f>
        <v>1726</v>
      </c>
      <c r="E31" s="83">
        <f>SUM(E21:E27)</f>
        <v>1656</v>
      </c>
      <c r="F31" s="83">
        <f>SUM(F21:F27)</f>
        <v>1419</v>
      </c>
      <c r="G31" s="83">
        <f>SUM(G21:G28)</f>
        <v>760</v>
      </c>
    </row>
    <row r="32" ht="12.75">
      <c r="E32" s="28"/>
    </row>
    <row r="33" spans="1:7" ht="12.75">
      <c r="A33" s="5" t="s">
        <v>47</v>
      </c>
      <c r="C33" s="5"/>
      <c r="D33" s="5"/>
      <c r="E33" s="38"/>
      <c r="F33" s="5"/>
      <c r="G33" s="5"/>
    </row>
    <row r="34" spans="1:7" ht="43.5" customHeight="1" thickBot="1">
      <c r="A34" s="79" t="s">
        <v>39</v>
      </c>
      <c r="B34" s="80" t="s">
        <v>0</v>
      </c>
      <c r="C34" s="79" t="s">
        <v>81</v>
      </c>
      <c r="D34" s="79" t="s">
        <v>80</v>
      </c>
      <c r="E34" s="79" t="s">
        <v>4</v>
      </c>
      <c r="F34" s="79" t="s">
        <v>43</v>
      </c>
      <c r="G34" s="79" t="s">
        <v>82</v>
      </c>
    </row>
    <row r="35" spans="1:7" s="29" customFormat="1" ht="7.5" customHeight="1" thickBot="1" thickTop="1">
      <c r="A35" s="76">
        <v>0</v>
      </c>
      <c r="B35" s="77">
        <v>1</v>
      </c>
      <c r="C35" s="76">
        <v>2</v>
      </c>
      <c r="D35" s="76">
        <v>3</v>
      </c>
      <c r="E35" s="76">
        <v>4</v>
      </c>
      <c r="F35" s="76">
        <v>5</v>
      </c>
      <c r="G35" s="76">
        <v>6</v>
      </c>
    </row>
    <row r="36" spans="1:7" ht="13.5" customHeight="1" thickTop="1">
      <c r="A36" s="34">
        <v>1</v>
      </c>
      <c r="B36" s="35" t="s">
        <v>11</v>
      </c>
      <c r="C36" s="47">
        <v>25</v>
      </c>
      <c r="D36" s="48">
        <v>78</v>
      </c>
      <c r="E36" s="48">
        <v>137</v>
      </c>
      <c r="F36" s="11">
        <v>100</v>
      </c>
      <c r="G36" s="11">
        <v>36</v>
      </c>
    </row>
    <row r="37" spans="1:7" ht="13.5" customHeight="1">
      <c r="A37" s="34">
        <v>2</v>
      </c>
      <c r="B37" s="35" t="s">
        <v>7</v>
      </c>
      <c r="C37" s="47">
        <v>0</v>
      </c>
      <c r="D37" s="48">
        <v>0</v>
      </c>
      <c r="E37" s="48">
        <v>0</v>
      </c>
      <c r="F37" s="11">
        <v>1</v>
      </c>
      <c r="G37" s="11">
        <v>0</v>
      </c>
    </row>
    <row r="38" spans="1:7" ht="13.5" customHeight="1">
      <c r="A38" s="34">
        <v>3</v>
      </c>
      <c r="B38" s="37" t="s">
        <v>5</v>
      </c>
      <c r="C38" s="47">
        <v>1</v>
      </c>
      <c r="D38" s="48">
        <v>4</v>
      </c>
      <c r="E38" s="47">
        <v>3</v>
      </c>
      <c r="F38" s="11">
        <v>4</v>
      </c>
      <c r="G38" s="11">
        <v>1</v>
      </c>
    </row>
    <row r="39" spans="1:7" ht="13.5" customHeight="1">
      <c r="A39" s="34">
        <v>4</v>
      </c>
      <c r="B39" s="35" t="s">
        <v>6</v>
      </c>
      <c r="C39" s="47">
        <v>25</v>
      </c>
      <c r="D39" s="48">
        <v>51</v>
      </c>
      <c r="E39" s="47">
        <v>45</v>
      </c>
      <c r="F39" s="11">
        <v>57</v>
      </c>
      <c r="G39" s="11">
        <v>15</v>
      </c>
    </row>
    <row r="40" spans="1:7" ht="13.5" customHeight="1">
      <c r="A40" s="34">
        <v>5</v>
      </c>
      <c r="B40" s="35" t="s">
        <v>12</v>
      </c>
      <c r="C40" s="47">
        <v>2</v>
      </c>
      <c r="D40" s="47">
        <v>2</v>
      </c>
      <c r="E40" s="47">
        <v>1</v>
      </c>
      <c r="F40" s="11">
        <v>1</v>
      </c>
      <c r="G40" s="11">
        <v>2</v>
      </c>
    </row>
    <row r="41" spans="1:7" ht="13.5" customHeight="1">
      <c r="A41" s="34">
        <v>6</v>
      </c>
      <c r="B41" s="37" t="s">
        <v>19</v>
      </c>
      <c r="C41" s="47">
        <v>2</v>
      </c>
      <c r="D41" s="48">
        <v>11</v>
      </c>
      <c r="E41" s="47">
        <v>3</v>
      </c>
      <c r="F41" s="11">
        <v>8</v>
      </c>
      <c r="G41" s="11">
        <v>0</v>
      </c>
    </row>
    <row r="42" spans="1:7" ht="13.5" customHeight="1">
      <c r="A42" s="34">
        <v>7</v>
      </c>
      <c r="B42" s="37" t="s">
        <v>17</v>
      </c>
      <c r="C42" s="47">
        <v>216</v>
      </c>
      <c r="D42" s="48">
        <v>400</v>
      </c>
      <c r="E42" s="47">
        <v>420</v>
      </c>
      <c r="F42" s="11">
        <v>205</v>
      </c>
      <c r="G42" s="11">
        <v>129</v>
      </c>
    </row>
    <row r="43" spans="1:7" ht="13.5" customHeight="1">
      <c r="A43" s="34">
        <v>8</v>
      </c>
      <c r="B43" s="13" t="s">
        <v>60</v>
      </c>
      <c r="C43" s="47"/>
      <c r="D43" s="48"/>
      <c r="E43" s="47"/>
      <c r="F43" s="11"/>
      <c r="G43" s="11">
        <v>1</v>
      </c>
    </row>
    <row r="44" spans="1:7" ht="13.5" customHeight="1">
      <c r="A44" s="34">
        <v>8</v>
      </c>
      <c r="B44" s="37" t="s">
        <v>21</v>
      </c>
      <c r="C44" s="47">
        <v>1</v>
      </c>
      <c r="D44" s="48">
        <v>0</v>
      </c>
      <c r="E44" s="47">
        <v>0</v>
      </c>
      <c r="F44" s="11">
        <v>0</v>
      </c>
      <c r="G44" s="11">
        <v>0</v>
      </c>
    </row>
    <row r="45" spans="1:7" ht="13.5">
      <c r="A45" s="34">
        <v>9</v>
      </c>
      <c r="B45" s="37" t="s">
        <v>22</v>
      </c>
      <c r="C45" s="47">
        <v>0</v>
      </c>
      <c r="D45" s="48">
        <v>0</v>
      </c>
      <c r="E45" s="47">
        <v>0</v>
      </c>
      <c r="F45" s="11">
        <v>0</v>
      </c>
      <c r="G45" s="11">
        <v>0</v>
      </c>
    </row>
    <row r="46" spans="1:7" ht="27" customHeight="1">
      <c r="A46" s="97" t="s">
        <v>27</v>
      </c>
      <c r="B46" s="98"/>
      <c r="C46" s="83">
        <f>SUM(C36:C42)</f>
        <v>271</v>
      </c>
      <c r="D46" s="83">
        <f>SUM(D36:D42)</f>
        <v>546</v>
      </c>
      <c r="E46" s="83">
        <f>SUM(E36:E42)</f>
        <v>609</v>
      </c>
      <c r="F46" s="83">
        <f>SUM(F36:F42)</f>
        <v>376</v>
      </c>
      <c r="G46" s="83">
        <f>SUM(G36:G45)</f>
        <v>184</v>
      </c>
    </row>
    <row r="47" ht="13.5">
      <c r="E47" s="39"/>
    </row>
    <row r="48" spans="1:5" ht="13.5" customHeight="1">
      <c r="A48" s="5" t="s">
        <v>48</v>
      </c>
      <c r="C48" s="5"/>
      <c r="D48" s="5"/>
      <c r="E48" s="50"/>
    </row>
    <row r="49" spans="1:7" ht="40.5" customHeight="1" thickBot="1">
      <c r="A49" s="79" t="s">
        <v>39</v>
      </c>
      <c r="B49" s="80" t="s">
        <v>0</v>
      </c>
      <c r="C49" s="79" t="s">
        <v>81</v>
      </c>
      <c r="D49" s="79" t="s">
        <v>80</v>
      </c>
      <c r="E49" s="79" t="s">
        <v>4</v>
      </c>
      <c r="F49" s="79" t="s">
        <v>43</v>
      </c>
      <c r="G49" s="79" t="s">
        <v>82</v>
      </c>
    </row>
    <row r="50" spans="1:7" s="29" customFormat="1" ht="7.5" customHeight="1" thickBot="1" thickTop="1">
      <c r="A50" s="76">
        <v>0</v>
      </c>
      <c r="B50" s="77">
        <v>1</v>
      </c>
      <c r="C50" s="76">
        <v>2</v>
      </c>
      <c r="D50" s="76">
        <v>3</v>
      </c>
      <c r="E50" s="76">
        <v>4</v>
      </c>
      <c r="F50" s="76">
        <v>5</v>
      </c>
      <c r="G50" s="76">
        <v>6</v>
      </c>
    </row>
    <row r="51" spans="1:7" ht="13.5" customHeight="1" thickTop="1">
      <c r="A51" s="34">
        <v>1</v>
      </c>
      <c r="B51" s="35" t="s">
        <v>11</v>
      </c>
      <c r="C51" s="47">
        <v>6066</v>
      </c>
      <c r="D51" s="48">
        <v>13289</v>
      </c>
      <c r="E51" s="47">
        <v>13369</v>
      </c>
      <c r="F51" s="11">
        <v>11322</v>
      </c>
      <c r="G51" s="11">
        <v>6139</v>
      </c>
    </row>
    <row r="52" spans="1:7" ht="13.5" customHeight="1">
      <c r="A52" s="34">
        <v>2</v>
      </c>
      <c r="B52" s="35" t="s">
        <v>7</v>
      </c>
      <c r="C52" s="47">
        <v>2567</v>
      </c>
      <c r="D52" s="48">
        <v>57</v>
      </c>
      <c r="E52" s="47">
        <v>24</v>
      </c>
      <c r="F52" s="11">
        <v>80</v>
      </c>
      <c r="G52" s="11">
        <v>20</v>
      </c>
    </row>
    <row r="53" spans="1:7" ht="13.5" customHeight="1">
      <c r="A53" s="34">
        <v>3</v>
      </c>
      <c r="B53" s="37" t="s">
        <v>5</v>
      </c>
      <c r="C53" s="47">
        <v>480</v>
      </c>
      <c r="D53" s="48">
        <v>1225</v>
      </c>
      <c r="E53" s="47">
        <v>1472</v>
      </c>
      <c r="F53" s="11">
        <v>1779</v>
      </c>
      <c r="G53" s="11">
        <v>676</v>
      </c>
    </row>
    <row r="54" spans="1:7" ht="13.5" customHeight="1">
      <c r="A54" s="34">
        <v>4</v>
      </c>
      <c r="B54" s="35" t="s">
        <v>6</v>
      </c>
      <c r="C54" s="47">
        <v>2608</v>
      </c>
      <c r="D54" s="48">
        <v>5557</v>
      </c>
      <c r="E54" s="47">
        <v>6125</v>
      </c>
      <c r="F54" s="11">
        <v>6223</v>
      </c>
      <c r="G54" s="11">
        <v>2484</v>
      </c>
    </row>
    <row r="55" spans="1:7" ht="13.5" customHeight="1">
      <c r="A55" s="34">
        <v>5</v>
      </c>
      <c r="B55" s="35" t="s">
        <v>12</v>
      </c>
      <c r="C55" s="47">
        <v>4</v>
      </c>
      <c r="D55" s="47">
        <v>5</v>
      </c>
      <c r="E55" s="47">
        <v>11</v>
      </c>
      <c r="F55" s="11">
        <v>1</v>
      </c>
      <c r="G55" s="11">
        <v>10</v>
      </c>
    </row>
    <row r="56" spans="1:7" ht="13.5" customHeight="1">
      <c r="A56" s="34">
        <v>6</v>
      </c>
      <c r="B56" s="37" t="s">
        <v>19</v>
      </c>
      <c r="C56" s="47">
        <v>207</v>
      </c>
      <c r="D56" s="48">
        <v>335</v>
      </c>
      <c r="E56" s="48">
        <v>424</v>
      </c>
      <c r="F56" s="11">
        <v>887</v>
      </c>
      <c r="G56" s="11">
        <v>302</v>
      </c>
    </row>
    <row r="57" spans="1:7" ht="13.5" customHeight="1">
      <c r="A57" s="34">
        <v>7</v>
      </c>
      <c r="B57" s="37" t="s">
        <v>17</v>
      </c>
      <c r="C57" s="47">
        <v>37669</v>
      </c>
      <c r="D57" s="48">
        <v>53266</v>
      </c>
      <c r="E57" s="48">
        <v>53680</v>
      </c>
      <c r="F57" s="11">
        <v>65460</v>
      </c>
      <c r="G57" s="11">
        <v>39156</v>
      </c>
    </row>
    <row r="58" spans="1:7" ht="14.25" customHeight="1">
      <c r="A58" s="34">
        <v>8</v>
      </c>
      <c r="B58" s="13" t="s">
        <v>60</v>
      </c>
      <c r="C58" s="47"/>
      <c r="D58" s="48"/>
      <c r="E58" s="47"/>
      <c r="F58" s="11"/>
      <c r="G58" s="11">
        <v>712</v>
      </c>
    </row>
    <row r="59" spans="1:7" ht="13.5">
      <c r="A59" s="34">
        <v>8</v>
      </c>
      <c r="B59" s="37" t="s">
        <v>21</v>
      </c>
      <c r="C59" s="47">
        <v>18536</v>
      </c>
      <c r="D59" s="48">
        <v>31142</v>
      </c>
      <c r="E59" s="48">
        <v>26828</v>
      </c>
      <c r="F59" s="11">
        <v>60121</v>
      </c>
      <c r="G59" s="11">
        <v>56210</v>
      </c>
    </row>
    <row r="60" spans="1:7" ht="13.5">
      <c r="A60" s="34">
        <v>9</v>
      </c>
      <c r="B60" s="37" t="s">
        <v>22</v>
      </c>
      <c r="C60" s="47">
        <v>12518</v>
      </c>
      <c r="D60" s="48">
        <v>16221</v>
      </c>
      <c r="E60" s="48">
        <v>16389</v>
      </c>
      <c r="F60" s="11">
        <v>14573</v>
      </c>
      <c r="G60" s="11">
        <v>9234</v>
      </c>
    </row>
    <row r="61" spans="1:7" ht="29.25" customHeight="1">
      <c r="A61" s="97" t="s">
        <v>27</v>
      </c>
      <c r="B61" s="98"/>
      <c r="C61" s="83">
        <f>SUM(C51:C57)</f>
        <v>49601</v>
      </c>
      <c r="D61" s="83">
        <f>SUM(D51:D57)</f>
        <v>73734</v>
      </c>
      <c r="E61" s="83">
        <f>SUM(E51:E57)</f>
        <v>75105</v>
      </c>
      <c r="F61" s="83">
        <f>SUM(F51:F57)</f>
        <v>85752</v>
      </c>
      <c r="G61" s="83">
        <f>SUM(G51:G58)</f>
        <v>49499</v>
      </c>
    </row>
    <row r="62" ht="12.75">
      <c r="A62" s="6" t="s">
        <v>42</v>
      </c>
    </row>
  </sheetData>
  <mergeCells count="5">
    <mergeCell ref="A61:B61"/>
    <mergeCell ref="A1:G1"/>
    <mergeCell ref="A16:B16"/>
    <mergeCell ref="A31:B31"/>
    <mergeCell ref="A46:B46"/>
  </mergeCells>
  <printOptions/>
  <pageMargins left="0.5511811023622047" right="0" top="0" bottom="0.1968503937007874" header="0" footer="0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60" workbookViewId="0" topLeftCell="A1">
      <selection activeCell="A31" sqref="A31:G31"/>
    </sheetView>
  </sheetViews>
  <sheetFormatPr defaultColWidth="9.140625" defaultRowHeight="12.75"/>
  <cols>
    <col min="1" max="1" width="3.140625" style="6" customWidth="1"/>
    <col min="2" max="2" width="54.8515625" style="6" customWidth="1"/>
    <col min="3" max="5" width="9.7109375" style="6" customWidth="1"/>
    <col min="6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3" s="72" customFormat="1" ht="12.75" customHeight="1">
      <c r="A3" s="73" t="s">
        <v>76</v>
      </c>
    </row>
    <row r="4" spans="1:7" ht="26.25" thickBot="1">
      <c r="A4" s="79" t="s">
        <v>39</v>
      </c>
      <c r="B4" s="80" t="s">
        <v>0</v>
      </c>
      <c r="C4" s="79" t="s">
        <v>82</v>
      </c>
      <c r="D4" s="7"/>
      <c r="E4" s="7"/>
      <c r="F4" s="7"/>
      <c r="G4" s="7"/>
    </row>
    <row r="5" spans="1:7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</row>
    <row r="6" spans="1:7" ht="13.5" customHeight="1" thickTop="1">
      <c r="A6" s="34">
        <v>1</v>
      </c>
      <c r="B6" s="35" t="s">
        <v>11</v>
      </c>
      <c r="C6" s="47">
        <v>0</v>
      </c>
      <c r="D6" s="48"/>
      <c r="E6" s="48"/>
      <c r="F6" s="11"/>
      <c r="G6" s="11"/>
    </row>
    <row r="7" spans="1:7" ht="13.5" customHeight="1">
      <c r="A7" s="34">
        <v>2</v>
      </c>
      <c r="B7" s="35" t="s">
        <v>7</v>
      </c>
      <c r="C7" s="47">
        <v>0</v>
      </c>
      <c r="D7" s="48"/>
      <c r="E7" s="48"/>
      <c r="F7" s="11"/>
      <c r="G7" s="11"/>
    </row>
    <row r="8" spans="1:7" ht="13.5" customHeight="1">
      <c r="A8" s="34">
        <v>3</v>
      </c>
      <c r="B8" s="37" t="s">
        <v>5</v>
      </c>
      <c r="C8" s="47">
        <v>2</v>
      </c>
      <c r="D8" s="48"/>
      <c r="E8" s="47"/>
      <c r="F8" s="11"/>
      <c r="G8" s="11"/>
    </row>
    <row r="9" spans="1:7" ht="13.5" customHeight="1">
      <c r="A9" s="34">
        <v>4</v>
      </c>
      <c r="B9" s="35" t="s">
        <v>6</v>
      </c>
      <c r="C9" s="47">
        <v>0</v>
      </c>
      <c r="D9" s="48"/>
      <c r="E9" s="47"/>
      <c r="F9" s="11"/>
      <c r="G9" s="11"/>
    </row>
    <row r="10" spans="1:7" ht="13.5" customHeight="1">
      <c r="A10" s="34">
        <v>5</v>
      </c>
      <c r="B10" s="35" t="s">
        <v>12</v>
      </c>
      <c r="C10" s="47">
        <v>0</v>
      </c>
      <c r="D10" s="47"/>
      <c r="E10" s="47"/>
      <c r="F10" s="11"/>
      <c r="G10" s="11"/>
    </row>
    <row r="11" spans="1:7" ht="13.5" customHeight="1">
      <c r="A11" s="34">
        <v>6</v>
      </c>
      <c r="B11" s="37" t="s">
        <v>19</v>
      </c>
      <c r="C11" s="47">
        <v>0</v>
      </c>
      <c r="D11" s="48"/>
      <c r="E11" s="47"/>
      <c r="F11" s="11"/>
      <c r="G11" s="11"/>
    </row>
    <row r="12" spans="1:7" ht="13.5" customHeight="1">
      <c r="A12" s="34">
        <v>7</v>
      </c>
      <c r="B12" s="37" t="s">
        <v>17</v>
      </c>
      <c r="C12" s="47">
        <v>32</v>
      </c>
      <c r="D12" s="48"/>
      <c r="E12" s="47"/>
      <c r="F12" s="11"/>
      <c r="G12" s="11"/>
    </row>
    <row r="13" spans="1:7" ht="13.5" customHeight="1">
      <c r="A13" s="34">
        <v>8</v>
      </c>
      <c r="B13" s="13" t="s">
        <v>60</v>
      </c>
      <c r="C13" s="47">
        <v>0</v>
      </c>
      <c r="D13" s="48"/>
      <c r="E13" s="47"/>
      <c r="F13" s="11"/>
      <c r="G13" s="11"/>
    </row>
    <row r="14" spans="1:7" ht="13.5" customHeight="1">
      <c r="A14" s="34">
        <v>9</v>
      </c>
      <c r="B14" s="37" t="s">
        <v>21</v>
      </c>
      <c r="C14" s="47">
        <v>0</v>
      </c>
      <c r="D14" s="48"/>
      <c r="E14" s="47"/>
      <c r="F14" s="11"/>
      <c r="G14" s="11"/>
    </row>
    <row r="15" spans="1:7" ht="13.5" customHeight="1">
      <c r="A15" s="34">
        <v>10</v>
      </c>
      <c r="B15" s="37" t="s">
        <v>22</v>
      </c>
      <c r="C15" s="47">
        <v>0</v>
      </c>
      <c r="D15" s="48"/>
      <c r="E15" s="47"/>
      <c r="F15" s="11"/>
      <c r="G15" s="11"/>
    </row>
    <row r="16" spans="1:7" ht="24" customHeight="1">
      <c r="A16" s="97" t="s">
        <v>27</v>
      </c>
      <c r="B16" s="98"/>
      <c r="C16" s="83">
        <f>SUM(C6:C15)</f>
        <v>34</v>
      </c>
      <c r="D16" s="83">
        <f>SUM(D6:D12)</f>
        <v>0</v>
      </c>
      <c r="E16" s="83">
        <f>SUM(E6:E12)</f>
        <v>0</v>
      </c>
      <c r="F16" s="83">
        <f>SUM(F6:F12)</f>
        <v>0</v>
      </c>
      <c r="G16" s="83">
        <f>SUM(G6:G13)</f>
        <v>0</v>
      </c>
    </row>
    <row r="17" ht="12.75">
      <c r="E17" s="28"/>
    </row>
    <row r="18" spans="1:10" ht="13.5">
      <c r="A18" s="5" t="s">
        <v>77</v>
      </c>
      <c r="E18" s="28"/>
      <c r="J18" s="49"/>
    </row>
    <row r="19" spans="1:7" ht="26.25" thickBot="1">
      <c r="A19" s="79" t="s">
        <v>39</v>
      </c>
      <c r="B19" s="80" t="s">
        <v>0</v>
      </c>
      <c r="C19" s="79" t="s">
        <v>82</v>
      </c>
      <c r="D19" s="7"/>
      <c r="E19" s="7"/>
      <c r="F19" s="7"/>
      <c r="G19" s="7"/>
    </row>
    <row r="20" spans="1:7" s="29" customFormat="1" ht="7.5" customHeight="1" thickBot="1" thickTop="1">
      <c r="A20" s="76">
        <v>0</v>
      </c>
      <c r="B20" s="77">
        <v>1</v>
      </c>
      <c r="C20" s="76">
        <v>2</v>
      </c>
      <c r="D20" s="76">
        <v>3</v>
      </c>
      <c r="E20" s="76">
        <v>4</v>
      </c>
      <c r="F20" s="76">
        <v>5</v>
      </c>
      <c r="G20" s="76">
        <v>6</v>
      </c>
    </row>
    <row r="21" spans="1:7" ht="13.5" customHeight="1" thickTop="1">
      <c r="A21" s="34">
        <v>1</v>
      </c>
      <c r="B21" s="35" t="s">
        <v>11</v>
      </c>
      <c r="C21" s="47">
        <v>0</v>
      </c>
      <c r="D21" s="48"/>
      <c r="E21" s="47"/>
      <c r="F21" s="11"/>
      <c r="G21" s="11"/>
    </row>
    <row r="22" spans="1:7" ht="13.5" customHeight="1">
      <c r="A22" s="34">
        <v>2</v>
      </c>
      <c r="B22" s="35" t="s">
        <v>7</v>
      </c>
      <c r="C22" s="47">
        <v>0</v>
      </c>
      <c r="D22" s="48"/>
      <c r="E22" s="47"/>
      <c r="F22" s="11"/>
      <c r="G22" s="11"/>
    </row>
    <row r="23" spans="1:7" ht="13.5" customHeight="1">
      <c r="A23" s="34">
        <v>3</v>
      </c>
      <c r="B23" s="37" t="s">
        <v>5</v>
      </c>
      <c r="C23" s="47">
        <v>1</v>
      </c>
      <c r="D23" s="48"/>
      <c r="E23" s="47"/>
      <c r="F23" s="11"/>
      <c r="G23" s="11"/>
    </row>
    <row r="24" spans="1:7" ht="13.5" customHeight="1">
      <c r="A24" s="34">
        <v>4</v>
      </c>
      <c r="B24" s="35" t="s">
        <v>6</v>
      </c>
      <c r="C24" s="47">
        <v>1</v>
      </c>
      <c r="D24" s="48"/>
      <c r="E24" s="47"/>
      <c r="F24" s="11"/>
      <c r="G24" s="11"/>
    </row>
    <row r="25" spans="1:7" ht="13.5" customHeight="1">
      <c r="A25" s="34">
        <v>5</v>
      </c>
      <c r="B25" s="35" t="s">
        <v>12</v>
      </c>
      <c r="C25" s="47">
        <v>0</v>
      </c>
      <c r="D25" s="47"/>
      <c r="E25" s="47"/>
      <c r="F25" s="11"/>
      <c r="G25" s="11"/>
    </row>
    <row r="26" spans="1:7" ht="13.5" customHeight="1">
      <c r="A26" s="34">
        <v>6</v>
      </c>
      <c r="B26" s="37" t="s">
        <v>19</v>
      </c>
      <c r="C26" s="47">
        <v>0</v>
      </c>
      <c r="D26" s="48"/>
      <c r="E26" s="47"/>
      <c r="F26" s="11"/>
      <c r="G26" s="11"/>
    </row>
    <row r="27" spans="1:7" ht="13.5" customHeight="1">
      <c r="A27" s="34">
        <v>7</v>
      </c>
      <c r="B27" s="37" t="s">
        <v>17</v>
      </c>
      <c r="C27" s="47">
        <v>3</v>
      </c>
      <c r="D27" s="48"/>
      <c r="E27" s="47"/>
      <c r="F27" s="11"/>
      <c r="G27" s="11"/>
    </row>
    <row r="28" spans="1:7" ht="13.5" customHeight="1">
      <c r="A28" s="34">
        <v>8</v>
      </c>
      <c r="B28" s="13" t="s">
        <v>60</v>
      </c>
      <c r="C28" s="47">
        <v>0</v>
      </c>
      <c r="D28" s="48"/>
      <c r="E28" s="47"/>
      <c r="F28" s="11"/>
      <c r="G28" s="11"/>
    </row>
    <row r="29" spans="1:7" ht="13.5" customHeight="1">
      <c r="A29" s="34">
        <v>8</v>
      </c>
      <c r="B29" s="37" t="s">
        <v>21</v>
      </c>
      <c r="C29" s="47">
        <v>0</v>
      </c>
      <c r="D29" s="48"/>
      <c r="E29" s="47"/>
      <c r="F29" s="11"/>
      <c r="G29" s="11"/>
    </row>
    <row r="30" spans="1:7" ht="24" customHeight="1">
      <c r="A30" s="34">
        <v>9</v>
      </c>
      <c r="B30" s="37" t="s">
        <v>22</v>
      </c>
      <c r="C30" s="36">
        <v>0</v>
      </c>
      <c r="D30" s="48"/>
      <c r="E30" s="47"/>
      <c r="F30" s="11"/>
      <c r="G30" s="11"/>
    </row>
    <row r="31" spans="1:7" ht="26.25" customHeight="1">
      <c r="A31" s="97" t="s">
        <v>27</v>
      </c>
      <c r="B31" s="98"/>
      <c r="C31" s="83">
        <f>SUM(C21:C30)</f>
        <v>5</v>
      </c>
      <c r="D31" s="83">
        <f>SUM(D21:D27)</f>
        <v>0</v>
      </c>
      <c r="E31" s="83">
        <f>SUM(E21:E27)</f>
        <v>0</v>
      </c>
      <c r="F31" s="83">
        <f>SUM(F21:F27)</f>
        <v>0</v>
      </c>
      <c r="G31" s="83">
        <f>SUM(G21:G28)</f>
        <v>0</v>
      </c>
    </row>
    <row r="32" spans="1:5" ht="12.75">
      <c r="A32" s="96" t="s">
        <v>65</v>
      </c>
      <c r="B32" s="96"/>
      <c r="C32" s="96"/>
      <c r="E32" s="28"/>
    </row>
    <row r="33" ht="12.75">
      <c r="A33" s="6" t="s">
        <v>42</v>
      </c>
    </row>
  </sheetData>
  <mergeCells count="4">
    <mergeCell ref="A16:B16"/>
    <mergeCell ref="A31:B31"/>
    <mergeCell ref="A32:C32"/>
    <mergeCell ref="A1:G1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60" workbookViewId="0" topLeftCell="A1">
      <selection activeCell="O33" sqref="O32:O33"/>
    </sheetView>
  </sheetViews>
  <sheetFormatPr defaultColWidth="9.140625" defaultRowHeight="12.75"/>
  <cols>
    <col min="1" max="1" width="3.28125" style="6" customWidth="1"/>
    <col min="2" max="2" width="57.140625" style="6" customWidth="1"/>
    <col min="3" max="6" width="9.7109375" style="6" customWidth="1"/>
    <col min="7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3" s="72" customFormat="1" ht="12" customHeight="1">
      <c r="A3" s="73" t="s">
        <v>36</v>
      </c>
    </row>
    <row r="4" spans="1:7" ht="39" thickBot="1">
      <c r="A4" s="79" t="s">
        <v>39</v>
      </c>
      <c r="B4" s="80" t="s">
        <v>0</v>
      </c>
      <c r="C4" s="79" t="s">
        <v>81</v>
      </c>
      <c r="D4" s="79" t="s">
        <v>80</v>
      </c>
      <c r="E4" s="79" t="s">
        <v>4</v>
      </c>
      <c r="F4" s="79" t="s">
        <v>43</v>
      </c>
      <c r="G4" s="79" t="s">
        <v>82</v>
      </c>
    </row>
    <row r="5" spans="1:7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</row>
    <row r="6" spans="1:7" ht="14.25" thickTop="1">
      <c r="A6" s="9">
        <v>1</v>
      </c>
      <c r="B6" s="10" t="s">
        <v>11</v>
      </c>
      <c r="C6" s="11">
        <v>66</v>
      </c>
      <c r="D6" s="11">
        <v>165</v>
      </c>
      <c r="E6" s="15">
        <v>169</v>
      </c>
      <c r="F6" s="68">
        <v>169</v>
      </c>
      <c r="G6" s="68">
        <v>65</v>
      </c>
    </row>
    <row r="7" spans="1:7" ht="13.5">
      <c r="A7" s="9">
        <v>2</v>
      </c>
      <c r="B7" s="10" t="s">
        <v>7</v>
      </c>
      <c r="C7" s="11">
        <v>0</v>
      </c>
      <c r="D7" s="11">
        <v>0</v>
      </c>
      <c r="E7" s="15">
        <v>34</v>
      </c>
      <c r="F7" s="68">
        <v>26</v>
      </c>
      <c r="G7" s="68">
        <v>9</v>
      </c>
    </row>
    <row r="8" spans="1:7" ht="13.5">
      <c r="A8" s="9">
        <v>3</v>
      </c>
      <c r="B8" s="13" t="s">
        <v>5</v>
      </c>
      <c r="C8" s="11">
        <v>11</v>
      </c>
      <c r="D8" s="11">
        <v>69</v>
      </c>
      <c r="E8" s="15">
        <v>89</v>
      </c>
      <c r="F8" s="68">
        <v>52</v>
      </c>
      <c r="G8" s="68">
        <v>10</v>
      </c>
    </row>
    <row r="9" spans="1:7" ht="13.5">
      <c r="A9" s="9">
        <v>4</v>
      </c>
      <c r="B9" s="10" t="s">
        <v>6</v>
      </c>
      <c r="C9" s="11">
        <v>6</v>
      </c>
      <c r="D9" s="11">
        <v>5</v>
      </c>
      <c r="E9" s="15">
        <v>32</v>
      </c>
      <c r="F9" s="68">
        <v>39</v>
      </c>
      <c r="G9" s="68">
        <v>8</v>
      </c>
    </row>
    <row r="10" spans="1:7" ht="13.5">
      <c r="A10" s="9">
        <v>5</v>
      </c>
      <c r="B10" s="10" t="s">
        <v>12</v>
      </c>
      <c r="C10" s="11">
        <v>8</v>
      </c>
      <c r="D10" s="11">
        <v>87</v>
      </c>
      <c r="E10" s="15">
        <v>61</v>
      </c>
      <c r="F10" s="69">
        <v>79</v>
      </c>
      <c r="G10" s="69">
        <v>25</v>
      </c>
    </row>
    <row r="11" spans="1:7" ht="13.5">
      <c r="A11" s="9">
        <v>6</v>
      </c>
      <c r="B11" s="13" t="s">
        <v>13</v>
      </c>
      <c r="C11" s="11">
        <v>1</v>
      </c>
      <c r="D11" s="11">
        <v>3</v>
      </c>
      <c r="E11" s="15">
        <v>1</v>
      </c>
      <c r="F11" s="68">
        <v>1</v>
      </c>
      <c r="G11" s="68">
        <v>1</v>
      </c>
    </row>
    <row r="12" spans="1:7" ht="13.5">
      <c r="A12" s="9">
        <v>7</v>
      </c>
      <c r="B12" s="13" t="s">
        <v>14</v>
      </c>
      <c r="C12" s="11">
        <v>0</v>
      </c>
      <c r="D12" s="11">
        <v>2</v>
      </c>
      <c r="E12" s="15">
        <v>6</v>
      </c>
      <c r="F12" s="68">
        <v>19</v>
      </c>
      <c r="G12" s="68">
        <v>4</v>
      </c>
    </row>
    <row r="13" spans="1:7" ht="13.5">
      <c r="A13" s="9">
        <v>8</v>
      </c>
      <c r="B13" s="13" t="s">
        <v>15</v>
      </c>
      <c r="C13" s="11">
        <v>0</v>
      </c>
      <c r="D13" s="11">
        <v>0</v>
      </c>
      <c r="E13" s="15">
        <v>0</v>
      </c>
      <c r="F13" s="68">
        <v>0</v>
      </c>
      <c r="G13" s="68">
        <v>0</v>
      </c>
    </row>
    <row r="14" spans="1:7" ht="13.5">
      <c r="A14" s="9">
        <v>9</v>
      </c>
      <c r="B14" s="13" t="s">
        <v>16</v>
      </c>
      <c r="C14" s="11">
        <v>0</v>
      </c>
      <c r="D14" s="11">
        <v>0</v>
      </c>
      <c r="E14" s="15">
        <v>0</v>
      </c>
      <c r="F14" s="68">
        <v>0</v>
      </c>
      <c r="G14" s="68">
        <v>0</v>
      </c>
    </row>
    <row r="15" spans="1:7" ht="13.5">
      <c r="A15" s="9">
        <v>10</v>
      </c>
      <c r="B15" s="13" t="s">
        <v>17</v>
      </c>
      <c r="C15" s="11">
        <v>23</v>
      </c>
      <c r="D15" s="11">
        <v>26</v>
      </c>
      <c r="E15" s="15">
        <v>23</v>
      </c>
      <c r="F15" s="68">
        <v>40</v>
      </c>
      <c r="G15" s="68">
        <v>4</v>
      </c>
    </row>
    <row r="16" spans="1:7" ht="14.25" customHeight="1">
      <c r="A16" s="9">
        <v>11</v>
      </c>
      <c r="B16" s="13" t="s">
        <v>18</v>
      </c>
      <c r="C16" s="11">
        <v>0</v>
      </c>
      <c r="D16" s="11">
        <v>1</v>
      </c>
      <c r="E16" s="15">
        <v>4</v>
      </c>
      <c r="F16" s="68">
        <v>20</v>
      </c>
      <c r="G16" s="68">
        <v>7</v>
      </c>
    </row>
    <row r="17" spans="1:7" ht="13.5">
      <c r="A17" s="9">
        <v>12</v>
      </c>
      <c r="B17" s="13" t="s">
        <v>19</v>
      </c>
      <c r="C17" s="11">
        <v>0</v>
      </c>
      <c r="D17" s="11">
        <v>0</v>
      </c>
      <c r="E17" s="15">
        <v>0</v>
      </c>
      <c r="F17" s="68">
        <v>0</v>
      </c>
      <c r="G17" s="68">
        <v>0</v>
      </c>
    </row>
    <row r="18" spans="1:7" ht="13.5">
      <c r="A18" s="9">
        <v>13</v>
      </c>
      <c r="B18" s="13" t="s">
        <v>20</v>
      </c>
      <c r="C18" s="11">
        <v>0</v>
      </c>
      <c r="D18" s="15">
        <v>0</v>
      </c>
      <c r="E18" s="15">
        <v>0</v>
      </c>
      <c r="F18" s="68">
        <v>0</v>
      </c>
      <c r="G18" s="68">
        <v>0</v>
      </c>
    </row>
    <row r="19" spans="1:7" ht="13.5">
      <c r="A19" s="9">
        <v>14</v>
      </c>
      <c r="B19" s="13" t="s">
        <v>21</v>
      </c>
      <c r="C19" s="11">
        <v>0</v>
      </c>
      <c r="D19" s="15">
        <v>0</v>
      </c>
      <c r="E19" s="15">
        <v>0</v>
      </c>
      <c r="F19" s="68">
        <v>0</v>
      </c>
      <c r="G19" s="68">
        <v>0</v>
      </c>
    </row>
    <row r="20" spans="1:7" ht="13.5">
      <c r="A20" s="9">
        <v>15</v>
      </c>
      <c r="B20" s="13" t="s">
        <v>22</v>
      </c>
      <c r="C20" s="11">
        <v>0</v>
      </c>
      <c r="D20" s="15">
        <v>0</v>
      </c>
      <c r="E20" s="15">
        <v>0</v>
      </c>
      <c r="F20" s="68">
        <v>0</v>
      </c>
      <c r="G20" s="68">
        <v>0</v>
      </c>
    </row>
    <row r="21" spans="1:7" ht="13.5" customHeight="1">
      <c r="A21" s="9">
        <v>16</v>
      </c>
      <c r="B21" s="13" t="s">
        <v>40</v>
      </c>
      <c r="C21" s="11">
        <v>0</v>
      </c>
      <c r="D21" s="15"/>
      <c r="E21" s="15"/>
      <c r="F21" s="70"/>
      <c r="G21" s="70">
        <v>0</v>
      </c>
    </row>
    <row r="22" spans="1:7" ht="13.5">
      <c r="A22" s="9">
        <v>17</v>
      </c>
      <c r="B22" s="13" t="s">
        <v>23</v>
      </c>
      <c r="C22" s="11">
        <v>0</v>
      </c>
      <c r="D22" s="15">
        <v>0</v>
      </c>
      <c r="E22" s="15">
        <v>0</v>
      </c>
      <c r="F22" s="70">
        <v>0</v>
      </c>
      <c r="G22" s="70">
        <v>0</v>
      </c>
    </row>
    <row r="23" spans="1:7" ht="13.5">
      <c r="A23" s="9">
        <v>18</v>
      </c>
      <c r="B23" s="13" t="s">
        <v>41</v>
      </c>
      <c r="C23" s="11">
        <v>0</v>
      </c>
      <c r="D23" s="15"/>
      <c r="E23" s="15"/>
      <c r="F23" s="70"/>
      <c r="G23" s="70">
        <v>0</v>
      </c>
    </row>
    <row r="24" spans="1:7" ht="13.5">
      <c r="A24" s="9">
        <v>19</v>
      </c>
      <c r="B24" s="13" t="s">
        <v>32</v>
      </c>
      <c r="C24" s="11">
        <v>0</v>
      </c>
      <c r="D24" s="15">
        <v>0</v>
      </c>
      <c r="E24" s="15">
        <v>0</v>
      </c>
      <c r="F24" s="70">
        <v>0</v>
      </c>
      <c r="G24" s="70">
        <v>0</v>
      </c>
    </row>
    <row r="25" spans="1:7" ht="13.5">
      <c r="A25" s="9">
        <v>20</v>
      </c>
      <c r="B25" s="13" t="s">
        <v>38</v>
      </c>
      <c r="C25" s="11">
        <v>0</v>
      </c>
      <c r="D25" s="15">
        <v>0</v>
      </c>
      <c r="E25" s="15">
        <v>0</v>
      </c>
      <c r="F25" s="70">
        <v>0</v>
      </c>
      <c r="G25" s="70">
        <v>0</v>
      </c>
    </row>
    <row r="26" spans="1:7" ht="24.75" customHeight="1">
      <c r="A26" s="89" t="s">
        <v>8</v>
      </c>
      <c r="B26" s="90"/>
      <c r="C26" s="86">
        <f>SUM(C6:C25)</f>
        <v>115</v>
      </c>
      <c r="D26" s="86">
        <f>SUM(D6:D25)</f>
        <v>358</v>
      </c>
      <c r="E26" s="86">
        <f>SUM(E6:E25)</f>
        <v>419</v>
      </c>
      <c r="F26" s="86">
        <f>SUM(F6:F25)</f>
        <v>445</v>
      </c>
      <c r="G26" s="86">
        <f>SUM(G6:G25)</f>
        <v>133</v>
      </c>
    </row>
    <row r="28" ht="12.75">
      <c r="A28" s="5" t="s">
        <v>79</v>
      </c>
    </row>
    <row r="29" spans="1:7" ht="27.75" thickBot="1">
      <c r="A29" s="7" t="s">
        <v>39</v>
      </c>
      <c r="B29" s="8" t="s">
        <v>0</v>
      </c>
      <c r="C29" s="79" t="s">
        <v>82</v>
      </c>
      <c r="D29" s="7"/>
      <c r="E29" s="7"/>
      <c r="F29" s="7"/>
      <c r="G29" s="7"/>
    </row>
    <row r="30" spans="1:7" s="29" customFormat="1" ht="7.5" customHeight="1" thickBot="1" thickTop="1">
      <c r="A30" s="76">
        <v>0</v>
      </c>
      <c r="B30" s="77">
        <v>1</v>
      </c>
      <c r="C30" s="76">
        <v>2</v>
      </c>
      <c r="D30" s="76">
        <v>3</v>
      </c>
      <c r="E30" s="76">
        <v>4</v>
      </c>
      <c r="F30" s="76">
        <v>5</v>
      </c>
      <c r="G30" s="76">
        <v>6</v>
      </c>
    </row>
    <row r="31" spans="1:7" ht="14.25" thickTop="1">
      <c r="A31" s="9">
        <v>1</v>
      </c>
      <c r="B31" s="10" t="s">
        <v>11</v>
      </c>
      <c r="C31" s="11">
        <v>94</v>
      </c>
      <c r="D31" s="11"/>
      <c r="E31" s="15"/>
      <c r="F31" s="1"/>
      <c r="G31" s="1"/>
    </row>
    <row r="32" spans="1:7" ht="13.5">
      <c r="A32" s="9">
        <v>2</v>
      </c>
      <c r="B32" s="10" t="s">
        <v>7</v>
      </c>
      <c r="C32" s="11">
        <v>16</v>
      </c>
      <c r="D32" s="11"/>
      <c r="E32" s="15"/>
      <c r="F32" s="1"/>
      <c r="G32" s="1"/>
    </row>
    <row r="33" spans="1:7" ht="13.5">
      <c r="A33" s="9">
        <v>3</v>
      </c>
      <c r="B33" s="13" t="s">
        <v>5</v>
      </c>
      <c r="C33" s="11">
        <v>11</v>
      </c>
      <c r="D33" s="11"/>
      <c r="E33" s="15"/>
      <c r="F33" s="1"/>
      <c r="G33" s="1"/>
    </row>
    <row r="34" spans="1:7" ht="13.5">
      <c r="A34" s="9">
        <v>4</v>
      </c>
      <c r="B34" s="10" t="s">
        <v>6</v>
      </c>
      <c r="C34" s="11">
        <v>15</v>
      </c>
      <c r="D34" s="11"/>
      <c r="E34" s="15"/>
      <c r="F34" s="1"/>
      <c r="G34" s="1"/>
    </row>
    <row r="35" spans="1:7" ht="13.5">
      <c r="A35" s="9">
        <v>5</v>
      </c>
      <c r="B35" s="10" t="s">
        <v>12</v>
      </c>
      <c r="C35" s="11">
        <v>28</v>
      </c>
      <c r="D35" s="11"/>
      <c r="E35" s="15"/>
      <c r="F35" s="51"/>
      <c r="G35" s="51"/>
    </row>
    <row r="36" spans="1:7" ht="13.5">
      <c r="A36" s="9">
        <v>6</v>
      </c>
      <c r="B36" s="13" t="s">
        <v>13</v>
      </c>
      <c r="C36" s="11">
        <v>1</v>
      </c>
      <c r="D36" s="11"/>
      <c r="E36" s="15"/>
      <c r="F36" s="1"/>
      <c r="G36" s="1"/>
    </row>
    <row r="37" spans="1:7" ht="13.5">
      <c r="A37" s="9">
        <v>7</v>
      </c>
      <c r="B37" s="13" t="s">
        <v>14</v>
      </c>
      <c r="C37" s="11">
        <v>4</v>
      </c>
      <c r="D37" s="11"/>
      <c r="E37" s="15"/>
      <c r="F37" s="1"/>
      <c r="G37" s="1"/>
    </row>
    <row r="38" spans="1:7" ht="13.5">
      <c r="A38" s="9">
        <v>8</v>
      </c>
      <c r="B38" s="13" t="s">
        <v>15</v>
      </c>
      <c r="C38" s="11">
        <v>0</v>
      </c>
      <c r="D38" s="11"/>
      <c r="E38" s="15"/>
      <c r="F38" s="1"/>
      <c r="G38" s="1"/>
    </row>
    <row r="39" spans="1:7" ht="13.5">
      <c r="A39" s="9">
        <v>9</v>
      </c>
      <c r="B39" s="13" t="s">
        <v>16</v>
      </c>
      <c r="C39" s="11">
        <v>0</v>
      </c>
      <c r="D39" s="11"/>
      <c r="E39" s="15"/>
      <c r="F39" s="1"/>
      <c r="G39" s="1"/>
    </row>
    <row r="40" spans="1:7" ht="13.5">
      <c r="A40" s="9">
        <v>10</v>
      </c>
      <c r="B40" s="13" t="s">
        <v>17</v>
      </c>
      <c r="C40" s="11">
        <v>4</v>
      </c>
      <c r="D40" s="11"/>
      <c r="E40" s="15"/>
      <c r="F40" s="1"/>
      <c r="G40" s="1"/>
    </row>
    <row r="41" spans="1:7" ht="13.5">
      <c r="A41" s="9">
        <v>11</v>
      </c>
      <c r="B41" s="13" t="s">
        <v>18</v>
      </c>
      <c r="C41" s="11">
        <v>7</v>
      </c>
      <c r="D41" s="11"/>
      <c r="E41" s="15"/>
      <c r="F41" s="1"/>
      <c r="G41" s="1"/>
    </row>
    <row r="42" spans="1:7" ht="13.5">
      <c r="A42" s="9">
        <v>12</v>
      </c>
      <c r="B42" s="13" t="s">
        <v>19</v>
      </c>
      <c r="C42" s="11">
        <v>0</v>
      </c>
      <c r="D42" s="11"/>
      <c r="E42" s="15"/>
      <c r="F42" s="1"/>
      <c r="G42" s="1"/>
    </row>
    <row r="43" spans="1:7" ht="13.5">
      <c r="A43" s="9">
        <v>13</v>
      </c>
      <c r="B43" s="13" t="s">
        <v>20</v>
      </c>
      <c r="C43" s="11">
        <v>0</v>
      </c>
      <c r="D43" s="15"/>
      <c r="E43" s="15"/>
      <c r="F43" s="1"/>
      <c r="G43" s="1"/>
    </row>
    <row r="44" spans="1:7" ht="13.5">
      <c r="A44" s="9">
        <v>14</v>
      </c>
      <c r="B44" s="13" t="s">
        <v>21</v>
      </c>
      <c r="C44" s="11">
        <v>0</v>
      </c>
      <c r="D44" s="15"/>
      <c r="E44" s="15"/>
      <c r="F44" s="1"/>
      <c r="G44" s="1"/>
    </row>
    <row r="45" spans="1:7" ht="13.5">
      <c r="A45" s="9">
        <v>15</v>
      </c>
      <c r="B45" s="13" t="s">
        <v>22</v>
      </c>
      <c r="C45" s="11">
        <v>0</v>
      </c>
      <c r="D45" s="15"/>
      <c r="E45" s="15"/>
      <c r="F45" s="1"/>
      <c r="G45" s="1"/>
    </row>
    <row r="46" spans="1:7" ht="13.5">
      <c r="A46" s="9">
        <v>16</v>
      </c>
      <c r="B46" s="13" t="s">
        <v>40</v>
      </c>
      <c r="C46" s="11">
        <v>0</v>
      </c>
      <c r="D46" s="15"/>
      <c r="E46" s="15"/>
      <c r="F46" s="8"/>
      <c r="G46" s="8"/>
    </row>
    <row r="47" spans="1:7" ht="13.5">
      <c r="A47" s="9">
        <v>17</v>
      </c>
      <c r="B47" s="13" t="s">
        <v>23</v>
      </c>
      <c r="C47" s="11">
        <v>0</v>
      </c>
      <c r="D47" s="15"/>
      <c r="E47" s="15"/>
      <c r="F47" s="8"/>
      <c r="G47" s="8"/>
    </row>
    <row r="48" spans="1:7" ht="13.5">
      <c r="A48" s="9">
        <v>18</v>
      </c>
      <c r="B48" s="13" t="s">
        <v>41</v>
      </c>
      <c r="C48" s="11">
        <v>0</v>
      </c>
      <c r="D48" s="15"/>
      <c r="E48" s="15"/>
      <c r="F48" s="8"/>
      <c r="G48" s="8"/>
    </row>
    <row r="49" spans="1:7" ht="13.5">
      <c r="A49" s="9">
        <v>19</v>
      </c>
      <c r="B49" s="13" t="s">
        <v>32</v>
      </c>
      <c r="C49" s="11">
        <v>0</v>
      </c>
      <c r="D49" s="15"/>
      <c r="E49" s="15"/>
      <c r="F49" s="8"/>
      <c r="G49" s="8"/>
    </row>
    <row r="50" spans="1:7" ht="13.5">
      <c r="A50" s="9">
        <v>20</v>
      </c>
      <c r="B50" s="13" t="s">
        <v>38</v>
      </c>
      <c r="C50" s="11">
        <v>0</v>
      </c>
      <c r="D50" s="15"/>
      <c r="E50" s="15"/>
      <c r="F50" s="8"/>
      <c r="G50" s="8"/>
    </row>
    <row r="51" spans="1:7" ht="24.75" customHeight="1">
      <c r="A51" s="89" t="s">
        <v>8</v>
      </c>
      <c r="B51" s="90"/>
      <c r="C51" s="86">
        <f>SUM(C31:C50)</f>
        <v>180</v>
      </c>
      <c r="D51" s="86">
        <f>SUM(D31:D50)</f>
        <v>0</v>
      </c>
      <c r="E51" s="86">
        <f>SUM(E31:E50)</f>
        <v>0</v>
      </c>
      <c r="F51" s="86">
        <f>SUM(F31:F50)</f>
        <v>0</v>
      </c>
      <c r="G51" s="86">
        <f>SUM(G31:G50)</f>
        <v>0</v>
      </c>
    </row>
    <row r="52" spans="1:3" ht="12.75">
      <c r="A52" s="96" t="s">
        <v>65</v>
      </c>
      <c r="B52" s="96"/>
      <c r="C52" s="96"/>
    </row>
    <row r="53" ht="12.75">
      <c r="A53" s="6" t="s">
        <v>42</v>
      </c>
    </row>
  </sheetData>
  <mergeCells count="4">
    <mergeCell ref="A26:B26"/>
    <mergeCell ref="A51:B51"/>
    <mergeCell ref="A52:C52"/>
    <mergeCell ref="A1:G1"/>
  </mergeCells>
  <printOptions/>
  <pageMargins left="0.5511811023622047" right="0.35433070866141736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7">
      <selection activeCell="K43" sqref="K43"/>
    </sheetView>
  </sheetViews>
  <sheetFormatPr defaultColWidth="9.140625" defaultRowHeight="12.75"/>
  <cols>
    <col min="1" max="1" width="3.140625" style="6" customWidth="1"/>
    <col min="2" max="2" width="57.00390625" style="6" customWidth="1"/>
    <col min="3" max="6" width="11.7109375" style="6" customWidth="1"/>
    <col min="7" max="16384" width="9.140625" style="6" customWidth="1"/>
  </cols>
  <sheetData>
    <row r="1" spans="1:6" s="72" customFormat="1" ht="30" customHeight="1">
      <c r="A1" s="91" t="s">
        <v>10</v>
      </c>
      <c r="B1" s="91"/>
      <c r="C1" s="91"/>
      <c r="D1" s="91"/>
      <c r="E1" s="91"/>
      <c r="F1" s="91"/>
    </row>
    <row r="3" s="72" customFormat="1" ht="13.5" customHeight="1">
      <c r="A3" s="73" t="s">
        <v>62</v>
      </c>
    </row>
    <row r="4" spans="1:6" ht="39" thickBot="1">
      <c r="A4" s="79" t="s">
        <v>39</v>
      </c>
      <c r="B4" s="80" t="s">
        <v>0</v>
      </c>
      <c r="C4" s="79" t="s">
        <v>81</v>
      </c>
      <c r="D4" s="79" t="s">
        <v>80</v>
      </c>
      <c r="E4" s="79" t="s">
        <v>4</v>
      </c>
      <c r="F4" s="79" t="s">
        <v>43</v>
      </c>
    </row>
    <row r="5" spans="1:6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</row>
    <row r="6" spans="1:6" ht="13.5" customHeight="1" thickTop="1">
      <c r="A6" s="9">
        <v>1</v>
      </c>
      <c r="B6" s="10" t="s">
        <v>11</v>
      </c>
      <c r="C6" s="11">
        <v>1334</v>
      </c>
      <c r="D6" s="11">
        <v>1334</v>
      </c>
      <c r="E6" s="15">
        <v>1314</v>
      </c>
      <c r="F6" s="8">
        <v>1363</v>
      </c>
    </row>
    <row r="7" spans="1:6" ht="13.5" customHeight="1">
      <c r="A7" s="9">
        <v>2</v>
      </c>
      <c r="B7" s="10" t="s">
        <v>7</v>
      </c>
      <c r="C7" s="11">
        <v>220</v>
      </c>
      <c r="D7" s="11">
        <v>220</v>
      </c>
      <c r="E7" s="15">
        <v>220</v>
      </c>
      <c r="F7" s="8">
        <v>147</v>
      </c>
    </row>
    <row r="8" spans="1:6" ht="13.5" customHeight="1">
      <c r="A8" s="9">
        <v>3</v>
      </c>
      <c r="B8" s="13" t="s">
        <v>5</v>
      </c>
      <c r="C8" s="11">
        <v>261</v>
      </c>
      <c r="D8" s="11">
        <v>261</v>
      </c>
      <c r="E8" s="15">
        <v>261</v>
      </c>
      <c r="F8" s="12">
        <v>472</v>
      </c>
    </row>
    <row r="9" spans="1:6" ht="13.5" customHeight="1">
      <c r="A9" s="9">
        <v>4</v>
      </c>
      <c r="B9" s="10" t="s">
        <v>6</v>
      </c>
      <c r="C9" s="11">
        <v>266</v>
      </c>
      <c r="D9" s="11">
        <v>266</v>
      </c>
      <c r="E9" s="15">
        <v>266</v>
      </c>
      <c r="F9" s="8">
        <v>526</v>
      </c>
    </row>
    <row r="10" spans="1:6" ht="13.5" customHeight="1">
      <c r="A10" s="9">
        <v>5</v>
      </c>
      <c r="B10" s="10" t="s">
        <v>12</v>
      </c>
      <c r="C10" s="11">
        <v>198</v>
      </c>
      <c r="D10" s="11">
        <v>200</v>
      </c>
      <c r="E10" s="15">
        <v>200</v>
      </c>
      <c r="F10" s="12">
        <v>423</v>
      </c>
    </row>
    <row r="11" spans="1:6" ht="13.5" customHeight="1">
      <c r="A11" s="9">
        <v>6</v>
      </c>
      <c r="B11" s="13" t="s">
        <v>13</v>
      </c>
      <c r="C11" s="11">
        <v>42</v>
      </c>
      <c r="D11" s="11">
        <v>42</v>
      </c>
      <c r="E11" s="15">
        <v>42</v>
      </c>
      <c r="F11" s="8">
        <v>32</v>
      </c>
    </row>
    <row r="12" spans="1:6" ht="13.5" customHeight="1">
      <c r="A12" s="9">
        <v>7</v>
      </c>
      <c r="B12" s="13" t="s">
        <v>14</v>
      </c>
      <c r="C12" s="11">
        <v>256</v>
      </c>
      <c r="D12" s="11">
        <v>251</v>
      </c>
      <c r="E12" s="15">
        <v>251</v>
      </c>
      <c r="F12" s="12">
        <v>81</v>
      </c>
    </row>
    <row r="13" spans="1:6" ht="13.5" customHeight="1">
      <c r="A13" s="9">
        <v>8</v>
      </c>
      <c r="B13" s="13" t="s">
        <v>15</v>
      </c>
      <c r="C13" s="11">
        <v>100</v>
      </c>
      <c r="D13" s="11">
        <v>120</v>
      </c>
      <c r="E13" s="15">
        <v>120</v>
      </c>
      <c r="F13" s="12">
        <v>1</v>
      </c>
    </row>
    <row r="14" spans="1:6" ht="13.5" customHeight="1">
      <c r="A14" s="9">
        <v>9</v>
      </c>
      <c r="B14" s="13" t="s">
        <v>16</v>
      </c>
      <c r="C14" s="11">
        <v>170</v>
      </c>
      <c r="D14" s="11">
        <v>170</v>
      </c>
      <c r="E14" s="15">
        <v>170</v>
      </c>
      <c r="F14" s="12">
        <v>0</v>
      </c>
    </row>
    <row r="15" spans="1:6" ht="13.5" customHeight="1">
      <c r="A15" s="9">
        <v>10</v>
      </c>
      <c r="B15" s="13" t="s">
        <v>17</v>
      </c>
      <c r="C15" s="11">
        <v>248</v>
      </c>
      <c r="D15" s="11">
        <v>250</v>
      </c>
      <c r="E15" s="15">
        <v>250</v>
      </c>
      <c r="F15" s="12">
        <v>1420</v>
      </c>
    </row>
    <row r="16" spans="1:6" ht="13.5" customHeight="1">
      <c r="A16" s="9">
        <v>11</v>
      </c>
      <c r="B16" s="13" t="s">
        <v>18</v>
      </c>
      <c r="C16" s="11">
        <v>550</v>
      </c>
      <c r="D16" s="11">
        <v>550</v>
      </c>
      <c r="E16" s="15">
        <v>550</v>
      </c>
      <c r="F16" s="12">
        <v>36</v>
      </c>
    </row>
    <row r="17" spans="1:6" ht="13.5" customHeight="1">
      <c r="A17" s="9">
        <v>12</v>
      </c>
      <c r="B17" s="13" t="s">
        <v>19</v>
      </c>
      <c r="C17" s="11">
        <v>127</v>
      </c>
      <c r="D17" s="11">
        <v>127</v>
      </c>
      <c r="E17" s="15">
        <v>127</v>
      </c>
      <c r="F17" s="8">
        <v>192</v>
      </c>
    </row>
    <row r="18" spans="1:6" ht="13.5" customHeight="1">
      <c r="A18" s="9">
        <v>13</v>
      </c>
      <c r="B18" s="13" t="s">
        <v>20</v>
      </c>
      <c r="C18" s="11">
        <v>65</v>
      </c>
      <c r="D18" s="11">
        <v>65</v>
      </c>
      <c r="E18" s="15">
        <v>65</v>
      </c>
      <c r="F18" s="8">
        <v>0</v>
      </c>
    </row>
    <row r="19" spans="1:6" ht="13.5" customHeight="1">
      <c r="A19" s="9">
        <v>14</v>
      </c>
      <c r="B19" s="13" t="s">
        <v>21</v>
      </c>
      <c r="C19" s="11">
        <v>540</v>
      </c>
      <c r="D19" s="11">
        <v>540</v>
      </c>
      <c r="E19" s="15">
        <v>530</v>
      </c>
      <c r="F19" s="8">
        <v>61</v>
      </c>
    </row>
    <row r="20" spans="1:6" ht="13.5" customHeight="1">
      <c r="A20" s="9">
        <v>15</v>
      </c>
      <c r="B20" s="13" t="s">
        <v>22</v>
      </c>
      <c r="C20" s="11">
        <v>290</v>
      </c>
      <c r="D20" s="11">
        <v>290</v>
      </c>
      <c r="E20" s="15">
        <v>290</v>
      </c>
      <c r="F20" s="8">
        <v>17</v>
      </c>
    </row>
    <row r="21" spans="1:6" ht="13.5" customHeight="1">
      <c r="A21" s="9">
        <v>16</v>
      </c>
      <c r="B21" s="13" t="s">
        <v>40</v>
      </c>
      <c r="C21" s="11"/>
      <c r="D21" s="11"/>
      <c r="E21" s="15"/>
      <c r="F21" s="8"/>
    </row>
    <row r="22" spans="1:6" ht="13.5" customHeight="1">
      <c r="A22" s="9">
        <v>17</v>
      </c>
      <c r="B22" s="13" t="s">
        <v>23</v>
      </c>
      <c r="C22" s="11">
        <v>180</v>
      </c>
      <c r="D22" s="11">
        <v>180</v>
      </c>
      <c r="E22" s="15">
        <v>180</v>
      </c>
      <c r="F22" s="8">
        <v>3</v>
      </c>
    </row>
    <row r="23" spans="1:6" ht="13.5" customHeight="1">
      <c r="A23" s="9">
        <v>18</v>
      </c>
      <c r="B23" s="13" t="s">
        <v>41</v>
      </c>
      <c r="C23" s="11">
        <v>35</v>
      </c>
      <c r="D23" s="11"/>
      <c r="E23" s="15"/>
      <c r="F23" s="8"/>
    </row>
    <row r="24" spans="1:6" ht="13.5">
      <c r="A24" s="9">
        <v>19</v>
      </c>
      <c r="B24" s="13" t="s">
        <v>32</v>
      </c>
      <c r="C24" s="11">
        <v>20</v>
      </c>
      <c r="D24" s="11">
        <v>20</v>
      </c>
      <c r="E24" s="15">
        <v>20</v>
      </c>
      <c r="F24" s="8">
        <v>0</v>
      </c>
    </row>
    <row r="25" spans="1:6" ht="13.5">
      <c r="A25" s="9">
        <v>20</v>
      </c>
      <c r="B25" s="13" t="s">
        <v>38</v>
      </c>
      <c r="C25" s="11">
        <v>25</v>
      </c>
      <c r="D25" s="11">
        <v>25</v>
      </c>
      <c r="E25" s="15">
        <v>25</v>
      </c>
      <c r="F25" s="8">
        <v>70</v>
      </c>
    </row>
    <row r="26" spans="1:6" ht="24.75" customHeight="1">
      <c r="A26" s="89" t="s">
        <v>8</v>
      </c>
      <c r="B26" s="90"/>
      <c r="C26" s="83">
        <f>SUM(C6:C25)</f>
        <v>4927</v>
      </c>
      <c r="D26" s="86">
        <f>SUM(D6:D25)</f>
        <v>4911</v>
      </c>
      <c r="E26" s="86">
        <f>SUM(E6:E25)</f>
        <v>4881</v>
      </c>
      <c r="F26" s="86">
        <f>SUM(F6:F25)</f>
        <v>4844</v>
      </c>
    </row>
    <row r="28" ht="12.75">
      <c r="A28" s="5" t="s">
        <v>63</v>
      </c>
    </row>
    <row r="29" spans="1:6" ht="39" thickBot="1">
      <c r="A29" s="79" t="s">
        <v>39</v>
      </c>
      <c r="B29" s="80" t="s">
        <v>0</v>
      </c>
      <c r="C29" s="79" t="s">
        <v>81</v>
      </c>
      <c r="D29" s="79" t="s">
        <v>80</v>
      </c>
      <c r="E29" s="79" t="s">
        <v>4</v>
      </c>
      <c r="F29" s="79" t="s">
        <v>43</v>
      </c>
    </row>
    <row r="30" spans="1:6" s="29" customFormat="1" ht="7.5" customHeight="1" thickBot="1" thickTop="1">
      <c r="A30" s="76">
        <v>0</v>
      </c>
      <c r="B30" s="77">
        <v>1</v>
      </c>
      <c r="C30" s="76">
        <v>2</v>
      </c>
      <c r="D30" s="76">
        <v>3</v>
      </c>
      <c r="E30" s="76">
        <v>4</v>
      </c>
      <c r="F30" s="76">
        <v>5</v>
      </c>
    </row>
    <row r="31" spans="1:6" ht="14.25" thickTop="1">
      <c r="A31" s="9">
        <v>1</v>
      </c>
      <c r="B31" s="10" t="s">
        <v>11</v>
      </c>
      <c r="C31" s="11">
        <v>76</v>
      </c>
      <c r="D31" s="11">
        <v>866</v>
      </c>
      <c r="E31" s="15">
        <v>363</v>
      </c>
      <c r="F31" s="3">
        <v>384</v>
      </c>
    </row>
    <row r="32" spans="1:6" ht="13.5">
      <c r="A32" s="9">
        <v>2</v>
      </c>
      <c r="B32" s="10" t="s">
        <v>7</v>
      </c>
      <c r="C32" s="11">
        <v>114</v>
      </c>
      <c r="D32" s="11">
        <v>132</v>
      </c>
      <c r="E32" s="15">
        <v>184</v>
      </c>
      <c r="F32" s="3">
        <v>35</v>
      </c>
    </row>
    <row r="33" spans="1:6" ht="13.5">
      <c r="A33" s="9">
        <v>3</v>
      </c>
      <c r="B33" s="13" t="s">
        <v>5</v>
      </c>
      <c r="C33" s="11">
        <v>62</v>
      </c>
      <c r="D33" s="11">
        <v>49</v>
      </c>
      <c r="E33" s="15">
        <v>60</v>
      </c>
      <c r="F33" s="3">
        <v>125</v>
      </c>
    </row>
    <row r="34" spans="1:6" ht="13.5">
      <c r="A34" s="9">
        <v>4</v>
      </c>
      <c r="B34" s="10" t="s">
        <v>6</v>
      </c>
      <c r="C34" s="11">
        <v>0</v>
      </c>
      <c r="D34" s="11">
        <v>14</v>
      </c>
      <c r="E34" s="15">
        <v>50</v>
      </c>
      <c r="F34" s="3">
        <v>81</v>
      </c>
    </row>
    <row r="35" spans="1:6" ht="13.5">
      <c r="A35" s="9">
        <v>5</v>
      </c>
      <c r="B35" s="10" t="s">
        <v>12</v>
      </c>
      <c r="C35" s="11">
        <v>22</v>
      </c>
      <c r="D35" s="11">
        <v>92</v>
      </c>
      <c r="E35" s="15">
        <v>148</v>
      </c>
      <c r="F35" s="52">
        <v>86</v>
      </c>
    </row>
    <row r="36" spans="1:6" ht="13.5">
      <c r="A36" s="9">
        <v>6</v>
      </c>
      <c r="B36" s="13" t="s">
        <v>13</v>
      </c>
      <c r="C36" s="11">
        <v>0</v>
      </c>
      <c r="D36" s="11">
        <v>0</v>
      </c>
      <c r="E36" s="15">
        <v>0</v>
      </c>
      <c r="F36" s="3">
        <v>0</v>
      </c>
    </row>
    <row r="37" spans="1:6" ht="13.5">
      <c r="A37" s="9">
        <v>7</v>
      </c>
      <c r="B37" s="13" t="s">
        <v>14</v>
      </c>
      <c r="C37" s="11">
        <v>0</v>
      </c>
      <c r="D37" s="11">
        <v>0</v>
      </c>
      <c r="E37" s="15">
        <v>0</v>
      </c>
      <c r="F37" s="3">
        <v>0</v>
      </c>
    </row>
    <row r="38" spans="1:6" ht="13.5">
      <c r="A38" s="9">
        <v>8</v>
      </c>
      <c r="B38" s="13" t="s">
        <v>15</v>
      </c>
      <c r="C38" s="11">
        <v>0</v>
      </c>
      <c r="D38" s="11">
        <v>30</v>
      </c>
      <c r="E38" s="15">
        <v>2</v>
      </c>
      <c r="F38" s="3">
        <v>1</v>
      </c>
    </row>
    <row r="39" spans="1:6" ht="13.5">
      <c r="A39" s="9">
        <v>9</v>
      </c>
      <c r="B39" s="13" t="s">
        <v>16</v>
      </c>
      <c r="C39" s="11">
        <v>0</v>
      </c>
      <c r="D39" s="11">
        <v>0</v>
      </c>
      <c r="E39" s="15">
        <v>20</v>
      </c>
      <c r="F39" s="3">
        <v>7</v>
      </c>
    </row>
    <row r="40" spans="1:6" ht="13.5">
      <c r="A40" s="9">
        <v>10</v>
      </c>
      <c r="B40" s="13" t="s">
        <v>17</v>
      </c>
      <c r="C40" s="11">
        <v>750</v>
      </c>
      <c r="D40" s="11">
        <v>166</v>
      </c>
      <c r="E40" s="15">
        <v>220</v>
      </c>
      <c r="F40" s="3">
        <v>236</v>
      </c>
    </row>
    <row r="41" spans="1:6" ht="13.5" customHeight="1">
      <c r="A41" s="9">
        <v>11</v>
      </c>
      <c r="B41" s="13" t="s">
        <v>18</v>
      </c>
      <c r="C41" s="11">
        <v>0</v>
      </c>
      <c r="D41" s="11">
        <v>0</v>
      </c>
      <c r="E41" s="15">
        <v>0</v>
      </c>
      <c r="F41" s="3">
        <v>24</v>
      </c>
    </row>
    <row r="42" spans="1:6" ht="13.5">
      <c r="A42" s="9">
        <v>12</v>
      </c>
      <c r="B42" s="13" t="s">
        <v>19</v>
      </c>
      <c r="C42" s="11">
        <v>74</v>
      </c>
      <c r="D42" s="11">
        <v>229</v>
      </c>
      <c r="E42" s="15">
        <v>210</v>
      </c>
      <c r="F42" s="3">
        <v>270</v>
      </c>
    </row>
    <row r="43" spans="1:6" ht="13.5">
      <c r="A43" s="9">
        <v>13</v>
      </c>
      <c r="B43" s="13" t="s">
        <v>20</v>
      </c>
      <c r="C43" s="11">
        <v>0</v>
      </c>
      <c r="D43" s="15">
        <v>0</v>
      </c>
      <c r="E43" s="15">
        <v>0</v>
      </c>
      <c r="F43" s="3">
        <v>0</v>
      </c>
    </row>
    <row r="44" spans="1:6" ht="13.5">
      <c r="A44" s="9">
        <v>14</v>
      </c>
      <c r="B44" s="13" t="s">
        <v>21</v>
      </c>
      <c r="C44" s="11">
        <v>33</v>
      </c>
      <c r="D44" s="15">
        <v>116</v>
      </c>
      <c r="E44" s="15">
        <v>86</v>
      </c>
      <c r="F44" s="3">
        <v>149</v>
      </c>
    </row>
    <row r="45" spans="1:6" ht="13.5">
      <c r="A45" s="9">
        <v>15</v>
      </c>
      <c r="B45" s="13" t="s">
        <v>22</v>
      </c>
      <c r="C45" s="11">
        <v>8</v>
      </c>
      <c r="D45" s="15">
        <v>12</v>
      </c>
      <c r="E45" s="15">
        <v>16</v>
      </c>
      <c r="F45" s="3">
        <v>12</v>
      </c>
    </row>
    <row r="46" spans="1:6" ht="12" customHeight="1">
      <c r="A46" s="9">
        <v>16</v>
      </c>
      <c r="B46" s="13" t="s">
        <v>40</v>
      </c>
      <c r="C46" s="11"/>
      <c r="D46" s="15"/>
      <c r="E46" s="15"/>
      <c r="F46" s="8"/>
    </row>
    <row r="47" spans="1:6" ht="13.5">
      <c r="A47" s="9">
        <v>17</v>
      </c>
      <c r="B47" s="13" t="s">
        <v>23</v>
      </c>
      <c r="C47" s="11">
        <v>14</v>
      </c>
      <c r="D47" s="15">
        <v>18</v>
      </c>
      <c r="E47" s="15">
        <v>30</v>
      </c>
      <c r="F47" s="8">
        <v>43</v>
      </c>
    </row>
    <row r="48" spans="1:6" ht="13.5">
      <c r="A48" s="9">
        <v>18</v>
      </c>
      <c r="B48" s="13" t="s">
        <v>41</v>
      </c>
      <c r="C48" s="11">
        <v>0</v>
      </c>
      <c r="D48" s="15"/>
      <c r="E48" s="15"/>
      <c r="F48" s="8"/>
    </row>
    <row r="49" spans="1:6" ht="13.5">
      <c r="A49" s="9">
        <v>19</v>
      </c>
      <c r="B49" s="13" t="s">
        <v>32</v>
      </c>
      <c r="C49" s="11">
        <v>2</v>
      </c>
      <c r="D49" s="15">
        <v>6</v>
      </c>
      <c r="E49" s="15">
        <v>8</v>
      </c>
      <c r="F49" s="8">
        <v>12</v>
      </c>
    </row>
    <row r="50" spans="1:6" ht="13.5">
      <c r="A50" s="9">
        <v>20</v>
      </c>
      <c r="B50" s="13" t="s">
        <v>38</v>
      </c>
      <c r="C50" s="11">
        <v>8</v>
      </c>
      <c r="D50" s="15">
        <v>15</v>
      </c>
      <c r="E50" s="15">
        <v>29</v>
      </c>
      <c r="F50" s="8">
        <v>20</v>
      </c>
    </row>
    <row r="51" spans="1:6" ht="24.75" customHeight="1">
      <c r="A51" s="89" t="s">
        <v>8</v>
      </c>
      <c r="B51" s="90"/>
      <c r="C51" s="86">
        <f>SUM(C31:C50)</f>
        <v>1163</v>
      </c>
      <c r="D51" s="86">
        <f>SUM(D31:D50)</f>
        <v>1745</v>
      </c>
      <c r="E51" s="86">
        <f>SUM(E31:E50)</f>
        <v>1426</v>
      </c>
      <c r="F51" s="86">
        <f>SUM(F31:F50)</f>
        <v>1485</v>
      </c>
    </row>
    <row r="52" spans="1:6" ht="12.75">
      <c r="A52" s="99" t="s">
        <v>64</v>
      </c>
      <c r="B52" s="99"/>
      <c r="C52" s="99"/>
      <c r="D52" s="99"/>
      <c r="E52" s="99"/>
      <c r="F52" s="99"/>
    </row>
    <row r="53" spans="1:5" ht="12" customHeight="1">
      <c r="A53" s="6" t="s">
        <v>42</v>
      </c>
      <c r="B53" s="25"/>
      <c r="C53" s="23"/>
      <c r="D53" s="23"/>
      <c r="E53" s="26"/>
    </row>
  </sheetData>
  <mergeCells count="4">
    <mergeCell ref="A26:B26"/>
    <mergeCell ref="A51:B51"/>
    <mergeCell ref="A52:F52"/>
    <mergeCell ref="A1:F1"/>
  </mergeCells>
  <printOptions/>
  <pageMargins left="0.5511811023622047" right="0.35433070866141736" top="0.7874015748031497" bottom="0.7874015748031497" header="0.11811023622047245" footer="0.11811023622047245"/>
  <pageSetup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60" workbookViewId="0" topLeftCell="A10">
      <selection activeCell="A30" sqref="A30:IV30"/>
    </sheetView>
  </sheetViews>
  <sheetFormatPr defaultColWidth="9.140625" defaultRowHeight="12.75"/>
  <cols>
    <col min="1" max="1" width="3.140625" style="6" customWidth="1"/>
    <col min="2" max="2" width="57.28125" style="6" customWidth="1"/>
    <col min="3" max="7" width="11.7109375" style="6" customWidth="1"/>
    <col min="8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3" s="72" customFormat="1" ht="12" customHeight="1">
      <c r="A3" s="73" t="s">
        <v>44</v>
      </c>
    </row>
    <row r="4" spans="1:7" ht="39" thickBot="1">
      <c r="A4" s="79" t="s">
        <v>39</v>
      </c>
      <c r="B4" s="80" t="s">
        <v>0</v>
      </c>
      <c r="C4" s="79" t="s">
        <v>81</v>
      </c>
      <c r="D4" s="79" t="s">
        <v>80</v>
      </c>
      <c r="E4" s="79" t="s">
        <v>4</v>
      </c>
      <c r="F4" s="79" t="s">
        <v>43</v>
      </c>
      <c r="G4" s="79" t="s">
        <v>82</v>
      </c>
    </row>
    <row r="5" spans="1:7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</row>
    <row r="6" spans="1:7" ht="13.5" customHeight="1" thickTop="1">
      <c r="A6" s="9">
        <v>1</v>
      </c>
      <c r="B6" s="10" t="s">
        <v>11</v>
      </c>
      <c r="C6" s="11">
        <v>200695</v>
      </c>
      <c r="D6" s="11">
        <v>381950</v>
      </c>
      <c r="E6" s="11">
        <v>374246</v>
      </c>
      <c r="F6" s="11">
        <v>377009</v>
      </c>
      <c r="G6" s="11">
        <v>193188</v>
      </c>
    </row>
    <row r="7" spans="1:7" ht="13.5" customHeight="1">
      <c r="A7" s="9">
        <v>2</v>
      </c>
      <c r="B7" s="10" t="s">
        <v>7</v>
      </c>
      <c r="C7" s="11">
        <v>32735</v>
      </c>
      <c r="D7" s="11">
        <v>41393</v>
      </c>
      <c r="E7" s="11">
        <v>38127</v>
      </c>
      <c r="F7" s="11">
        <v>19791</v>
      </c>
      <c r="G7" s="11">
        <v>15568</v>
      </c>
    </row>
    <row r="8" spans="1:7" ht="13.5" customHeight="1">
      <c r="A8" s="9">
        <v>3</v>
      </c>
      <c r="B8" s="13" t="s">
        <v>5</v>
      </c>
      <c r="C8" s="11">
        <v>35086</v>
      </c>
      <c r="D8" s="11">
        <v>77138</v>
      </c>
      <c r="E8" s="11">
        <v>77870</v>
      </c>
      <c r="F8" s="11">
        <v>77598</v>
      </c>
      <c r="G8" s="11">
        <v>37169</v>
      </c>
    </row>
    <row r="9" spans="1:7" ht="13.5" customHeight="1">
      <c r="A9" s="9">
        <v>4</v>
      </c>
      <c r="B9" s="10" t="s">
        <v>6</v>
      </c>
      <c r="C9" s="11">
        <v>23062</v>
      </c>
      <c r="D9" s="11">
        <v>47298</v>
      </c>
      <c r="E9" s="11">
        <v>52125</v>
      </c>
      <c r="F9" s="11">
        <v>57178</v>
      </c>
      <c r="G9" s="11">
        <v>31589</v>
      </c>
    </row>
    <row r="10" spans="1:7" ht="13.5" customHeight="1">
      <c r="A10" s="9">
        <v>5</v>
      </c>
      <c r="B10" s="10" t="s">
        <v>12</v>
      </c>
      <c r="C10" s="11">
        <v>23388</v>
      </c>
      <c r="D10" s="11">
        <v>58617</v>
      </c>
      <c r="E10" s="11">
        <v>58391</v>
      </c>
      <c r="F10" s="11">
        <v>57190</v>
      </c>
      <c r="G10" s="11">
        <v>27729</v>
      </c>
    </row>
    <row r="11" spans="1:7" ht="13.5" customHeight="1">
      <c r="A11" s="9">
        <v>6</v>
      </c>
      <c r="B11" s="13" t="s">
        <v>13</v>
      </c>
      <c r="C11" s="11">
        <v>9048</v>
      </c>
      <c r="D11" s="11">
        <v>14093</v>
      </c>
      <c r="E11" s="11">
        <v>15447</v>
      </c>
      <c r="F11" s="11">
        <v>14827</v>
      </c>
      <c r="G11" s="11">
        <v>7531</v>
      </c>
    </row>
    <row r="12" spans="1:7" ht="13.5" customHeight="1">
      <c r="A12" s="9">
        <v>7</v>
      </c>
      <c r="B12" s="13" t="s">
        <v>14</v>
      </c>
      <c r="C12" s="11">
        <v>49050</v>
      </c>
      <c r="D12" s="11">
        <v>91323</v>
      </c>
      <c r="E12" s="11">
        <v>98476</v>
      </c>
      <c r="F12" s="11">
        <v>50293</v>
      </c>
      <c r="G12" s="11">
        <v>50105</v>
      </c>
    </row>
    <row r="13" spans="1:7" ht="13.5" customHeight="1">
      <c r="A13" s="9">
        <v>8</v>
      </c>
      <c r="B13" s="13" t="s">
        <v>15</v>
      </c>
      <c r="C13" s="11">
        <v>16192</v>
      </c>
      <c r="D13" s="11">
        <v>36679</v>
      </c>
      <c r="E13" s="11">
        <v>37191</v>
      </c>
      <c r="F13" s="11">
        <v>35662</v>
      </c>
      <c r="G13" s="11">
        <v>19104</v>
      </c>
    </row>
    <row r="14" spans="1:7" ht="13.5" customHeight="1">
      <c r="A14" s="9">
        <v>9</v>
      </c>
      <c r="B14" s="13" t="s">
        <v>16</v>
      </c>
      <c r="C14" s="11">
        <v>34523</v>
      </c>
      <c r="D14" s="11">
        <v>37850</v>
      </c>
      <c r="E14" s="11">
        <v>30486</v>
      </c>
      <c r="F14" s="11">
        <v>34417</v>
      </c>
      <c r="G14" s="11">
        <v>18303</v>
      </c>
    </row>
    <row r="15" spans="1:7" ht="13.5" customHeight="1">
      <c r="A15" s="9">
        <v>10</v>
      </c>
      <c r="B15" s="13" t="s">
        <v>17</v>
      </c>
      <c r="C15" s="11">
        <v>37669</v>
      </c>
      <c r="D15" s="11">
        <v>73800</v>
      </c>
      <c r="E15" s="11">
        <v>68520</v>
      </c>
      <c r="F15" s="11">
        <v>76460</v>
      </c>
      <c r="G15" s="11">
        <v>43646</v>
      </c>
    </row>
    <row r="16" spans="1:7" ht="13.5" customHeight="1">
      <c r="A16" s="9">
        <v>11</v>
      </c>
      <c r="B16" s="13" t="s">
        <v>18</v>
      </c>
      <c r="C16" s="11">
        <v>67925</v>
      </c>
      <c r="D16" s="11">
        <v>136593</v>
      </c>
      <c r="E16" s="11">
        <v>141310</v>
      </c>
      <c r="F16" s="11">
        <v>148257</v>
      </c>
      <c r="G16" s="11">
        <v>56465</v>
      </c>
    </row>
    <row r="17" spans="1:7" ht="13.5" customHeight="1">
      <c r="A17" s="9">
        <v>12</v>
      </c>
      <c r="B17" s="13" t="s">
        <v>19</v>
      </c>
      <c r="C17" s="11">
        <v>17884</v>
      </c>
      <c r="D17" s="11">
        <v>36156</v>
      </c>
      <c r="E17" s="11">
        <v>34985</v>
      </c>
      <c r="F17" s="11">
        <v>35912</v>
      </c>
      <c r="G17" s="11">
        <v>17724</v>
      </c>
    </row>
    <row r="18" spans="1:7" ht="13.5" customHeight="1">
      <c r="A18" s="9">
        <v>13</v>
      </c>
      <c r="B18" s="13" t="s">
        <v>20</v>
      </c>
      <c r="C18" s="11">
        <v>8414</v>
      </c>
      <c r="D18" s="11">
        <v>16865</v>
      </c>
      <c r="E18" s="11">
        <v>16738</v>
      </c>
      <c r="F18" s="11">
        <v>18505</v>
      </c>
      <c r="G18" s="11">
        <v>9570</v>
      </c>
    </row>
    <row r="19" spans="1:7" ht="13.5" customHeight="1">
      <c r="A19" s="9">
        <v>14</v>
      </c>
      <c r="B19" s="13" t="s">
        <v>21</v>
      </c>
      <c r="C19" s="11">
        <v>80685</v>
      </c>
      <c r="D19" s="11">
        <v>161706</v>
      </c>
      <c r="E19" s="11">
        <v>155656</v>
      </c>
      <c r="F19" s="11">
        <v>167427</v>
      </c>
      <c r="G19" s="11">
        <v>90001</v>
      </c>
    </row>
    <row r="20" spans="1:7" ht="13.5" customHeight="1">
      <c r="A20" s="9">
        <v>15</v>
      </c>
      <c r="B20" s="13" t="s">
        <v>22</v>
      </c>
      <c r="C20" s="11">
        <v>48271</v>
      </c>
      <c r="D20" s="11">
        <v>98332</v>
      </c>
      <c r="E20" s="11">
        <v>101987</v>
      </c>
      <c r="F20" s="11">
        <v>86860</v>
      </c>
      <c r="G20" s="11">
        <v>51124</v>
      </c>
    </row>
    <row r="21" spans="1:7" ht="13.5" customHeight="1">
      <c r="A21" s="9">
        <v>16</v>
      </c>
      <c r="B21" s="13" t="s">
        <v>40</v>
      </c>
      <c r="C21" s="11"/>
      <c r="D21" s="11"/>
      <c r="E21" s="11"/>
      <c r="F21" s="11"/>
      <c r="G21" s="11"/>
    </row>
    <row r="22" spans="1:7" ht="13.5" customHeight="1">
      <c r="A22" s="9">
        <v>17</v>
      </c>
      <c r="B22" s="13" t="s">
        <v>23</v>
      </c>
      <c r="C22" s="11">
        <v>22378</v>
      </c>
      <c r="D22" s="11">
        <v>49384</v>
      </c>
      <c r="E22" s="11">
        <v>43882</v>
      </c>
      <c r="F22" s="11">
        <v>49367</v>
      </c>
      <c r="G22" s="11">
        <v>27259</v>
      </c>
    </row>
    <row r="23" spans="1:7" ht="13.5" customHeight="1">
      <c r="A23" s="9">
        <v>18</v>
      </c>
      <c r="B23" s="13" t="s">
        <v>41</v>
      </c>
      <c r="C23" s="11">
        <v>4597</v>
      </c>
      <c r="D23" s="11"/>
      <c r="E23" s="11"/>
      <c r="F23" s="11"/>
      <c r="G23" s="11"/>
    </row>
    <row r="24" spans="1:7" ht="13.5">
      <c r="A24" s="9">
        <v>19</v>
      </c>
      <c r="B24" s="13" t="s">
        <v>32</v>
      </c>
      <c r="C24" s="11">
        <v>1705</v>
      </c>
      <c r="D24" s="11">
        <v>4443</v>
      </c>
      <c r="E24" s="11">
        <v>4871</v>
      </c>
      <c r="F24" s="11">
        <v>4421</v>
      </c>
      <c r="G24" s="11">
        <v>1235</v>
      </c>
    </row>
    <row r="25" spans="1:7" ht="13.5">
      <c r="A25" s="9">
        <v>20</v>
      </c>
      <c r="B25" s="13" t="s">
        <v>38</v>
      </c>
      <c r="C25" s="11">
        <v>4404</v>
      </c>
      <c r="D25" s="11">
        <v>8790</v>
      </c>
      <c r="E25" s="11">
        <v>8819</v>
      </c>
      <c r="F25" s="11">
        <v>9790</v>
      </c>
      <c r="G25" s="11">
        <v>5076</v>
      </c>
    </row>
    <row r="26" spans="1:7" ht="24.75" customHeight="1">
      <c r="A26" s="89" t="s">
        <v>8</v>
      </c>
      <c r="B26" s="90"/>
      <c r="C26" s="83">
        <f>SUM(C6:C25)</f>
        <v>717711</v>
      </c>
      <c r="D26" s="83">
        <f>SUM(D6:D25)</f>
        <v>1372410</v>
      </c>
      <c r="E26" s="86">
        <f>SUM(E6:E25)</f>
        <v>1359127</v>
      </c>
      <c r="F26" s="86">
        <f>SUM(F6:F25)</f>
        <v>1320964</v>
      </c>
      <c r="G26" s="86">
        <f>SUM(G6:G25)</f>
        <v>702386</v>
      </c>
    </row>
    <row r="28" ht="12.75">
      <c r="A28" s="5" t="s">
        <v>37</v>
      </c>
    </row>
    <row r="29" spans="1:7" ht="39" thickBot="1">
      <c r="A29" s="79" t="s">
        <v>39</v>
      </c>
      <c r="B29" s="80" t="s">
        <v>0</v>
      </c>
      <c r="C29" s="79" t="s">
        <v>81</v>
      </c>
      <c r="D29" s="79" t="s">
        <v>80</v>
      </c>
      <c r="E29" s="79" t="s">
        <v>4</v>
      </c>
      <c r="F29" s="79" t="s">
        <v>43</v>
      </c>
      <c r="G29" s="79" t="s">
        <v>82</v>
      </c>
    </row>
    <row r="30" spans="1:7" s="29" customFormat="1" ht="7.5" customHeight="1" thickBot="1" thickTop="1">
      <c r="A30" s="76">
        <v>0</v>
      </c>
      <c r="B30" s="77">
        <v>1</v>
      </c>
      <c r="C30" s="76">
        <v>2</v>
      </c>
      <c r="D30" s="76">
        <v>3</v>
      </c>
      <c r="E30" s="76">
        <v>4</v>
      </c>
      <c r="F30" s="76">
        <v>5</v>
      </c>
      <c r="G30" s="76">
        <v>6</v>
      </c>
    </row>
    <row r="31" spans="1:7" ht="14.25" thickTop="1">
      <c r="A31" s="9">
        <v>1</v>
      </c>
      <c r="B31" s="10" t="s">
        <v>11</v>
      </c>
      <c r="C31" s="30">
        <v>878</v>
      </c>
      <c r="D31" s="30">
        <v>541</v>
      </c>
      <c r="E31" s="30">
        <v>578</v>
      </c>
      <c r="F31" s="3">
        <v>525</v>
      </c>
      <c r="G31" s="3">
        <v>573</v>
      </c>
    </row>
    <row r="32" spans="1:7" ht="13.5">
      <c r="A32" s="9">
        <v>2</v>
      </c>
      <c r="B32" s="10" t="s">
        <v>7</v>
      </c>
      <c r="C32" s="30">
        <v>77</v>
      </c>
      <c r="D32" s="30">
        <v>45</v>
      </c>
      <c r="E32" s="30">
        <v>38</v>
      </c>
      <c r="F32" s="53">
        <v>48</v>
      </c>
      <c r="G32" s="53">
        <v>67</v>
      </c>
    </row>
    <row r="33" spans="1:7" ht="13.5">
      <c r="A33" s="9">
        <v>3</v>
      </c>
      <c r="B33" s="13" t="s">
        <v>5</v>
      </c>
      <c r="C33" s="30">
        <v>188</v>
      </c>
      <c r="D33" s="30">
        <v>189</v>
      </c>
      <c r="E33" s="30">
        <v>191</v>
      </c>
      <c r="F33" s="53">
        <v>206</v>
      </c>
      <c r="G33" s="53">
        <v>214.4</v>
      </c>
    </row>
    <row r="34" spans="1:7" ht="13.5">
      <c r="A34" s="9">
        <v>4</v>
      </c>
      <c r="B34" s="10" t="s">
        <v>6</v>
      </c>
      <c r="C34" s="30">
        <v>75</v>
      </c>
      <c r="D34" s="30">
        <v>81.3</v>
      </c>
      <c r="E34" s="30">
        <v>93.2</v>
      </c>
      <c r="F34" s="53">
        <v>91.8</v>
      </c>
      <c r="G34" s="53">
        <v>95</v>
      </c>
    </row>
    <row r="35" spans="1:7" ht="13.5">
      <c r="A35" s="9">
        <v>5</v>
      </c>
      <c r="B35" s="10" t="s">
        <v>12</v>
      </c>
      <c r="C35" s="30">
        <v>185</v>
      </c>
      <c r="D35" s="30">
        <v>129</v>
      </c>
      <c r="E35" s="30">
        <v>121</v>
      </c>
      <c r="F35" s="54">
        <v>133</v>
      </c>
      <c r="G35" s="54">
        <v>137</v>
      </c>
    </row>
    <row r="36" spans="1:7" ht="13.5">
      <c r="A36" s="9">
        <v>6</v>
      </c>
      <c r="B36" s="13" t="s">
        <v>13</v>
      </c>
      <c r="C36" s="30">
        <v>26</v>
      </c>
      <c r="D36" s="30">
        <v>14</v>
      </c>
      <c r="E36" s="30">
        <v>14</v>
      </c>
      <c r="F36" s="53">
        <v>14</v>
      </c>
      <c r="G36" s="53">
        <v>14</v>
      </c>
    </row>
    <row r="37" spans="1:7" ht="13.5">
      <c r="A37" s="9">
        <v>7</v>
      </c>
      <c r="B37" s="13" t="s">
        <v>14</v>
      </c>
      <c r="C37" s="30">
        <v>133</v>
      </c>
      <c r="D37" s="30">
        <v>124</v>
      </c>
      <c r="E37" s="30">
        <v>138</v>
      </c>
      <c r="F37" s="53">
        <v>163</v>
      </c>
      <c r="G37" s="53">
        <v>163</v>
      </c>
    </row>
    <row r="38" spans="1:7" ht="13.5">
      <c r="A38" s="9">
        <v>8</v>
      </c>
      <c r="B38" s="13" t="s">
        <v>15</v>
      </c>
      <c r="C38" s="30">
        <v>42</v>
      </c>
      <c r="D38" s="30">
        <v>46</v>
      </c>
      <c r="E38" s="30">
        <v>44</v>
      </c>
      <c r="F38" s="53">
        <v>45</v>
      </c>
      <c r="G38" s="53">
        <v>45</v>
      </c>
    </row>
    <row r="39" spans="1:7" ht="13.5">
      <c r="A39" s="9">
        <v>9</v>
      </c>
      <c r="B39" s="13" t="s">
        <v>16</v>
      </c>
      <c r="C39" s="30">
        <v>38</v>
      </c>
      <c r="D39" s="30">
        <v>37</v>
      </c>
      <c r="E39" s="30">
        <v>37.1</v>
      </c>
      <c r="F39" s="3">
        <v>39.3</v>
      </c>
      <c r="G39" s="3">
        <v>48</v>
      </c>
    </row>
    <row r="40" spans="1:7" ht="13.5">
      <c r="A40" s="9">
        <v>10</v>
      </c>
      <c r="B40" s="13" t="s">
        <v>17</v>
      </c>
      <c r="C40" s="30">
        <v>167</v>
      </c>
      <c r="D40" s="30">
        <v>149</v>
      </c>
      <c r="E40" s="30">
        <v>145</v>
      </c>
      <c r="F40" s="53">
        <v>216</v>
      </c>
      <c r="G40" s="53">
        <v>95</v>
      </c>
    </row>
    <row r="41" spans="1:7" ht="15.75" customHeight="1">
      <c r="A41" s="9">
        <v>11</v>
      </c>
      <c r="B41" s="13" t="s">
        <v>18</v>
      </c>
      <c r="C41" s="30">
        <v>185</v>
      </c>
      <c r="D41" s="30">
        <v>193</v>
      </c>
      <c r="E41" s="30">
        <v>228</v>
      </c>
      <c r="F41" s="53">
        <v>231</v>
      </c>
      <c r="G41" s="53">
        <v>231</v>
      </c>
    </row>
    <row r="42" spans="1:7" ht="13.5">
      <c r="A42" s="9">
        <v>12</v>
      </c>
      <c r="B42" s="13" t="s">
        <v>19</v>
      </c>
      <c r="C42" s="30">
        <v>29</v>
      </c>
      <c r="D42" s="30">
        <v>30</v>
      </c>
      <c r="E42" s="30">
        <v>30</v>
      </c>
      <c r="F42" s="53">
        <v>41</v>
      </c>
      <c r="G42" s="53">
        <v>44</v>
      </c>
    </row>
    <row r="43" spans="1:7" ht="13.5">
      <c r="A43" s="9">
        <v>13</v>
      </c>
      <c r="B43" s="13" t="s">
        <v>20</v>
      </c>
      <c r="C43" s="30">
        <v>38</v>
      </c>
      <c r="D43" s="30">
        <v>35.6</v>
      </c>
      <c r="E43" s="30">
        <v>37.6</v>
      </c>
      <c r="F43" s="53">
        <v>43</v>
      </c>
      <c r="G43" s="53">
        <v>53</v>
      </c>
    </row>
    <row r="44" spans="1:7" ht="13.5">
      <c r="A44" s="9">
        <v>14</v>
      </c>
      <c r="B44" s="13" t="s">
        <v>21</v>
      </c>
      <c r="C44" s="30">
        <v>82</v>
      </c>
      <c r="D44" s="30">
        <v>92</v>
      </c>
      <c r="E44" s="30">
        <v>120</v>
      </c>
      <c r="F44" s="53">
        <v>89</v>
      </c>
      <c r="G44" s="53">
        <v>89</v>
      </c>
    </row>
    <row r="45" spans="1:7" ht="13.5">
      <c r="A45" s="9">
        <v>15</v>
      </c>
      <c r="B45" s="13" t="s">
        <v>22</v>
      </c>
      <c r="C45" s="30">
        <v>75</v>
      </c>
      <c r="D45" s="30">
        <v>74</v>
      </c>
      <c r="E45" s="30">
        <v>81</v>
      </c>
      <c r="F45" s="53">
        <v>83</v>
      </c>
      <c r="G45" s="53">
        <v>79</v>
      </c>
    </row>
    <row r="46" spans="1:7" ht="14.25" customHeight="1">
      <c r="A46" s="9">
        <v>16</v>
      </c>
      <c r="B46" s="13" t="s">
        <v>40</v>
      </c>
      <c r="C46" s="30"/>
      <c r="D46" s="30"/>
      <c r="E46" s="30"/>
      <c r="F46" s="8"/>
      <c r="G46" s="8"/>
    </row>
    <row r="47" spans="1:7" ht="13.5">
      <c r="A47" s="9">
        <v>17</v>
      </c>
      <c r="B47" s="13" t="s">
        <v>23</v>
      </c>
      <c r="C47" s="30">
        <v>33</v>
      </c>
      <c r="D47" s="30">
        <v>32.9</v>
      </c>
      <c r="E47" s="30">
        <v>33.7</v>
      </c>
      <c r="F47" s="30">
        <v>33.7</v>
      </c>
      <c r="G47" s="30">
        <v>35.5</v>
      </c>
    </row>
    <row r="48" spans="1:7" ht="13.5">
      <c r="A48" s="9">
        <v>18</v>
      </c>
      <c r="B48" s="13" t="s">
        <v>41</v>
      </c>
      <c r="C48" s="30">
        <v>5</v>
      </c>
      <c r="D48" s="30"/>
      <c r="E48" s="30"/>
      <c r="F48" s="14"/>
      <c r="G48" s="14"/>
    </row>
    <row r="49" spans="1:7" ht="13.5">
      <c r="A49" s="9">
        <v>19</v>
      </c>
      <c r="B49" s="13" t="s">
        <v>32</v>
      </c>
      <c r="C49" s="30">
        <v>10</v>
      </c>
      <c r="D49" s="30">
        <v>10</v>
      </c>
      <c r="E49" s="30">
        <v>11</v>
      </c>
      <c r="F49" s="30">
        <v>11</v>
      </c>
      <c r="G49" s="30">
        <v>11</v>
      </c>
    </row>
    <row r="50" spans="1:7" ht="13.5">
      <c r="A50" s="9">
        <v>20</v>
      </c>
      <c r="B50" s="13" t="s">
        <v>38</v>
      </c>
      <c r="C50" s="30">
        <v>13</v>
      </c>
      <c r="D50" s="30">
        <v>15</v>
      </c>
      <c r="E50" s="30">
        <v>15</v>
      </c>
      <c r="F50" s="30">
        <v>15</v>
      </c>
      <c r="G50" s="30">
        <v>16</v>
      </c>
    </row>
    <row r="51" spans="1:7" ht="24.75" customHeight="1">
      <c r="A51" s="89" t="s">
        <v>8</v>
      </c>
      <c r="B51" s="90"/>
      <c r="C51" s="81">
        <f>SUM(C31:C50)</f>
        <v>2279</v>
      </c>
      <c r="D51" s="81">
        <f>SUM(D31:D50)</f>
        <v>1837.8</v>
      </c>
      <c r="E51" s="87">
        <f>SUM(E31:E50)</f>
        <v>1955.6</v>
      </c>
      <c r="F51" s="87">
        <f>SUM(F31:F50)</f>
        <v>2027.8</v>
      </c>
      <c r="G51" s="87">
        <f>SUM(G31:G50)</f>
        <v>2009.9</v>
      </c>
    </row>
    <row r="52" ht="12.75">
      <c r="A52" s="6" t="s">
        <v>42</v>
      </c>
    </row>
    <row r="56" spans="2:5" ht="12" customHeight="1">
      <c r="B56" s="25"/>
      <c r="C56" s="23"/>
      <c r="D56" s="23"/>
      <c r="E56" s="26"/>
    </row>
  </sheetData>
  <mergeCells count="3">
    <mergeCell ref="A26:B26"/>
    <mergeCell ref="A51:B51"/>
    <mergeCell ref="A1:G1"/>
  </mergeCells>
  <printOptions/>
  <pageMargins left="0.5511811023622047" right="0" top="0.5905511811023623" bottom="0.5905511811023623" header="0" footer="0"/>
  <pageSetup horizontalDpi="600" verticalDpi="6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="60" workbookViewId="0" topLeftCell="A10">
      <selection activeCell="C29" sqref="C29"/>
    </sheetView>
  </sheetViews>
  <sheetFormatPr defaultColWidth="9.140625" defaultRowHeight="12.75"/>
  <cols>
    <col min="1" max="1" width="3.140625" style="6" customWidth="1"/>
    <col min="2" max="2" width="57.28125" style="6" customWidth="1"/>
    <col min="3" max="5" width="9.7109375" style="6" customWidth="1"/>
    <col min="6" max="16384" width="9.140625" style="6" customWidth="1"/>
  </cols>
  <sheetData>
    <row r="1" spans="1:6" s="72" customFormat="1" ht="30" customHeight="1">
      <c r="A1" s="91" t="s">
        <v>10</v>
      </c>
      <c r="B1" s="91"/>
      <c r="C1" s="91"/>
      <c r="D1" s="91"/>
      <c r="E1" s="91"/>
      <c r="F1" s="91"/>
    </row>
    <row r="3" s="72" customFormat="1" ht="12.75" customHeight="1">
      <c r="A3" s="73" t="s">
        <v>67</v>
      </c>
    </row>
    <row r="4" spans="1:6" ht="26.25" thickBot="1">
      <c r="A4" s="79" t="s">
        <v>39</v>
      </c>
      <c r="B4" s="80" t="s">
        <v>0</v>
      </c>
      <c r="C4" s="79" t="s">
        <v>82</v>
      </c>
      <c r="D4" s="7"/>
      <c r="E4" s="7"/>
      <c r="F4" s="7"/>
    </row>
    <row r="5" spans="1:6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</row>
    <row r="6" spans="1:6" ht="13.5" customHeight="1" thickTop="1">
      <c r="A6" s="9">
        <v>1</v>
      </c>
      <c r="B6" s="10" t="s">
        <v>11</v>
      </c>
      <c r="C6" s="11">
        <v>6199</v>
      </c>
      <c r="D6" s="11"/>
      <c r="E6" s="11"/>
      <c r="F6" s="11"/>
    </row>
    <row r="7" spans="1:6" ht="13.5" customHeight="1">
      <c r="A7" s="9">
        <v>2</v>
      </c>
      <c r="B7" s="10" t="s">
        <v>7</v>
      </c>
      <c r="C7" s="11">
        <v>225</v>
      </c>
      <c r="D7" s="11"/>
      <c r="E7" s="11"/>
      <c r="F7" s="11"/>
    </row>
    <row r="8" spans="1:6" ht="13.5" customHeight="1">
      <c r="A8" s="9">
        <v>3</v>
      </c>
      <c r="B8" s="13" t="s">
        <v>5</v>
      </c>
      <c r="C8" s="11">
        <v>909</v>
      </c>
      <c r="D8" s="11"/>
      <c r="E8" s="11"/>
      <c r="F8" s="11"/>
    </row>
    <row r="9" spans="1:6" ht="13.5" customHeight="1">
      <c r="A9" s="9">
        <v>4</v>
      </c>
      <c r="B9" s="10" t="s">
        <v>6</v>
      </c>
      <c r="C9" s="11">
        <v>991</v>
      </c>
      <c r="D9" s="11"/>
      <c r="E9" s="11"/>
      <c r="F9" s="11"/>
    </row>
    <row r="10" spans="1:6" ht="13.5" customHeight="1">
      <c r="A10" s="9">
        <v>5</v>
      </c>
      <c r="B10" s="10" t="s">
        <v>12</v>
      </c>
      <c r="C10" s="11">
        <v>686</v>
      </c>
      <c r="D10" s="11"/>
      <c r="E10" s="11"/>
      <c r="F10" s="11"/>
    </row>
    <row r="11" spans="1:6" ht="13.5" customHeight="1">
      <c r="A11" s="9">
        <v>6</v>
      </c>
      <c r="B11" s="13" t="s">
        <v>13</v>
      </c>
      <c r="C11" s="11">
        <v>0</v>
      </c>
      <c r="D11" s="11"/>
      <c r="E11" s="11"/>
      <c r="F11" s="11"/>
    </row>
    <row r="12" spans="1:6" ht="13.5" customHeight="1">
      <c r="A12" s="9">
        <v>7</v>
      </c>
      <c r="B12" s="13" t="s">
        <v>14</v>
      </c>
      <c r="C12" s="11">
        <v>64</v>
      </c>
      <c r="D12" s="11"/>
      <c r="E12" s="11"/>
      <c r="F12" s="11"/>
    </row>
    <row r="13" spans="1:6" ht="13.5" customHeight="1">
      <c r="A13" s="9">
        <v>8</v>
      </c>
      <c r="B13" s="13" t="s">
        <v>15</v>
      </c>
      <c r="C13" s="11">
        <v>164</v>
      </c>
      <c r="D13" s="11"/>
      <c r="E13" s="11"/>
      <c r="F13" s="11"/>
    </row>
    <row r="14" spans="1:6" ht="13.5" customHeight="1">
      <c r="A14" s="9">
        <v>9</v>
      </c>
      <c r="B14" s="13" t="s">
        <v>16</v>
      </c>
      <c r="C14" s="11">
        <v>0</v>
      </c>
      <c r="D14" s="11"/>
      <c r="E14" s="11"/>
      <c r="F14" s="11"/>
    </row>
    <row r="15" spans="1:6" ht="13.5" customHeight="1">
      <c r="A15" s="9">
        <v>10</v>
      </c>
      <c r="B15" s="13" t="s">
        <v>17</v>
      </c>
      <c r="C15" s="11">
        <v>742</v>
      </c>
      <c r="D15" s="11"/>
      <c r="E15" s="11"/>
      <c r="F15" s="11"/>
    </row>
    <row r="16" spans="1:6" ht="13.5" customHeight="1">
      <c r="A16" s="9">
        <v>11</v>
      </c>
      <c r="B16" s="13" t="s">
        <v>18</v>
      </c>
      <c r="C16" s="11">
        <v>1281</v>
      </c>
      <c r="D16" s="11"/>
      <c r="E16" s="11"/>
      <c r="F16" s="11"/>
    </row>
    <row r="17" spans="1:6" ht="13.5" customHeight="1">
      <c r="A17" s="9">
        <v>12</v>
      </c>
      <c r="B17" s="13" t="s">
        <v>19</v>
      </c>
      <c r="C17" s="11">
        <v>311</v>
      </c>
      <c r="D17" s="11"/>
      <c r="E17" s="11"/>
      <c r="F17" s="11"/>
    </row>
    <row r="18" spans="1:6" ht="13.5" customHeight="1">
      <c r="A18" s="9">
        <v>13</v>
      </c>
      <c r="B18" s="13" t="s">
        <v>20</v>
      </c>
      <c r="C18" s="11">
        <v>127</v>
      </c>
      <c r="D18" s="11"/>
      <c r="E18" s="11"/>
      <c r="F18" s="11"/>
    </row>
    <row r="19" spans="1:6" ht="13.5" customHeight="1">
      <c r="A19" s="9">
        <v>14</v>
      </c>
      <c r="B19" s="13" t="s">
        <v>21</v>
      </c>
      <c r="C19" s="11">
        <v>0</v>
      </c>
      <c r="D19" s="11"/>
      <c r="E19" s="11"/>
      <c r="F19" s="11"/>
    </row>
    <row r="20" spans="1:6" ht="13.5" customHeight="1">
      <c r="A20" s="9">
        <v>15</v>
      </c>
      <c r="B20" s="13" t="s">
        <v>22</v>
      </c>
      <c r="C20" s="11">
        <v>0</v>
      </c>
      <c r="D20" s="11"/>
      <c r="E20" s="11"/>
      <c r="F20" s="11"/>
    </row>
    <row r="21" spans="1:6" ht="13.5" customHeight="1">
      <c r="A21" s="9">
        <v>16</v>
      </c>
      <c r="B21" s="13" t="s">
        <v>40</v>
      </c>
      <c r="C21" s="11"/>
      <c r="D21" s="11"/>
      <c r="E21" s="11"/>
      <c r="F21" s="11"/>
    </row>
    <row r="22" spans="1:6" ht="13.5" customHeight="1">
      <c r="A22" s="9">
        <v>17</v>
      </c>
      <c r="B22" s="13" t="s">
        <v>23</v>
      </c>
      <c r="C22" s="11">
        <v>13</v>
      </c>
      <c r="D22" s="11"/>
      <c r="E22" s="11"/>
      <c r="F22" s="11"/>
    </row>
    <row r="23" spans="1:6" ht="13.5" customHeight="1">
      <c r="A23" s="9">
        <v>18</v>
      </c>
      <c r="B23" s="13" t="s">
        <v>41</v>
      </c>
      <c r="C23" s="11"/>
      <c r="D23" s="11"/>
      <c r="E23" s="11"/>
      <c r="F23" s="11"/>
    </row>
    <row r="24" spans="1:6" ht="13.5">
      <c r="A24" s="9">
        <v>19</v>
      </c>
      <c r="B24" s="13" t="s">
        <v>32</v>
      </c>
      <c r="C24" s="11">
        <v>163</v>
      </c>
      <c r="D24" s="11"/>
      <c r="E24" s="11"/>
      <c r="F24" s="11"/>
    </row>
    <row r="25" spans="1:6" ht="13.5">
      <c r="A25" s="9">
        <v>20</v>
      </c>
      <c r="B25" s="13" t="s">
        <v>38</v>
      </c>
      <c r="C25" s="11">
        <v>0</v>
      </c>
      <c r="D25" s="11"/>
      <c r="E25" s="11"/>
      <c r="F25" s="11"/>
    </row>
    <row r="26" spans="1:6" ht="24.75" customHeight="1">
      <c r="A26" s="89" t="s">
        <v>8</v>
      </c>
      <c r="B26" s="90"/>
      <c r="C26" s="83">
        <f>SUM(C6:C25)</f>
        <v>11875</v>
      </c>
      <c r="D26" s="83">
        <f>SUM(D6:D25)</f>
        <v>0</v>
      </c>
      <c r="E26" s="86">
        <f>SUM(E6:E25)</f>
        <v>0</v>
      </c>
      <c r="F26" s="86">
        <f>SUM(F6:F25)</f>
        <v>0</v>
      </c>
    </row>
    <row r="28" ht="12.75">
      <c r="A28" s="5" t="s">
        <v>69</v>
      </c>
    </row>
    <row r="29" spans="1:6" ht="26.25" thickBot="1">
      <c r="A29" s="79" t="s">
        <v>39</v>
      </c>
      <c r="B29" s="80" t="s">
        <v>0</v>
      </c>
      <c r="C29" s="79" t="s">
        <v>82</v>
      </c>
      <c r="D29" s="7"/>
      <c r="E29" s="7"/>
      <c r="F29" s="7"/>
    </row>
    <row r="30" spans="1:6" s="29" customFormat="1" ht="7.5" customHeight="1" thickBot="1" thickTop="1">
      <c r="A30" s="76">
        <v>0</v>
      </c>
      <c r="B30" s="77">
        <v>1</v>
      </c>
      <c r="C30" s="76">
        <v>2</v>
      </c>
      <c r="D30" s="76">
        <v>3</v>
      </c>
      <c r="E30" s="76">
        <v>4</v>
      </c>
      <c r="F30" s="76">
        <v>5</v>
      </c>
    </row>
    <row r="31" spans="1:6" ht="14.25" thickTop="1">
      <c r="A31" s="9">
        <v>1</v>
      </c>
      <c r="B31" s="10" t="s">
        <v>11</v>
      </c>
      <c r="C31" s="11">
        <v>0</v>
      </c>
      <c r="D31" s="30"/>
      <c r="E31" s="30"/>
      <c r="F31" s="3"/>
    </row>
    <row r="32" spans="1:6" ht="13.5">
      <c r="A32" s="9">
        <v>2</v>
      </c>
      <c r="B32" s="10" t="s">
        <v>7</v>
      </c>
      <c r="C32" s="11">
        <v>5</v>
      </c>
      <c r="D32" s="30"/>
      <c r="E32" s="30"/>
      <c r="F32" s="53"/>
    </row>
    <row r="33" spans="1:6" ht="13.5">
      <c r="A33" s="9">
        <v>3</v>
      </c>
      <c r="B33" s="13" t="s">
        <v>5</v>
      </c>
      <c r="C33" s="11">
        <v>19</v>
      </c>
      <c r="D33" s="30"/>
      <c r="E33" s="30"/>
      <c r="F33" s="53"/>
    </row>
    <row r="34" spans="1:6" ht="13.5">
      <c r="A34" s="9">
        <v>4</v>
      </c>
      <c r="B34" s="10" t="s">
        <v>6</v>
      </c>
      <c r="C34" s="11">
        <v>15</v>
      </c>
      <c r="D34" s="30"/>
      <c r="E34" s="30"/>
      <c r="F34" s="53"/>
    </row>
    <row r="35" spans="1:6" ht="13.5">
      <c r="A35" s="9">
        <v>5</v>
      </c>
      <c r="B35" s="10" t="s">
        <v>12</v>
      </c>
      <c r="C35" s="11">
        <v>26</v>
      </c>
      <c r="D35" s="30"/>
      <c r="E35" s="30"/>
      <c r="F35" s="54"/>
    </row>
    <row r="36" spans="1:6" ht="13.5">
      <c r="A36" s="9">
        <v>6</v>
      </c>
      <c r="B36" s="13" t="s">
        <v>13</v>
      </c>
      <c r="C36" s="11">
        <v>0</v>
      </c>
      <c r="D36" s="30"/>
      <c r="E36" s="30"/>
      <c r="F36" s="53"/>
    </row>
    <row r="37" spans="1:6" ht="13.5">
      <c r="A37" s="9">
        <v>7</v>
      </c>
      <c r="B37" s="13" t="s">
        <v>14</v>
      </c>
      <c r="C37" s="11">
        <v>0</v>
      </c>
      <c r="D37" s="30"/>
      <c r="E37" s="30"/>
      <c r="F37" s="53"/>
    </row>
    <row r="38" spans="1:6" ht="13.5">
      <c r="A38" s="9">
        <v>8</v>
      </c>
      <c r="B38" s="13" t="s">
        <v>15</v>
      </c>
      <c r="C38" s="11">
        <v>3</v>
      </c>
      <c r="D38" s="30"/>
      <c r="E38" s="30"/>
      <c r="F38" s="53"/>
    </row>
    <row r="39" spans="1:6" ht="13.5">
      <c r="A39" s="9">
        <v>9</v>
      </c>
      <c r="B39" s="13" t="s">
        <v>16</v>
      </c>
      <c r="C39" s="11">
        <v>0</v>
      </c>
      <c r="D39" s="30"/>
      <c r="E39" s="30"/>
      <c r="F39" s="3"/>
    </row>
    <row r="40" spans="1:6" ht="13.5">
      <c r="A40" s="9">
        <v>10</v>
      </c>
      <c r="B40" s="13" t="s">
        <v>17</v>
      </c>
      <c r="C40" s="11">
        <v>3</v>
      </c>
      <c r="D40" s="30"/>
      <c r="E40" s="30"/>
      <c r="F40" s="53"/>
    </row>
    <row r="41" spans="1:6" ht="15.75" customHeight="1">
      <c r="A41" s="9">
        <v>11</v>
      </c>
      <c r="B41" s="13" t="s">
        <v>18</v>
      </c>
      <c r="C41" s="11">
        <v>129</v>
      </c>
      <c r="D41" s="30"/>
      <c r="E41" s="30"/>
      <c r="F41" s="53"/>
    </row>
    <row r="42" spans="1:6" ht="13.5">
      <c r="A42" s="9">
        <v>12</v>
      </c>
      <c r="B42" s="13" t="s">
        <v>19</v>
      </c>
      <c r="C42" s="11">
        <v>10</v>
      </c>
      <c r="D42" s="30"/>
      <c r="E42" s="30"/>
      <c r="F42" s="53"/>
    </row>
    <row r="43" spans="1:6" ht="13.5">
      <c r="A43" s="9">
        <v>13</v>
      </c>
      <c r="B43" s="13" t="s">
        <v>20</v>
      </c>
      <c r="C43" s="11">
        <v>0</v>
      </c>
      <c r="D43" s="30"/>
      <c r="E43" s="30"/>
      <c r="F43" s="53"/>
    </row>
    <row r="44" spans="1:6" ht="13.5">
      <c r="A44" s="9">
        <v>14</v>
      </c>
      <c r="B44" s="13" t="s">
        <v>21</v>
      </c>
      <c r="C44" s="11">
        <v>0</v>
      </c>
      <c r="D44" s="30"/>
      <c r="E44" s="30"/>
      <c r="F44" s="53"/>
    </row>
    <row r="45" spans="1:6" ht="13.5">
      <c r="A45" s="9">
        <v>15</v>
      </c>
      <c r="B45" s="13" t="s">
        <v>22</v>
      </c>
      <c r="C45" s="11">
        <v>0</v>
      </c>
      <c r="D45" s="30"/>
      <c r="E45" s="30"/>
      <c r="F45" s="53"/>
    </row>
    <row r="46" spans="1:6" ht="14.25" customHeight="1">
      <c r="A46" s="9">
        <v>16</v>
      </c>
      <c r="B46" s="13" t="s">
        <v>40</v>
      </c>
      <c r="C46" s="11">
        <v>0</v>
      </c>
      <c r="D46" s="30"/>
      <c r="E46" s="30"/>
      <c r="F46" s="8"/>
    </row>
    <row r="47" spans="1:6" ht="13.5">
      <c r="A47" s="9">
        <v>17</v>
      </c>
      <c r="B47" s="13" t="s">
        <v>23</v>
      </c>
      <c r="C47" s="11">
        <v>0</v>
      </c>
      <c r="D47" s="30"/>
      <c r="E47" s="30"/>
      <c r="F47" s="30"/>
    </row>
    <row r="48" spans="1:6" ht="13.5">
      <c r="A48" s="9">
        <v>18</v>
      </c>
      <c r="B48" s="13" t="s">
        <v>41</v>
      </c>
      <c r="C48" s="11">
        <v>0</v>
      </c>
      <c r="D48" s="30"/>
      <c r="E48" s="30"/>
      <c r="F48" s="14"/>
    </row>
    <row r="49" spans="1:6" ht="13.5">
      <c r="A49" s="9">
        <v>19</v>
      </c>
      <c r="B49" s="13" t="s">
        <v>32</v>
      </c>
      <c r="C49" s="11">
        <v>0</v>
      </c>
      <c r="D49" s="30"/>
      <c r="E49" s="30"/>
      <c r="F49" s="30"/>
    </row>
    <row r="50" spans="1:6" ht="13.5">
      <c r="A50" s="9">
        <v>20</v>
      </c>
      <c r="B50" s="13" t="s">
        <v>38</v>
      </c>
      <c r="C50" s="11">
        <v>0</v>
      </c>
      <c r="D50" s="30"/>
      <c r="E50" s="30"/>
      <c r="F50" s="30"/>
    </row>
    <row r="51" spans="1:6" ht="24.75" customHeight="1">
      <c r="A51" s="89" t="s">
        <v>8</v>
      </c>
      <c r="B51" s="90"/>
      <c r="C51" s="83">
        <f>SUM(C31:C50)</f>
        <v>210</v>
      </c>
      <c r="D51" s="83">
        <f>SUM(D31:D50)</f>
        <v>0</v>
      </c>
      <c r="E51" s="86">
        <f>SUM(E31:E50)</f>
        <v>0</v>
      </c>
      <c r="F51" s="86">
        <f>SUM(F31:F50)</f>
        <v>0</v>
      </c>
    </row>
    <row r="52" spans="1:3" ht="12.75">
      <c r="A52" s="96" t="s">
        <v>68</v>
      </c>
      <c r="B52" s="96"/>
      <c r="C52" s="96"/>
    </row>
    <row r="53" ht="12.75">
      <c r="A53" s="6" t="s">
        <v>42</v>
      </c>
    </row>
    <row r="57" spans="2:5" ht="12" customHeight="1">
      <c r="B57" s="25"/>
      <c r="C57" s="23"/>
      <c r="D57" s="23"/>
      <c r="E57" s="26"/>
    </row>
  </sheetData>
  <mergeCells count="4">
    <mergeCell ref="A26:B26"/>
    <mergeCell ref="A51:B51"/>
    <mergeCell ref="A52:C52"/>
    <mergeCell ref="A1:F1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="60" workbookViewId="0" topLeftCell="A19">
      <selection activeCell="A4" sqref="A4:G4"/>
    </sheetView>
  </sheetViews>
  <sheetFormatPr defaultColWidth="9.140625" defaultRowHeight="12.75"/>
  <cols>
    <col min="1" max="1" width="3.28125" style="6" customWidth="1"/>
    <col min="2" max="2" width="57.8515625" style="6" customWidth="1"/>
    <col min="3" max="7" width="11.7109375" style="6" customWidth="1"/>
    <col min="8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2" spans="1:7" ht="12.75">
      <c r="A2" s="92"/>
      <c r="B2" s="92"/>
      <c r="C2" s="92"/>
      <c r="D2" s="92"/>
      <c r="E2" s="92"/>
      <c r="F2" s="92"/>
      <c r="G2" s="92"/>
    </row>
    <row r="3" ht="12.75">
      <c r="A3" s="5" t="s">
        <v>51</v>
      </c>
    </row>
    <row r="4" spans="1:7" ht="42.75" customHeight="1" thickBot="1">
      <c r="A4" s="79" t="s">
        <v>39</v>
      </c>
      <c r="B4" s="80" t="s">
        <v>0</v>
      </c>
      <c r="C4" s="79" t="s">
        <v>81</v>
      </c>
      <c r="D4" s="79" t="s">
        <v>80</v>
      </c>
      <c r="E4" s="79" t="s">
        <v>4</v>
      </c>
      <c r="F4" s="79" t="s">
        <v>43</v>
      </c>
      <c r="G4" s="79" t="s">
        <v>58</v>
      </c>
    </row>
    <row r="5" spans="1:7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</row>
    <row r="6" spans="1:7" ht="13.5" customHeight="1" thickTop="1">
      <c r="A6" s="9">
        <v>1</v>
      </c>
      <c r="B6" s="10" t="s">
        <v>11</v>
      </c>
      <c r="C6" s="30">
        <f>'болеснички дани'!C31*182/'болеснички дани'!C6</f>
        <v>0.7962131592715315</v>
      </c>
      <c r="D6" s="30">
        <f>'болеснички дани'!D31*365/'болеснички дани'!D6</f>
        <v>0.5169917528472313</v>
      </c>
      <c r="E6" s="12">
        <f>'болеснички дани'!E31*365/'болеснички дани'!E6</f>
        <v>0.5637201199211214</v>
      </c>
      <c r="F6" s="30">
        <f>'болеснички дани'!F31*365/'болеснички дани'!F6</f>
        <v>0.5082769907349692</v>
      </c>
      <c r="G6" s="30">
        <v>0.6</v>
      </c>
    </row>
    <row r="7" spans="1:7" ht="13.5" customHeight="1">
      <c r="A7" s="9">
        <v>2</v>
      </c>
      <c r="B7" s="10" t="s">
        <v>7</v>
      </c>
      <c r="C7" s="30">
        <f>'болеснички дани'!C32*182/'болеснички дани'!C7</f>
        <v>0.42810447533221324</v>
      </c>
      <c r="D7" s="30">
        <f>'болеснички дани'!D32*365/'болеснички дани'!D7</f>
        <v>0.3968062232744667</v>
      </c>
      <c r="E7" s="12">
        <f>'болеснички дани'!E32*365/'болеснички дани'!E7</f>
        <v>0.3637841949274792</v>
      </c>
      <c r="F7" s="30">
        <f>'болеснички дани'!F32*365/'болеснички дани'!F7</f>
        <v>0.8852508716083068</v>
      </c>
      <c r="G7" s="30">
        <v>0.8</v>
      </c>
    </row>
    <row r="8" spans="1:7" ht="13.5" customHeight="1">
      <c r="A8" s="9">
        <v>3</v>
      </c>
      <c r="B8" s="13" t="s">
        <v>5</v>
      </c>
      <c r="C8" s="30">
        <f>'болеснички дани'!C33*182/'болеснички дани'!C8</f>
        <v>0.9752037849854643</v>
      </c>
      <c r="D8" s="30">
        <f>'болеснички дани'!D33*365/'болеснички дани'!D8</f>
        <v>0.8943063081749592</v>
      </c>
      <c r="E8" s="12">
        <f>'болеснички дани'!E33*365/'болеснички дани'!E8</f>
        <v>0.8952741749068961</v>
      </c>
      <c r="F8" s="30">
        <f>'болеснички дани'!F33*365/'болеснички дани'!F8</f>
        <v>0.9689682723781541</v>
      </c>
      <c r="G8" s="30">
        <v>1</v>
      </c>
    </row>
    <row r="9" spans="1:7" ht="13.5" customHeight="1">
      <c r="A9" s="9">
        <v>4</v>
      </c>
      <c r="B9" s="10" t="s">
        <v>6</v>
      </c>
      <c r="C9" s="30">
        <f>'болеснички дани'!C34*182/'болеснички дани'!C9</f>
        <v>0.5918827508455468</v>
      </c>
      <c r="D9" s="30">
        <f>'болеснички дани'!D34*365/'болеснички дани'!D9</f>
        <v>0.6273943929975897</v>
      </c>
      <c r="E9" s="12">
        <f>'болеснички дани'!E34*365/'болеснички дани'!E9</f>
        <v>0.6526235011990408</v>
      </c>
      <c r="F9" s="30">
        <f>'болеснички дани'!F34*365/'болеснички дани'!F9</f>
        <v>0.5860121025569275</v>
      </c>
      <c r="G9" s="30">
        <v>0.6</v>
      </c>
    </row>
    <row r="10" spans="1:7" ht="13.5" customHeight="1">
      <c r="A10" s="9">
        <v>5</v>
      </c>
      <c r="B10" s="10" t="s">
        <v>12</v>
      </c>
      <c r="C10" s="30">
        <f>'болеснички дани'!C35*182/'болеснички дани'!C10</f>
        <v>1.439627159226954</v>
      </c>
      <c r="D10" s="30">
        <f>'болеснички дани'!D35*365/'болеснички дани'!D10</f>
        <v>0.8032652643431086</v>
      </c>
      <c r="E10" s="12">
        <f>'болеснички дани'!E35*365/'болеснички дани'!E10</f>
        <v>0.7563665633402408</v>
      </c>
      <c r="F10" s="30">
        <f>'болеснички дани'!F35*365/'болеснички дани'!F10</f>
        <v>0.8488372093023255</v>
      </c>
      <c r="G10" s="30">
        <v>0.9</v>
      </c>
    </row>
    <row r="11" spans="1:7" ht="13.5" customHeight="1">
      <c r="A11" s="9">
        <v>6</v>
      </c>
      <c r="B11" s="13" t="s">
        <v>13</v>
      </c>
      <c r="C11" s="30">
        <f>'болеснички дани'!C36*182/'болеснички дани'!C11</f>
        <v>0.5229885057471264</v>
      </c>
      <c r="D11" s="30">
        <f>'болеснички дани'!D36*365/'болеснички дани'!D11</f>
        <v>0.36259135741148085</v>
      </c>
      <c r="E11" s="12">
        <f>'болеснички дани'!E36*365/'болеснички дани'!E11</f>
        <v>0.3308085712436072</v>
      </c>
      <c r="F11" s="30">
        <f>'болеснички дани'!F36*365/'болеснички дани'!F11</f>
        <v>0.3446415323396506</v>
      </c>
      <c r="G11" s="30">
        <v>0.3</v>
      </c>
    </row>
    <row r="12" spans="1:7" ht="13.5" customHeight="1">
      <c r="A12" s="9">
        <v>7</v>
      </c>
      <c r="B12" s="13" t="s">
        <v>14</v>
      </c>
      <c r="C12" s="30">
        <f>'болеснички дани'!C37*182/'болеснички дани'!C12</f>
        <v>0.49349643221202855</v>
      </c>
      <c r="D12" s="30">
        <f>'болеснички дани'!D37*365/'болеснички дани'!D12</f>
        <v>0.495603517186251</v>
      </c>
      <c r="E12" s="12">
        <f>'болеснички дани'!E37*365/'болеснички дани'!E12</f>
        <v>0.5114951866444616</v>
      </c>
      <c r="F12" s="30">
        <f>'болеснички дани'!F37*365/'болеснички дани'!F12</f>
        <v>1.1829678086413615</v>
      </c>
      <c r="G12" s="30">
        <v>0.6</v>
      </c>
    </row>
    <row r="13" spans="1:7" ht="13.5" customHeight="1">
      <c r="A13" s="9">
        <v>8</v>
      </c>
      <c r="B13" s="13" t="s">
        <v>15</v>
      </c>
      <c r="C13" s="30">
        <f>'болеснички дани'!C38*182/'болеснички дани'!C13</f>
        <v>0.4720849802371542</v>
      </c>
      <c r="D13" s="30">
        <f>'болеснички дани'!D38*365/'болеснички дани'!D13</f>
        <v>0.4577551187327899</v>
      </c>
      <c r="E13" s="12">
        <f>'болеснички дани'!E38*365/'болеснички дани'!E13</f>
        <v>0.4318249038745933</v>
      </c>
      <c r="F13" s="30">
        <f>'болеснички дани'!F38*365/'болеснички дани'!F13</f>
        <v>0.4605742807470136</v>
      </c>
      <c r="G13" s="30">
        <v>0.4</v>
      </c>
    </row>
    <row r="14" spans="1:7" ht="13.5" customHeight="1">
      <c r="A14" s="9">
        <v>9</v>
      </c>
      <c r="B14" s="13" t="s">
        <v>16</v>
      </c>
      <c r="C14" s="30">
        <f>'болеснички дани'!C39*182/'болеснички дани'!C14</f>
        <v>0.2003302146395157</v>
      </c>
      <c r="D14" s="30">
        <f>'болеснички дани'!D39*365/'болеснички дани'!D14</f>
        <v>0.3568031704095112</v>
      </c>
      <c r="E14" s="12">
        <f>'болеснички дани'!E39*365/'болеснички дани'!E14</f>
        <v>0.44418749589975726</v>
      </c>
      <c r="F14" s="30">
        <f>'болеснички дани'!F39*365/'болеснички дани'!F14</f>
        <v>0.41678530958537924</v>
      </c>
      <c r="G14" s="30">
        <v>0.5</v>
      </c>
    </row>
    <row r="15" spans="1:7" ht="13.5" customHeight="1">
      <c r="A15" s="9">
        <v>10</v>
      </c>
      <c r="B15" s="13" t="s">
        <v>17</v>
      </c>
      <c r="C15" s="30">
        <f>'болеснички дани'!C40*182/'болеснички дани'!C15</f>
        <v>0.806870370861982</v>
      </c>
      <c r="D15" s="30">
        <f>'болеснички дани'!D40*365/'болеснички дани'!D15</f>
        <v>0.7369241192411924</v>
      </c>
      <c r="E15" s="12">
        <f>'болеснички дани'!E40*365/'болеснички дани'!E15</f>
        <v>0.7724022183304144</v>
      </c>
      <c r="F15" s="30">
        <f>'болеснички дани'!F40*365/'болеснички дани'!F15</f>
        <v>1.031127386868951</v>
      </c>
      <c r="G15" s="30">
        <v>0.4</v>
      </c>
    </row>
    <row r="16" spans="1:7" ht="13.5" customHeight="1">
      <c r="A16" s="9">
        <v>11</v>
      </c>
      <c r="B16" s="13" t="s">
        <v>18</v>
      </c>
      <c r="C16" s="30">
        <f>'болеснички дани'!C41*182/'болеснички дани'!C16</f>
        <v>0.49569377990430624</v>
      </c>
      <c r="D16" s="30">
        <f>'болеснички дани'!D41*365/'болеснички дани'!D16</f>
        <v>0.5157292101352192</v>
      </c>
      <c r="E16" s="12">
        <f>'болеснички дани'!E41*365/'болеснички дани'!E16</f>
        <v>0.5889179817422687</v>
      </c>
      <c r="F16" s="30">
        <f>'болеснички дани'!F41*365/'болеснички дани'!F16</f>
        <v>0.5687083915093385</v>
      </c>
      <c r="G16" s="30">
        <v>0.7</v>
      </c>
    </row>
    <row r="17" spans="1:7" ht="13.5" customHeight="1">
      <c r="A17" s="9">
        <v>12</v>
      </c>
      <c r="B17" s="13" t="s">
        <v>19</v>
      </c>
      <c r="C17" s="30">
        <f>'болеснички дани'!C42*182/'болеснички дани'!C17</f>
        <v>0.2951241333035115</v>
      </c>
      <c r="D17" s="30">
        <f>'болеснички дани'!D42*365/'болеснички дани'!D17</f>
        <v>0.3028542980418188</v>
      </c>
      <c r="E17" s="12">
        <f>'болеснички дани'!E42*365/'болеснички дани'!E17</f>
        <v>0.3129912819779906</v>
      </c>
      <c r="F17" s="30">
        <f>'болеснички дани'!F42*365/'болеснички дани'!F17</f>
        <v>0.4167130764089998</v>
      </c>
      <c r="G17" s="30">
        <v>0.4</v>
      </c>
    </row>
    <row r="18" spans="1:7" ht="13.5" customHeight="1">
      <c r="A18" s="9">
        <v>13</v>
      </c>
      <c r="B18" s="13" t="s">
        <v>20</v>
      </c>
      <c r="C18" s="30">
        <f>'болеснички дани'!C43*182/'болеснички дани'!C18</f>
        <v>0.8219633943427621</v>
      </c>
      <c r="D18" s="30">
        <f>'болеснички дани'!D43*365/'болеснички дани'!D18</f>
        <v>0.7704713904536021</v>
      </c>
      <c r="E18" s="12">
        <f>'болеснички дани'!E43*365/'болеснички дани'!E18</f>
        <v>0.819930696618473</v>
      </c>
      <c r="F18" s="30">
        <f>'болеснички дани'!F43*365/'болеснички дани'!F18</f>
        <v>0.8481491488786814</v>
      </c>
      <c r="G18" s="30">
        <v>1</v>
      </c>
    </row>
    <row r="19" spans="1:7" ht="13.5" customHeight="1">
      <c r="A19" s="9">
        <v>14</v>
      </c>
      <c r="B19" s="13" t="s">
        <v>21</v>
      </c>
      <c r="C19" s="30">
        <f>'болеснички дани'!C44*182/'болеснички дани'!C19</f>
        <v>0.1849662266840181</v>
      </c>
      <c r="D19" s="30">
        <f>'болеснички дани'!D44*365/'болеснички дани'!D19</f>
        <v>0.20766081654360383</v>
      </c>
      <c r="E19" s="12">
        <f>'болеснички дани'!E44*365/'болеснички дани'!E19</f>
        <v>0.28138973120213806</v>
      </c>
      <c r="F19" s="30">
        <f>'болеснички дани'!F44*365/'болеснички дани'!F19</f>
        <v>0.1940248585950892</v>
      </c>
      <c r="G19" s="30">
        <v>0.2</v>
      </c>
    </row>
    <row r="20" spans="1:7" ht="13.5" customHeight="1">
      <c r="A20" s="9">
        <v>15</v>
      </c>
      <c r="B20" s="13" t="s">
        <v>22</v>
      </c>
      <c r="C20" s="30">
        <f>'болеснички дани'!C45*182/'болеснички дани'!C20</f>
        <v>0.28277847983261173</v>
      </c>
      <c r="D20" s="30">
        <f>'болеснички дани'!D45*365/'болеснички дани'!D20</f>
        <v>0.27468169059919456</v>
      </c>
      <c r="E20" s="12">
        <f>'болеснички дани'!E45*365/'болеснички дани'!E20</f>
        <v>0.28988988792689263</v>
      </c>
      <c r="F20" s="30">
        <f>'болеснички дани'!F45*365/'болеснички дани'!F20</f>
        <v>0.3487796454064011</v>
      </c>
      <c r="G20" s="30">
        <v>0.3</v>
      </c>
    </row>
    <row r="21" spans="1:7" ht="13.5" customHeight="1">
      <c r="A21" s="9">
        <v>16</v>
      </c>
      <c r="B21" s="13" t="s">
        <v>40</v>
      </c>
      <c r="C21" s="30"/>
      <c r="D21" s="30"/>
      <c r="E21" s="12"/>
      <c r="F21" s="30"/>
      <c r="G21" s="30"/>
    </row>
    <row r="22" spans="1:7" ht="13.5" customHeight="1">
      <c r="A22" s="9">
        <v>17</v>
      </c>
      <c r="B22" s="13" t="s">
        <v>23</v>
      </c>
      <c r="C22" s="30">
        <f>'болеснички дани'!C47*182/'болеснички дани'!C22</f>
        <v>0.26838859594244346</v>
      </c>
      <c r="D22" s="30">
        <f>'болеснички дани'!D47*365/'болеснички дани'!D22</f>
        <v>0.24316580268913007</v>
      </c>
      <c r="E22" s="12">
        <f>'болеснички дани'!E47*365/'болеснички дани'!E22</f>
        <v>0.2803085547604941</v>
      </c>
      <c r="F22" s="30">
        <f>'болеснички дани'!F47*365/'болеснички дани'!F22</f>
        <v>0.24916442157716698</v>
      </c>
      <c r="G22" s="30">
        <v>0.2</v>
      </c>
    </row>
    <row r="23" spans="1:7" ht="13.5" customHeight="1">
      <c r="A23" s="9">
        <v>18</v>
      </c>
      <c r="B23" s="13" t="s">
        <v>41</v>
      </c>
      <c r="C23" s="30">
        <f>'болеснички дани'!C48*182/'болеснички дани'!C23</f>
        <v>0.19795518816619534</v>
      </c>
      <c r="D23" s="30"/>
      <c r="E23" s="12"/>
      <c r="F23" s="30"/>
      <c r="G23" s="30"/>
    </row>
    <row r="24" spans="1:7" ht="13.5" customHeight="1">
      <c r="A24" s="9">
        <v>19</v>
      </c>
      <c r="B24" s="13" t="s">
        <v>32</v>
      </c>
      <c r="C24" s="30">
        <f>'болеснички дани'!C49*182/'болеснички дани'!C24</f>
        <v>1.067448680351906</v>
      </c>
      <c r="D24" s="30">
        <f>'болеснички дани'!D49*365/'болеснички дани'!D24</f>
        <v>0.8215169930227324</v>
      </c>
      <c r="E24" s="12">
        <f>'болеснички дани'!E49*365/'болеснички дани'!E24</f>
        <v>0.8242660644631492</v>
      </c>
      <c r="F24" s="30">
        <f>'болеснички дани'!F49*365/'болеснички дани'!F24</f>
        <v>0.9081655733996833</v>
      </c>
      <c r="G24" s="30">
        <v>1.6</v>
      </c>
    </row>
    <row r="25" spans="1:7" ht="13.5" customHeight="1">
      <c r="A25" s="9">
        <v>20</v>
      </c>
      <c r="B25" s="13" t="s">
        <v>38</v>
      </c>
      <c r="C25" s="30">
        <f>'болеснички дани'!C50*182/'болеснички дани'!C25</f>
        <v>0.5372388737511353</v>
      </c>
      <c r="D25" s="30">
        <f>'болеснички дани'!D50*365/'болеснички дани'!D25</f>
        <v>0.6228668941979523</v>
      </c>
      <c r="E25" s="12">
        <f>'болеснички дани'!E50*365/'болеснички дани'!E25</f>
        <v>0.6208186869259553</v>
      </c>
      <c r="F25" s="30">
        <f>'болеснички дани'!F50*365/'болеснички дани'!F25</f>
        <v>0.559244126659857</v>
      </c>
      <c r="G25" s="30">
        <v>0.6</v>
      </c>
    </row>
    <row r="26" spans="1:7" ht="24.75" customHeight="1">
      <c r="A26" s="89" t="s">
        <v>8</v>
      </c>
      <c r="B26" s="90"/>
      <c r="C26" s="82">
        <v>0.59</v>
      </c>
      <c r="D26" s="82">
        <f>'болеснички дани'!D51*365/'болеснички дани'!D26</f>
        <v>0.488773034297331</v>
      </c>
      <c r="E26" s="82">
        <f>'болеснички дани'!E51*365/'болеснички дани'!E26</f>
        <v>0.5251856522606055</v>
      </c>
      <c r="F26" s="81">
        <f>'болеснички дани'!F51*365/'болеснички дани'!F26</f>
        <v>0.5603082294445572</v>
      </c>
      <c r="G26" s="81">
        <v>0.52</v>
      </c>
    </row>
    <row r="28" ht="12.75">
      <c r="A28" s="5" t="s">
        <v>52</v>
      </c>
    </row>
    <row r="29" spans="1:7" ht="26.25" thickBot="1">
      <c r="A29" s="79" t="s">
        <v>39</v>
      </c>
      <c r="B29" s="80" t="s">
        <v>0</v>
      </c>
      <c r="C29" s="79" t="s">
        <v>1</v>
      </c>
      <c r="D29" s="79" t="s">
        <v>3</v>
      </c>
      <c r="E29" s="79" t="s">
        <v>4</v>
      </c>
      <c r="F29" s="79" t="s">
        <v>43</v>
      </c>
      <c r="G29" s="79" t="s">
        <v>58</v>
      </c>
    </row>
    <row r="30" spans="1:7" s="29" customFormat="1" ht="7.5" customHeight="1" thickBot="1" thickTop="1">
      <c r="A30" s="76">
        <v>0</v>
      </c>
      <c r="B30" s="77">
        <v>1</v>
      </c>
      <c r="C30" s="76">
        <v>2</v>
      </c>
      <c r="D30" s="76">
        <v>3</v>
      </c>
      <c r="E30" s="76">
        <v>4</v>
      </c>
      <c r="F30" s="76">
        <v>5</v>
      </c>
      <c r="G30" s="76">
        <v>6</v>
      </c>
    </row>
    <row r="31" spans="1:7" ht="14.25" thickTop="1">
      <c r="A31" s="9">
        <v>1</v>
      </c>
      <c r="B31" s="10" t="s">
        <v>11</v>
      </c>
      <c r="C31" s="30">
        <v>13.8</v>
      </c>
      <c r="D31" s="30">
        <f>'болеснички дани'!D6/'број лечених'!D6</f>
        <v>13.166149603584971</v>
      </c>
      <c r="E31" s="30">
        <f>'болеснички дани'!E6/'број лечених'!E6</f>
        <v>13.636714764611572</v>
      </c>
      <c r="F31" s="11">
        <f>'болеснички дани'!F6/'број лечених'!F6</f>
        <v>12.348399986898562</v>
      </c>
      <c r="G31" s="11">
        <v>13</v>
      </c>
    </row>
    <row r="32" spans="1:7" ht="13.5">
      <c r="A32" s="9">
        <v>2</v>
      </c>
      <c r="B32" s="10" t="s">
        <v>7</v>
      </c>
      <c r="C32" s="30">
        <f>'болеснички дани'!C7/'број лечених'!C7</f>
        <v>13.130766145206579</v>
      </c>
      <c r="D32" s="30">
        <f>'болеснички дани'!D7/'број лечених'!D7</f>
        <v>10.701396070320579</v>
      </c>
      <c r="E32" s="30">
        <f>'болеснички дани'!E7/'број лечених'!E7</f>
        <v>11.69898741945382</v>
      </c>
      <c r="F32" s="11">
        <f>'болеснички дани'!F7/'број лечених'!F7</f>
        <v>9.304654442877291</v>
      </c>
      <c r="G32" s="11">
        <v>12</v>
      </c>
    </row>
    <row r="33" spans="1:7" ht="13.5">
      <c r="A33" s="9">
        <v>3</v>
      </c>
      <c r="B33" s="13" t="s">
        <v>5</v>
      </c>
      <c r="C33" s="30">
        <f>'болеснички дани'!C8/'број лечених'!C8</f>
        <v>10.555354993983153</v>
      </c>
      <c r="D33" s="30">
        <f>'болеснички дани'!D8/'број лечених'!D8</f>
        <v>10.472169427097475</v>
      </c>
      <c r="E33" s="30">
        <f>'болеснички дани'!E8/'број лечених'!E8</f>
        <v>10.236624161956094</v>
      </c>
      <c r="F33" s="11">
        <f>'болеснички дани'!F8/'број лечених'!F8</f>
        <v>10.026876857475125</v>
      </c>
      <c r="G33" s="11">
        <v>9</v>
      </c>
    </row>
    <row r="34" spans="1:7" ht="13.5">
      <c r="A34" s="9">
        <v>4</v>
      </c>
      <c r="B34" s="10" t="s">
        <v>6</v>
      </c>
      <c r="C34" s="30">
        <f>'болеснички дани'!C9/'број лечених'!C9</f>
        <v>9.633249791144529</v>
      </c>
      <c r="D34" s="30">
        <f>'болеснички дани'!D9/'број лечених'!D9</f>
        <v>9.090524697290025</v>
      </c>
      <c r="E34" s="30">
        <f>'болеснички дани'!E9/'број лечених'!E9</f>
        <v>8.403192003869096</v>
      </c>
      <c r="F34" s="11">
        <f>'болеснички дани'!F9/'број лечених'!F9</f>
        <v>7.87901336640485</v>
      </c>
      <c r="G34" s="11">
        <v>7.6</v>
      </c>
    </row>
    <row r="35" spans="1:7" ht="13.5">
      <c r="A35" s="9">
        <v>5</v>
      </c>
      <c r="B35" s="10" t="s">
        <v>12</v>
      </c>
      <c r="C35" s="30">
        <f>'болеснички дани'!C10/'број лечених'!C10</f>
        <v>8.879271070615035</v>
      </c>
      <c r="D35" s="30">
        <f>'болеснички дани'!D10/'број лечених'!D10</f>
        <v>8.113079584775086</v>
      </c>
      <c r="E35" s="30">
        <f>'болеснички дани'!E10/'број лечених'!E10</f>
        <v>7.886412749864938</v>
      </c>
      <c r="F35" s="11">
        <f>'болеснички дани'!F10/'број лечених'!F10</f>
        <v>7.395577395577396</v>
      </c>
      <c r="G35" s="11">
        <v>6.9</v>
      </c>
    </row>
    <row r="36" spans="1:7" ht="13.5">
      <c r="A36" s="9">
        <v>6</v>
      </c>
      <c r="B36" s="13" t="s">
        <v>13</v>
      </c>
      <c r="C36" s="30">
        <f>'болеснички дани'!C11/'број лечених'!C11</f>
        <v>2.6097490625901356</v>
      </c>
      <c r="D36" s="30">
        <f>'болеснички дани'!D11/'број лечених'!D11</f>
        <v>2.416080918909652</v>
      </c>
      <c r="E36" s="30">
        <f>'болеснички дани'!E11/'број лечених'!E11</f>
        <v>2.633759590792839</v>
      </c>
      <c r="F36" s="11">
        <f>'болеснички дани'!F11/'број лечених'!F11</f>
        <v>2.700728597449909</v>
      </c>
      <c r="G36" s="11">
        <v>3</v>
      </c>
    </row>
    <row r="37" spans="1:7" ht="13.5">
      <c r="A37" s="9">
        <v>7</v>
      </c>
      <c r="B37" s="13" t="s">
        <v>14</v>
      </c>
      <c r="C37" s="30">
        <v>11.5</v>
      </c>
      <c r="D37" s="30">
        <v>11.3</v>
      </c>
      <c r="E37" s="30">
        <f>'болеснички дани'!E12/'број лечених'!E12</f>
        <v>10.874116607773852</v>
      </c>
      <c r="F37" s="11">
        <f>'болеснички дани'!F12/'број лечених'!F12</f>
        <v>6.551126742217011</v>
      </c>
      <c r="G37" s="11">
        <v>12</v>
      </c>
    </row>
    <row r="38" spans="1:7" ht="13.5">
      <c r="A38" s="9">
        <v>8</v>
      </c>
      <c r="B38" s="13" t="s">
        <v>15</v>
      </c>
      <c r="C38" s="30">
        <v>44</v>
      </c>
      <c r="D38" s="30">
        <f>'болеснички дани'!D13/'број лечених'!D13</f>
        <v>32.69073083778966</v>
      </c>
      <c r="E38" s="30">
        <f>'болеснички дани'!E13/'број лечених'!E13</f>
        <v>32.17214532871972</v>
      </c>
      <c r="F38" s="11">
        <f>'болеснички дани'!F13/'број лечених'!F13</f>
        <v>33.548447789275635</v>
      </c>
      <c r="G38" s="11">
        <v>32</v>
      </c>
    </row>
    <row r="39" spans="1:7" ht="13.5">
      <c r="A39" s="9">
        <v>9</v>
      </c>
      <c r="B39" s="13" t="s">
        <v>16</v>
      </c>
      <c r="C39" s="30">
        <v>13.2</v>
      </c>
      <c r="D39" s="30">
        <v>12.9</v>
      </c>
      <c r="E39" s="30">
        <f>'болеснички дани'!E14/'број лечених'!E14</f>
        <v>7.428362573099415</v>
      </c>
      <c r="F39" s="11">
        <f>'болеснички дани'!F14/'број лечених'!F14</f>
        <v>7.198703200167329</v>
      </c>
      <c r="G39" s="11">
        <v>7.5</v>
      </c>
    </row>
    <row r="40" spans="1:7" ht="13.5">
      <c r="A40" s="9">
        <v>10</v>
      </c>
      <c r="B40" s="13" t="s">
        <v>17</v>
      </c>
      <c r="C40" s="30">
        <f>'болеснички дани'!C15/'број лечених'!C15</f>
        <v>8.633738253495302</v>
      </c>
      <c r="D40" s="30">
        <f>'болеснички дани'!D15/'број лечених'!D15</f>
        <v>10.084722601803772</v>
      </c>
      <c r="E40" s="30">
        <f>'болеснички дани'!E15/'број лечених'!E15</f>
        <v>9.94773519163763</v>
      </c>
      <c r="F40" s="11">
        <f>'болеснички дани'!F15/'број лечених'!F15</f>
        <v>12.128807106598984</v>
      </c>
      <c r="G40" s="11">
        <v>13.2</v>
      </c>
    </row>
    <row r="41" spans="1:7" ht="14.25" customHeight="1">
      <c r="A41" s="9">
        <v>11</v>
      </c>
      <c r="B41" s="13" t="s">
        <v>18</v>
      </c>
      <c r="C41" s="30">
        <f>'болеснички дани'!C16/'број лечених'!C16</f>
        <v>48.517857142857146</v>
      </c>
      <c r="D41" s="30">
        <f>'болеснички дани'!D16/'број лечених'!D16</f>
        <v>49.52610587382161</v>
      </c>
      <c r="E41" s="30">
        <f>'болеснички дани'!E16/'број лечених'!E16</f>
        <v>52.62942271880819</v>
      </c>
      <c r="F41" s="11">
        <f>'болеснички дани'!F16/'број лечених'!F16</f>
        <v>42.190381331815594</v>
      </c>
      <c r="G41" s="11">
        <v>36.1</v>
      </c>
    </row>
    <row r="42" spans="1:7" ht="13.5">
      <c r="A42" s="9">
        <v>12</v>
      </c>
      <c r="B42" s="13" t="s">
        <v>19</v>
      </c>
      <c r="C42" s="30">
        <f>'болеснички дани'!C17/'број лечених'!C17</f>
        <v>9.447437929212889</v>
      </c>
      <c r="D42" s="30">
        <f>'болеснички дани'!D17/'број лечених'!D17</f>
        <v>9.066198595787363</v>
      </c>
      <c r="E42" s="30">
        <f>'болеснички дани'!E17/'број лечених'!E17</f>
        <v>9.228435768926404</v>
      </c>
      <c r="F42" s="11">
        <f>'болеснички дани'!F17/'број лечених'!F17</f>
        <v>8.845320197044336</v>
      </c>
      <c r="G42" s="11">
        <v>9</v>
      </c>
    </row>
    <row r="43" spans="1:7" ht="13.5">
      <c r="A43" s="9">
        <v>13</v>
      </c>
      <c r="B43" s="13" t="s">
        <v>20</v>
      </c>
      <c r="C43" s="30">
        <f>'болеснички дани'!C18/'број лечених'!C18</f>
        <v>14.839506172839506</v>
      </c>
      <c r="D43" s="30">
        <f>'болеснички дани'!D18/'број лечених'!D18</f>
        <v>13.823770491803279</v>
      </c>
      <c r="E43" s="30">
        <f>'болеснички дани'!E18/'број лечених'!E18</f>
        <v>13.575020275750203</v>
      </c>
      <c r="F43" s="11">
        <f>'болеснички дани'!F18/'број лечених'!F18</f>
        <v>16.332744924977934</v>
      </c>
      <c r="G43" s="11">
        <v>19</v>
      </c>
    </row>
    <row r="44" spans="1:7" ht="13.5">
      <c r="A44" s="9">
        <v>14</v>
      </c>
      <c r="B44" s="13" t="s">
        <v>21</v>
      </c>
      <c r="C44" s="30">
        <f>'болеснички дани'!C19/'број лечених'!C19</f>
        <v>16.91864122457538</v>
      </c>
      <c r="D44" s="30">
        <f>'болеснички дани'!D19/'број лечених'!D19</f>
        <v>18.720305626302384</v>
      </c>
      <c r="E44" s="30">
        <f>'болеснички дани'!E19/'број лечених'!E19</f>
        <v>21.0033733639185</v>
      </c>
      <c r="F44" s="11">
        <f>'болеснички дани'!F19/'број лечених'!F19</f>
        <v>22.228757302177378</v>
      </c>
      <c r="G44" s="11">
        <v>18.7</v>
      </c>
    </row>
    <row r="45" spans="1:7" ht="13.5">
      <c r="A45" s="9">
        <v>15</v>
      </c>
      <c r="B45" s="13" t="s">
        <v>22</v>
      </c>
      <c r="C45" s="30">
        <f>'болеснички дани'!C20/'број лечених'!C20</f>
        <v>43.25358422939068</v>
      </c>
      <c r="D45" s="30">
        <f>'болеснички дани'!D20/'број лечених'!D20</f>
        <v>47.80359747204667</v>
      </c>
      <c r="E45" s="30">
        <f>'болеснички дани'!E20/'број лечених'!E20</f>
        <v>47.39172862453532</v>
      </c>
      <c r="F45" s="11">
        <f>'болеснички дани'!F20/'број лечених'!F20</f>
        <v>36.55723905723906</v>
      </c>
      <c r="G45" s="11">
        <v>42</v>
      </c>
    </row>
    <row r="46" spans="1:7" ht="13.5">
      <c r="A46" s="9">
        <v>16</v>
      </c>
      <c r="B46" s="13" t="s">
        <v>40</v>
      </c>
      <c r="C46" s="30">
        <f>'болеснички дани'!C21/'број лечених'!C21</f>
        <v>0</v>
      </c>
      <c r="D46" s="30">
        <f>'болеснички дани'!D21/'број лечених'!D21</f>
        <v>0</v>
      </c>
      <c r="E46" s="30"/>
      <c r="F46" s="11"/>
      <c r="G46" s="11"/>
    </row>
    <row r="47" spans="1:7" ht="13.5">
      <c r="A47" s="9">
        <v>17</v>
      </c>
      <c r="B47" s="13" t="s">
        <v>23</v>
      </c>
      <c r="C47" s="30">
        <f>'болеснички дани'!C22/'број лечених'!C22</f>
        <v>89.512</v>
      </c>
      <c r="D47" s="30">
        <f>'болеснички дани'!D22/'број лечених'!D22</f>
        <v>99.56451612903226</v>
      </c>
      <c r="E47" s="30">
        <f>'болеснички дани'!E22/'број лечених'!E22</f>
        <v>90.47835051546392</v>
      </c>
      <c r="F47" s="11">
        <f>'болеснички дани'!F22/'број лечених'!F22</f>
        <v>99.93319838056681</v>
      </c>
      <c r="G47" s="11">
        <v>97</v>
      </c>
    </row>
    <row r="48" spans="1:7" ht="13.5">
      <c r="A48" s="9">
        <v>18</v>
      </c>
      <c r="B48" s="13" t="s">
        <v>41</v>
      </c>
      <c r="C48" s="30">
        <f>'болеснички дани'!C23/'број лечених'!C23</f>
        <v>12.840782122905027</v>
      </c>
      <c r="D48" s="30"/>
      <c r="E48" s="30"/>
      <c r="F48" s="11"/>
      <c r="G48" s="11"/>
    </row>
    <row r="49" spans="1:7" ht="13.5">
      <c r="A49" s="9">
        <v>19</v>
      </c>
      <c r="B49" s="13" t="s">
        <v>32</v>
      </c>
      <c r="C49" s="30">
        <f>'болеснички дани'!C24/'број лечених'!C24</f>
        <v>4.571045576407506</v>
      </c>
      <c r="D49" s="30">
        <f>'болеснички дани'!D24/'број лечених'!D24</f>
        <v>3.721105527638191</v>
      </c>
      <c r="E49" s="30">
        <f>'болеснички дани'!E24/'број лечених'!E24</f>
        <v>3.651424287856072</v>
      </c>
      <c r="F49" s="11">
        <f>'болеснички дани'!F24/'број лечених'!F24</f>
        <v>3.7883461868037704</v>
      </c>
      <c r="G49" s="11">
        <v>3</v>
      </c>
    </row>
    <row r="50" spans="1:7" ht="13.5">
      <c r="A50" s="9">
        <v>20</v>
      </c>
      <c r="B50" s="13" t="s">
        <v>38</v>
      </c>
      <c r="C50" s="30">
        <f>'болеснички дани'!C25/'број лечених'!C25</f>
        <v>10.031890660592255</v>
      </c>
      <c r="D50" s="30">
        <f>'болеснички дани'!D25/'број лечених'!D25</f>
        <v>10</v>
      </c>
      <c r="E50" s="30">
        <f>'болеснички дани'!E25/'број лечених'!E25</f>
        <v>9.94250281848929</v>
      </c>
      <c r="F50" s="11">
        <f>'болеснички дани'!F25/'број лечених'!F25</f>
        <v>10.711159737417944</v>
      </c>
      <c r="G50" s="11">
        <v>11</v>
      </c>
    </row>
    <row r="51" spans="1:7" ht="24.75" customHeight="1">
      <c r="A51" s="89" t="s">
        <v>8</v>
      </c>
      <c r="B51" s="90"/>
      <c r="C51" s="81">
        <v>14.3</v>
      </c>
      <c r="D51" s="81">
        <v>14.01</v>
      </c>
      <c r="E51" s="81">
        <f>'болеснички дани'!E26/'број лечених'!E26</f>
        <v>13.733549573582312</v>
      </c>
      <c r="F51" s="83">
        <f>'болеснички дани'!F26/'број лечених'!F26</f>
        <v>12.964354414478075</v>
      </c>
      <c r="G51" s="83">
        <v>14</v>
      </c>
    </row>
    <row r="53" spans="1:6" ht="13.5">
      <c r="A53" s="42"/>
      <c r="B53" s="43"/>
      <c r="C53" s="44"/>
      <c r="D53" s="44"/>
      <c r="E53" s="44"/>
      <c r="F53" s="44"/>
    </row>
    <row r="54" spans="1:6" ht="13.5">
      <c r="A54" s="21"/>
      <c r="B54" s="22"/>
      <c r="C54" s="41"/>
      <c r="D54" s="41"/>
      <c r="E54" s="41"/>
      <c r="F54" s="20"/>
    </row>
    <row r="55" spans="1:6" ht="13.5">
      <c r="A55" s="21"/>
      <c r="B55" s="22"/>
      <c r="C55" s="41"/>
      <c r="D55" s="41"/>
      <c r="E55" s="41"/>
      <c r="F55" s="20"/>
    </row>
    <row r="56" spans="1:6" ht="13.5">
      <c r="A56" s="21"/>
      <c r="B56" s="25"/>
      <c r="C56" s="41"/>
      <c r="D56" s="41"/>
      <c r="E56" s="41"/>
      <c r="F56" s="23"/>
    </row>
    <row r="57" spans="1:6" ht="13.5">
      <c r="A57" s="21"/>
      <c r="B57" s="22"/>
      <c r="C57" s="41"/>
      <c r="D57" s="41"/>
      <c r="E57" s="41"/>
      <c r="F57" s="20"/>
    </row>
    <row r="58" spans="1:6" ht="12.75">
      <c r="A58" s="88"/>
      <c r="B58" s="88"/>
      <c r="C58" s="88"/>
      <c r="D58" s="88"/>
      <c r="E58" s="88"/>
      <c r="F58" s="88"/>
    </row>
    <row r="59" spans="1:6" ht="13.5">
      <c r="A59" s="21"/>
      <c r="B59" s="25"/>
      <c r="C59" s="41"/>
      <c r="D59" s="41"/>
      <c r="E59" s="41"/>
      <c r="F59" s="45"/>
    </row>
    <row r="60" spans="1:6" ht="13.5">
      <c r="A60" s="21"/>
      <c r="B60" s="25"/>
      <c r="C60" s="41"/>
      <c r="D60" s="41"/>
      <c r="E60" s="41"/>
      <c r="F60" s="23"/>
    </row>
    <row r="61" spans="1:6" ht="13.5">
      <c r="A61" s="21"/>
      <c r="B61" s="25"/>
      <c r="C61" s="41"/>
      <c r="D61" s="41"/>
      <c r="E61" s="41"/>
      <c r="F61" s="23"/>
    </row>
    <row r="62" spans="1:6" ht="13.5">
      <c r="A62" s="21"/>
      <c r="B62" s="25"/>
      <c r="C62" s="41"/>
      <c r="D62" s="41"/>
      <c r="E62" s="41"/>
      <c r="F62" s="23"/>
    </row>
    <row r="63" spans="1:6" ht="13.5">
      <c r="A63" s="21"/>
      <c r="B63" s="25"/>
      <c r="C63" s="41"/>
      <c r="D63" s="41"/>
      <c r="E63" s="41"/>
      <c r="F63" s="23"/>
    </row>
    <row r="64" spans="1:6" ht="13.5">
      <c r="A64" s="21"/>
      <c r="B64" s="25"/>
      <c r="C64" s="41"/>
      <c r="D64" s="41"/>
      <c r="E64" s="41"/>
      <c r="F64" s="23"/>
    </row>
    <row r="65" spans="1:6" ht="13.5">
      <c r="A65" s="21"/>
      <c r="B65" s="25"/>
      <c r="C65" s="41"/>
      <c r="D65" s="41"/>
      <c r="E65" s="41"/>
      <c r="F65" s="20"/>
    </row>
    <row r="66" spans="1:6" ht="13.5">
      <c r="A66" s="21"/>
      <c r="B66" s="25"/>
      <c r="C66" s="41"/>
      <c r="D66" s="41"/>
      <c r="E66" s="41"/>
      <c r="F66" s="45"/>
    </row>
    <row r="67" spans="1:6" ht="13.5">
      <c r="A67" s="21"/>
      <c r="B67" s="25"/>
      <c r="C67" s="41"/>
      <c r="D67" s="41"/>
      <c r="E67" s="41"/>
      <c r="F67" s="45"/>
    </row>
    <row r="68" spans="1:6" ht="13.5">
      <c r="A68" s="21"/>
      <c r="B68" s="25"/>
      <c r="C68" s="41"/>
      <c r="D68" s="41"/>
      <c r="E68" s="41"/>
      <c r="F68" s="45"/>
    </row>
    <row r="69" spans="1:6" ht="21" customHeight="1">
      <c r="A69" s="21"/>
      <c r="B69" s="25"/>
      <c r="C69" s="41"/>
      <c r="D69" s="41"/>
      <c r="E69" s="41"/>
      <c r="F69" s="45"/>
    </row>
    <row r="70" spans="1:6" ht="21" customHeight="1">
      <c r="A70" s="21"/>
      <c r="B70" s="25"/>
      <c r="C70" s="41"/>
      <c r="D70" s="41"/>
      <c r="E70" s="41"/>
      <c r="F70" s="20"/>
    </row>
    <row r="71" spans="1:6" ht="13.5">
      <c r="A71" s="21"/>
      <c r="B71" s="25"/>
      <c r="C71" s="41"/>
      <c r="D71" s="41"/>
      <c r="E71" s="41"/>
      <c r="F71" s="20"/>
    </row>
    <row r="72" spans="1:6" ht="13.5">
      <c r="A72" s="21"/>
      <c r="B72" s="25"/>
      <c r="C72" s="41"/>
      <c r="D72" s="41"/>
      <c r="E72" s="41"/>
      <c r="F72" s="45"/>
    </row>
    <row r="73" spans="1:6" ht="13.5">
      <c r="A73" s="21"/>
      <c r="B73" s="25"/>
      <c r="C73" s="41"/>
      <c r="D73" s="41"/>
      <c r="E73" s="41"/>
      <c r="F73" s="45"/>
    </row>
    <row r="74" spans="1:6" ht="13.5">
      <c r="A74" s="93"/>
      <c r="B74" s="93"/>
      <c r="C74" s="46"/>
      <c r="D74" s="46"/>
      <c r="E74" s="46"/>
      <c r="F74" s="46"/>
    </row>
    <row r="76" spans="1:2" ht="12.75">
      <c r="A76" s="88" t="s">
        <v>2</v>
      </c>
      <c r="B76" s="88"/>
    </row>
  </sheetData>
  <mergeCells count="7">
    <mergeCell ref="A76:B76"/>
    <mergeCell ref="A1:G1"/>
    <mergeCell ref="A2:G2"/>
    <mergeCell ref="A26:B26"/>
    <mergeCell ref="A51:B51"/>
    <mergeCell ref="A74:B74"/>
    <mergeCell ref="A58:F58"/>
  </mergeCells>
  <printOptions/>
  <pageMargins left="0.3937007874015748" right="0" top="0" bottom="0" header="0" footer="0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60" workbookViewId="0" topLeftCell="A1">
      <selection activeCell="G29" sqref="G29"/>
    </sheetView>
  </sheetViews>
  <sheetFormatPr defaultColWidth="9.140625" defaultRowHeight="12.75"/>
  <cols>
    <col min="1" max="1" width="3.28125" style="6" customWidth="1"/>
    <col min="2" max="2" width="57.8515625" style="6" customWidth="1"/>
    <col min="3" max="6" width="11.7109375" style="6" customWidth="1"/>
    <col min="7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2" spans="1:7" ht="12.75">
      <c r="A2" s="92"/>
      <c r="B2" s="92"/>
      <c r="C2" s="92"/>
      <c r="D2" s="92"/>
      <c r="E2" s="92"/>
      <c r="F2" s="92"/>
      <c r="G2" s="92"/>
    </row>
    <row r="3" ht="12.75">
      <c r="A3" s="5" t="s">
        <v>61</v>
      </c>
    </row>
    <row r="4" spans="1:7" ht="48.75" customHeight="1" thickBot="1">
      <c r="A4" s="79" t="s">
        <v>39</v>
      </c>
      <c r="B4" s="80" t="s">
        <v>0</v>
      </c>
      <c r="C4" s="79" t="s">
        <v>81</v>
      </c>
      <c r="D4" s="79" t="s">
        <v>80</v>
      </c>
      <c r="E4" s="79" t="s">
        <v>4</v>
      </c>
      <c r="F4" s="79" t="s">
        <v>43</v>
      </c>
      <c r="G4" s="84"/>
    </row>
    <row r="5" spans="1:7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  <c r="G5" s="78"/>
    </row>
    <row r="6" spans="1:7" ht="13.5" customHeight="1" thickTop="1">
      <c r="A6" s="9">
        <v>1</v>
      </c>
      <c r="B6" s="10" t="s">
        <v>11</v>
      </c>
      <c r="C6" s="30">
        <f>'број постеља '!C31/'број лечених'!C6*100</f>
        <v>0.4983606557377049</v>
      </c>
      <c r="D6" s="30">
        <f>'број постеља '!D31/'број лечених'!D6*100</f>
        <v>2.985177524991382</v>
      </c>
      <c r="E6" s="30">
        <f>'број постеља '!E31/'број лечених'!E6*100</f>
        <v>1.3226934849147354</v>
      </c>
      <c r="F6" s="30">
        <f>'број постеља '!F31/'број лечених'!F6*100</f>
        <v>1.2577380367495332</v>
      </c>
      <c r="G6" s="58"/>
    </row>
    <row r="7" spans="1:7" ht="13.5" customHeight="1">
      <c r="A7" s="9">
        <v>2</v>
      </c>
      <c r="B7" s="10" t="s">
        <v>7</v>
      </c>
      <c r="C7" s="30">
        <f>'број постеља '!C32/'број лечених'!C7*100</f>
        <v>4.57280385078219</v>
      </c>
      <c r="D7" s="30">
        <f>'број постеља '!D32/'број лечених'!D7*100</f>
        <v>3.4126163391933813</v>
      </c>
      <c r="E7" s="30">
        <f>'број постеља '!E32/'број лечених'!E7*100</f>
        <v>5.645903651426818</v>
      </c>
      <c r="F7" s="30">
        <f>'број постеља '!F32/'број лечених'!F7*100</f>
        <v>1.6455101081335213</v>
      </c>
      <c r="G7" s="58"/>
    </row>
    <row r="8" spans="1:7" ht="13.5" customHeight="1">
      <c r="A8" s="9">
        <v>3</v>
      </c>
      <c r="B8" s="13" t="s">
        <v>5</v>
      </c>
      <c r="C8" s="30">
        <f>'број постеља '!C33/'број лечених'!C8*100</f>
        <v>1.865222623345367</v>
      </c>
      <c r="D8" s="30">
        <f>'број постеља '!D33/'број лечених'!D8*100</f>
        <v>0.6652185718164539</v>
      </c>
      <c r="E8" s="30">
        <f>'број постеља '!E33/'број лечених'!E8*100</f>
        <v>0.7887472065203103</v>
      </c>
      <c r="F8" s="30">
        <f>'број постеља '!F33/'број лечених'!F8*100</f>
        <v>1.615195761726321</v>
      </c>
      <c r="G8" s="58"/>
    </row>
    <row r="9" spans="1:7" ht="13.5" customHeight="1">
      <c r="A9" s="9">
        <v>4</v>
      </c>
      <c r="B9" s="10" t="s">
        <v>6</v>
      </c>
      <c r="C9" s="30">
        <f>'број постеља '!C34/'број лечених'!C9*100</f>
        <v>0</v>
      </c>
      <c r="D9" s="30">
        <f>'број постеља '!D34/'број лечених'!D9*100</f>
        <v>0.2690755333461465</v>
      </c>
      <c r="E9" s="30">
        <f>'број постеља '!E34/'број лечених'!E9*100</f>
        <v>0.8060615831049491</v>
      </c>
      <c r="F9" s="30">
        <f>'број постеља '!F34/'број лечених'!F9*100</f>
        <v>1.1161637040099215</v>
      </c>
      <c r="G9" s="58"/>
    </row>
    <row r="10" spans="1:7" ht="13.5" customHeight="1">
      <c r="A10" s="9">
        <v>5</v>
      </c>
      <c r="B10" s="10" t="s">
        <v>12</v>
      </c>
      <c r="C10" s="30">
        <f>'број постеља '!C35/'број лечених'!C10*100</f>
        <v>0.8352315869400152</v>
      </c>
      <c r="D10" s="30">
        <f>'број постеља '!D35/'број лечених'!D10*100</f>
        <v>1.273356401384083</v>
      </c>
      <c r="E10" s="30">
        <f>'број постеља '!E35/'број лечених'!E10*100</f>
        <v>1.9989195029713667</v>
      </c>
      <c r="F10" s="30">
        <f>'број постеља '!F35/'број лечених'!F10*100</f>
        <v>1.1121169015905858</v>
      </c>
      <c r="G10" s="58"/>
    </row>
    <row r="11" spans="1:7" ht="13.5" customHeight="1">
      <c r="A11" s="9">
        <v>6</v>
      </c>
      <c r="B11" s="13" t="s">
        <v>13</v>
      </c>
      <c r="C11" s="30">
        <f>'број постеља '!C36/'број лечених'!C11*100</f>
        <v>0</v>
      </c>
      <c r="D11" s="30">
        <f>'број постеља '!D36/'број лечених'!D11*100</f>
        <v>0</v>
      </c>
      <c r="E11" s="30">
        <f>'број постеља '!E36/'број лечених'!E11*100</f>
        <v>0</v>
      </c>
      <c r="F11" s="30">
        <f>'број постеља '!F36/'број лечених'!F11*100</f>
        <v>0</v>
      </c>
      <c r="G11" s="59"/>
    </row>
    <row r="12" spans="1:7" ht="13.5" customHeight="1">
      <c r="A12" s="9">
        <v>7</v>
      </c>
      <c r="B12" s="13" t="s">
        <v>14</v>
      </c>
      <c r="C12" s="30">
        <f>'број постеља '!C37/'број лечених'!C12*100</f>
        <v>0</v>
      </c>
      <c r="D12" s="30">
        <f>'број постеља '!D37/'број лечених'!D12*100</f>
        <v>0</v>
      </c>
      <c r="E12" s="30">
        <f>'број постеља '!E37/'број лечених'!E12*100</f>
        <v>0</v>
      </c>
      <c r="F12" s="30">
        <f>'број постеља '!F37/'број лечених'!F12*100</f>
        <v>0</v>
      </c>
      <c r="G12" s="58"/>
    </row>
    <row r="13" spans="1:7" ht="13.5" customHeight="1">
      <c r="A13" s="9">
        <v>8</v>
      </c>
      <c r="B13" s="13" t="s">
        <v>15</v>
      </c>
      <c r="C13" s="30">
        <f>'број постеља '!C38/'број лечених'!C13*100</f>
        <v>0</v>
      </c>
      <c r="D13" s="30">
        <f>'број постеља '!D38/'број лечених'!D13*100</f>
        <v>2.6737967914438503</v>
      </c>
      <c r="E13" s="30">
        <f>'број постеља '!E38/'број лечених'!E13*100</f>
        <v>0.17301038062283738</v>
      </c>
      <c r="F13" s="30">
        <f>'број постеља '!F38/'број лечених'!F13*100</f>
        <v>0.09407337723424271</v>
      </c>
      <c r="G13" s="58"/>
    </row>
    <row r="14" spans="1:7" ht="13.5" customHeight="1">
      <c r="A14" s="9">
        <v>9</v>
      </c>
      <c r="B14" s="13" t="s">
        <v>16</v>
      </c>
      <c r="C14" s="30">
        <f>'број постеља '!C39/'број лечених'!C14*100</f>
        <v>0</v>
      </c>
      <c r="D14" s="30">
        <f>'број постеља '!D39/'број лечених'!D14*100</f>
        <v>0</v>
      </c>
      <c r="E14" s="30">
        <f>'број постеља '!E39/'број лечених'!E14*100</f>
        <v>0.4873294346978557</v>
      </c>
      <c r="F14" s="30">
        <f>'број постеља '!F39/'број лечених'!F14*100</f>
        <v>0.14641288433382138</v>
      </c>
      <c r="G14" s="58"/>
    </row>
    <row r="15" spans="1:7" ht="13.5" customHeight="1">
      <c r="A15" s="9">
        <v>10</v>
      </c>
      <c r="B15" s="13" t="s">
        <v>17</v>
      </c>
      <c r="C15" s="30">
        <f>'број постеља '!C40/'број лечених'!C15*100</f>
        <v>17.19000687600275</v>
      </c>
      <c r="D15" s="30">
        <f>'број постеља '!D40/'број лечених'!D15*100</f>
        <v>2.2683793386171085</v>
      </c>
      <c r="E15" s="30">
        <f>'број постеља '!E40/'број лечених'!E15*100</f>
        <v>3.1939605110336817</v>
      </c>
      <c r="F15" s="30">
        <f>'број постеља '!F40/'број лечених'!F15*100</f>
        <v>3.7436548223350257</v>
      </c>
      <c r="G15" s="58"/>
    </row>
    <row r="16" spans="1:7" ht="13.5" customHeight="1">
      <c r="A16" s="9">
        <v>11</v>
      </c>
      <c r="B16" s="13" t="s">
        <v>18</v>
      </c>
      <c r="C16" s="30">
        <f>'број постеља '!C41/'број лечених'!C16*100</f>
        <v>0</v>
      </c>
      <c r="D16" s="30">
        <f>'број постеља '!D41/'број лечених'!D16*100</f>
        <v>0</v>
      </c>
      <c r="E16" s="30">
        <f>'број постеља '!E41/'број лечених'!E16*100</f>
        <v>0</v>
      </c>
      <c r="F16" s="30">
        <f>'број постеља '!F41/'број лечених'!F16*100</f>
        <v>0.6829823562891292</v>
      </c>
      <c r="G16" s="58"/>
    </row>
    <row r="17" spans="1:7" ht="13.5" customHeight="1">
      <c r="A17" s="9">
        <v>12</v>
      </c>
      <c r="B17" s="13" t="s">
        <v>19</v>
      </c>
      <c r="C17" s="30">
        <f>'број постеља '!C42/'број лечених'!C17*100</f>
        <v>3.909138932910724</v>
      </c>
      <c r="D17" s="30">
        <f>'број постеља '!D42/'број лечених'!D17*100</f>
        <v>5.742226680040121</v>
      </c>
      <c r="E17" s="30">
        <f>'број постеља '!E42/'број лечених'!E17*100</f>
        <v>5.539435505143762</v>
      </c>
      <c r="F17" s="30">
        <f>'број постеља '!F42/'број лечених'!F17*100</f>
        <v>6.65024630541872</v>
      </c>
      <c r="G17" s="58"/>
    </row>
    <row r="18" spans="1:7" ht="13.5" customHeight="1">
      <c r="A18" s="9">
        <v>13</v>
      </c>
      <c r="B18" s="13" t="s">
        <v>20</v>
      </c>
      <c r="C18" s="30">
        <f>'број постеља '!C43/'број лечених'!C18*100</f>
        <v>0</v>
      </c>
      <c r="D18" s="30">
        <f>'број постеља '!D43/'број лечених'!D18*100</f>
        <v>0</v>
      </c>
      <c r="E18" s="30">
        <f>'број постеља '!E43/'број лечених'!E18*100</f>
        <v>0</v>
      </c>
      <c r="F18" s="30">
        <f>'број постеља '!F43/'број лечених'!F18*100</f>
        <v>0</v>
      </c>
      <c r="G18" s="58"/>
    </row>
    <row r="19" spans="1:7" ht="13.5" customHeight="1">
      <c r="A19" s="9">
        <v>14</v>
      </c>
      <c r="B19" s="13" t="s">
        <v>21</v>
      </c>
      <c r="C19" s="30">
        <f>'број постеља '!C44/'број лечених'!C19*100</f>
        <v>0.6919689662403019</v>
      </c>
      <c r="D19" s="30">
        <f>'број постеља '!D44/'број лечених'!D19*100</f>
        <v>1.3429034498726558</v>
      </c>
      <c r="E19" s="30">
        <f>'број постеља '!E44/'број лечених'!E19*100</f>
        <v>1.1604371879638375</v>
      </c>
      <c r="F19" s="30">
        <f>'број постеља '!F44/'број лечених'!F19*100</f>
        <v>1.978226234731811</v>
      </c>
      <c r="G19" s="58"/>
    </row>
    <row r="20" spans="1:7" ht="13.5" customHeight="1">
      <c r="A20" s="9">
        <v>15</v>
      </c>
      <c r="B20" s="13" t="s">
        <v>22</v>
      </c>
      <c r="C20" s="30">
        <f>'број постеља '!C45/'број лечених'!C20*100</f>
        <v>0.7168458781362007</v>
      </c>
      <c r="D20" s="30">
        <f>'број постеља '!D45/'број лечених'!D20*100</f>
        <v>0.583373845405931</v>
      </c>
      <c r="E20" s="30">
        <f>'број постеља '!E45/'број лечених'!E20*100</f>
        <v>0.7434944237918215</v>
      </c>
      <c r="F20" s="30">
        <f>'број постеља '!F45/'број лечених'!F20*100</f>
        <v>0.5050505050505051</v>
      </c>
      <c r="G20" s="58"/>
    </row>
    <row r="21" spans="1:7" ht="13.5" customHeight="1">
      <c r="A21" s="9">
        <v>16</v>
      </c>
      <c r="B21" s="13" t="s">
        <v>40</v>
      </c>
      <c r="C21" s="30">
        <f>'број постеља '!C46/'број лечених'!C21*100</f>
        <v>0</v>
      </c>
      <c r="D21" s="30">
        <f>'број постеља '!D46/'број лечених'!D21*100</f>
        <v>0</v>
      </c>
      <c r="E21" s="30"/>
      <c r="F21" s="30"/>
      <c r="G21" s="58"/>
    </row>
    <row r="22" spans="1:7" ht="13.5" customHeight="1">
      <c r="A22" s="9">
        <v>17</v>
      </c>
      <c r="B22" s="13" t="s">
        <v>23</v>
      </c>
      <c r="C22" s="30">
        <f>'број постеља '!C47/'број лечених'!C22*100</f>
        <v>5.6000000000000005</v>
      </c>
      <c r="D22" s="30">
        <f>'број постеља '!D47/'број лечених'!D22*100</f>
        <v>3.6290322580645165</v>
      </c>
      <c r="E22" s="30">
        <f>'број постеља '!E47/'број лечених'!E22*100</f>
        <v>6.185567010309279</v>
      </c>
      <c r="F22" s="30">
        <f>'број постеља '!F47/'број лечених'!F22*100</f>
        <v>8.704453441295547</v>
      </c>
      <c r="G22" s="58"/>
    </row>
    <row r="23" spans="1:7" ht="13.5" customHeight="1">
      <c r="A23" s="9">
        <v>18</v>
      </c>
      <c r="B23" s="13" t="s">
        <v>41</v>
      </c>
      <c r="C23" s="30">
        <f>'број постеља '!C48/'број лечених'!C23*100</f>
        <v>0</v>
      </c>
      <c r="D23" s="30"/>
      <c r="E23" s="30"/>
      <c r="F23" s="30"/>
      <c r="G23" s="58"/>
    </row>
    <row r="24" spans="1:7" ht="13.5" customHeight="1">
      <c r="A24" s="9">
        <v>19</v>
      </c>
      <c r="B24" s="13" t="s">
        <v>32</v>
      </c>
      <c r="C24" s="30">
        <f>'број постеља '!C49/'број лечених'!C24*100</f>
        <v>0.5361930294906166</v>
      </c>
      <c r="D24" s="30">
        <f>'број постеља '!D49/'број лечених'!D24*100</f>
        <v>0.5025125628140703</v>
      </c>
      <c r="E24" s="30">
        <f>'број постеља '!E49/'број лечених'!E24*100</f>
        <v>0.5997001499250375</v>
      </c>
      <c r="F24" s="30">
        <f>'број постеља '!F49/'број лечених'!F24*100</f>
        <v>1.0282776349614395</v>
      </c>
      <c r="G24" s="58"/>
    </row>
    <row r="25" spans="1:7" ht="13.5" customHeight="1">
      <c r="A25" s="9">
        <v>20</v>
      </c>
      <c r="B25" s="13" t="s">
        <v>38</v>
      </c>
      <c r="C25" s="30">
        <f>'број постеља '!C50/'број лечених'!C25*100</f>
        <v>1.8223234624145785</v>
      </c>
      <c r="D25" s="30">
        <f>'број постеља '!D50/'број лечених'!D25*100</f>
        <v>1.7064846416382253</v>
      </c>
      <c r="E25" s="30">
        <f>'број постеља '!E50/'број лечених'!E25*100</f>
        <v>3.269447576099211</v>
      </c>
      <c r="F25" s="30">
        <f>'број постеља '!F50/'број лечених'!F25*100</f>
        <v>2.1881838074398248</v>
      </c>
      <c r="G25" s="58"/>
    </row>
    <row r="26" spans="1:7" ht="24.75" customHeight="1">
      <c r="A26" s="89" t="s">
        <v>8</v>
      </c>
      <c r="B26" s="90"/>
      <c r="C26" s="82">
        <f>'број постеља '!C51/'број лечених'!C26*100</f>
        <v>2.2559307896727643</v>
      </c>
      <c r="D26" s="82">
        <v>1.78</v>
      </c>
      <c r="E26" s="82">
        <f>'број постеља '!E51/'број лечених'!E26*100</f>
        <v>1.440928014227396</v>
      </c>
      <c r="F26" s="81">
        <f>'број постеља '!F51/'број лечених'!F26*100</f>
        <v>1.4574255093628548</v>
      </c>
      <c r="G26" s="58"/>
    </row>
    <row r="27" spans="1:7" s="66" customFormat="1" ht="12.75">
      <c r="A27" s="94" t="s">
        <v>78</v>
      </c>
      <c r="B27" s="95"/>
      <c r="C27" s="95"/>
      <c r="D27" s="95"/>
      <c r="E27" s="95"/>
      <c r="F27" s="95"/>
      <c r="G27" s="95"/>
    </row>
    <row r="28" spans="1:2" ht="13.5">
      <c r="A28" s="67" t="s">
        <v>9</v>
      </c>
      <c r="B28" s="40"/>
    </row>
    <row r="29" spans="1:7" ht="39" thickBot="1">
      <c r="A29" s="79" t="s">
        <v>39</v>
      </c>
      <c r="B29" s="80" t="s">
        <v>0</v>
      </c>
      <c r="C29" s="79" t="s">
        <v>81</v>
      </c>
      <c r="D29" s="79" t="s">
        <v>80</v>
      </c>
      <c r="E29" s="79" t="s">
        <v>4</v>
      </c>
      <c r="F29" s="79" t="s">
        <v>43</v>
      </c>
      <c r="G29" s="79" t="s">
        <v>58</v>
      </c>
    </row>
    <row r="30" spans="1:7" s="29" customFormat="1" ht="7.5" customHeight="1" thickBot="1" thickTop="1">
      <c r="A30" s="76">
        <v>0</v>
      </c>
      <c r="B30" s="77">
        <v>1</v>
      </c>
      <c r="C30" s="76">
        <v>2</v>
      </c>
      <c r="D30" s="76">
        <v>3</v>
      </c>
      <c r="E30" s="76">
        <v>4</v>
      </c>
      <c r="F30" s="76">
        <v>5</v>
      </c>
      <c r="G30" s="76">
        <v>6</v>
      </c>
    </row>
    <row r="31" spans="1:7" ht="14.25" thickTop="1">
      <c r="A31" s="9">
        <v>1</v>
      </c>
      <c r="B31" s="10" t="s">
        <v>11</v>
      </c>
      <c r="C31" s="30">
        <f>'број обдукованих  '!C6/умрли!C31*100</f>
        <v>56.41025641025641</v>
      </c>
      <c r="D31" s="30">
        <f>'број обдукованих  '!D6/умрли!D31*100</f>
        <v>78.19905213270142</v>
      </c>
      <c r="E31" s="30">
        <f>'број обдукованих  '!E6/умрли!E31*100</f>
        <v>62.36162361623616</v>
      </c>
      <c r="F31" s="30">
        <f>'број обдукованих  '!F6/умрли!F31*100</f>
        <v>70.12448132780082</v>
      </c>
      <c r="G31" s="30">
        <v>69.1</v>
      </c>
    </row>
    <row r="32" spans="1:7" ht="13.5">
      <c r="A32" s="9">
        <v>2</v>
      </c>
      <c r="B32" s="10" t="s">
        <v>7</v>
      </c>
      <c r="C32" s="30">
        <f>'број обдукованих  '!C7/умрли!C32*100</f>
        <v>0</v>
      </c>
      <c r="D32" s="30">
        <f>'број обдукованих  '!D7/умрли!D32*100</f>
        <v>0</v>
      </c>
      <c r="E32" s="30">
        <f>'број обдукованих  '!E7/умрли!E32*100</f>
        <v>62.96296296296296</v>
      </c>
      <c r="F32" s="30">
        <f>'број обдукованих  '!F7/умрли!F32*100</f>
        <v>74.28571428571429</v>
      </c>
      <c r="G32" s="30">
        <v>56.2</v>
      </c>
    </row>
    <row r="33" spans="1:7" ht="13.5">
      <c r="A33" s="9">
        <v>3</v>
      </c>
      <c r="B33" s="13" t="s">
        <v>5</v>
      </c>
      <c r="C33" s="30">
        <f>'број обдукованих  '!C8/умрли!C33*100</f>
        <v>100</v>
      </c>
      <c r="D33" s="30">
        <f>'број обдукованих  '!D8/умрли!D33*100</f>
        <v>100</v>
      </c>
      <c r="E33" s="30">
        <f>'број обдукованих  '!E8/умрли!E33*100</f>
        <v>83.17757009345794</v>
      </c>
      <c r="F33" s="30">
        <f>'број обдукованих  '!F8/умрли!F33*100</f>
        <v>60.46511627906976</v>
      </c>
      <c r="G33" s="30">
        <v>90.9</v>
      </c>
    </row>
    <row r="34" spans="1:7" ht="13.5">
      <c r="A34" s="9">
        <v>4</v>
      </c>
      <c r="B34" s="10" t="s">
        <v>6</v>
      </c>
      <c r="C34" s="30">
        <f>'број обдукованих  '!C9/умрли!C34*100</f>
        <v>46.15384615384615</v>
      </c>
      <c r="D34" s="30">
        <f>'број обдукованих  '!D9/умрли!D34*100</f>
        <v>26.31578947368421</v>
      </c>
      <c r="E34" s="30">
        <f>'број обдукованих  '!E9/умрли!E34*100</f>
        <v>100</v>
      </c>
      <c r="F34" s="30">
        <f>'број обдукованих  '!F9/умрли!F34*100</f>
        <v>100</v>
      </c>
      <c r="G34" s="30">
        <v>53.3</v>
      </c>
    </row>
    <row r="35" spans="1:7" ht="13.5">
      <c r="A35" s="9">
        <v>5</v>
      </c>
      <c r="B35" s="10" t="s">
        <v>12</v>
      </c>
      <c r="C35" s="30">
        <f>'број обдукованих  '!C10/умрли!C35*100</f>
        <v>30.76923076923077</v>
      </c>
      <c r="D35" s="30">
        <f>'број обдукованих  '!D10/умрли!D35*100</f>
        <v>84.46601941747572</v>
      </c>
      <c r="E35" s="30">
        <f>'број обдукованих  '!E10/умрли!E35*100</f>
        <v>52.13675213675214</v>
      </c>
      <c r="F35" s="30">
        <f>'број обдукованих  '!F10/умрли!F35*100</f>
        <v>80.61224489795919</v>
      </c>
      <c r="G35" s="30">
        <v>89.3</v>
      </c>
    </row>
    <row r="36" spans="1:7" ht="13.5">
      <c r="A36" s="9">
        <v>6</v>
      </c>
      <c r="B36" s="13" t="s">
        <v>13</v>
      </c>
      <c r="C36" s="30">
        <f>'број обдукованих  '!C11/умрли!C36*100</f>
        <v>100</v>
      </c>
      <c r="D36" s="30">
        <f>'број обдукованих  '!D11/умрли!D36*100</f>
        <v>100</v>
      </c>
      <c r="E36" s="30">
        <f>'број обдукованих  '!E11/умрли!E36*100</f>
        <v>100</v>
      </c>
      <c r="F36" s="30">
        <f>'број обдукованих  '!F11/умрли!F36*100</f>
        <v>100</v>
      </c>
      <c r="G36" s="30">
        <v>100</v>
      </c>
    </row>
    <row r="37" spans="1:7" ht="13.5">
      <c r="A37" s="9">
        <v>7</v>
      </c>
      <c r="B37" s="13" t="s">
        <v>14</v>
      </c>
      <c r="C37" s="30"/>
      <c r="D37" s="30">
        <f>'број обдукованих  '!D12/умрли!D37*100</f>
        <v>100</v>
      </c>
      <c r="E37" s="30">
        <f>'број обдукованих  '!E12/умрли!E37*100</f>
        <v>60</v>
      </c>
      <c r="F37" s="30">
        <f>'број обдукованих  '!F12/умрли!F37*100</f>
        <v>82.6086956521739</v>
      </c>
      <c r="G37" s="30">
        <v>100</v>
      </c>
    </row>
    <row r="38" spans="1:7" ht="13.5">
      <c r="A38" s="9">
        <v>8</v>
      </c>
      <c r="B38" s="13" t="s">
        <v>15</v>
      </c>
      <c r="C38" s="30"/>
      <c r="D38" s="30"/>
      <c r="E38" s="30"/>
      <c r="F38" s="30"/>
      <c r="G38" s="30"/>
    </row>
    <row r="39" spans="1:7" ht="13.5">
      <c r="A39" s="9">
        <v>9</v>
      </c>
      <c r="B39" s="13" t="s">
        <v>16</v>
      </c>
      <c r="C39" s="30"/>
      <c r="D39" s="30"/>
      <c r="E39" s="30"/>
      <c r="F39" s="30"/>
      <c r="G39" s="30"/>
    </row>
    <row r="40" spans="1:7" ht="13.5">
      <c r="A40" s="9">
        <v>10</v>
      </c>
      <c r="B40" s="13" t="s">
        <v>17</v>
      </c>
      <c r="C40" s="30">
        <f>'број обдукованих  '!C15/умрли!C40*100</f>
        <v>88.46153846153845</v>
      </c>
      <c r="D40" s="30">
        <f>'број обдукованих  '!D15/умрли!D40*100</f>
        <v>86.66666666666667</v>
      </c>
      <c r="E40" s="30">
        <f>'број обдукованих  '!E15/умрли!E40*100</f>
        <v>82.14285714285714</v>
      </c>
      <c r="F40" s="30">
        <f>'број обдукованих  '!F15/умрли!F40*100</f>
        <v>93.02325581395348</v>
      </c>
      <c r="G40" s="30">
        <v>100</v>
      </c>
    </row>
    <row r="41" spans="1:7" ht="15" customHeight="1">
      <c r="A41" s="9">
        <v>11</v>
      </c>
      <c r="B41" s="13" t="s">
        <v>18</v>
      </c>
      <c r="C41" s="30"/>
      <c r="D41" s="30">
        <f>'број обдукованих  '!D16/умрли!D41*100</f>
        <v>100</v>
      </c>
      <c r="E41" s="30">
        <f>'број обдукованих  '!E16/умрли!E41*100</f>
        <v>100</v>
      </c>
      <c r="F41" s="30">
        <f>'број обдукованих  '!F16/умрли!F41*100</f>
        <v>100</v>
      </c>
      <c r="G41" s="30">
        <v>100</v>
      </c>
    </row>
    <row r="42" spans="1:7" ht="13.5">
      <c r="A42" s="9">
        <v>12</v>
      </c>
      <c r="B42" s="13" t="s">
        <v>19</v>
      </c>
      <c r="C42" s="30"/>
      <c r="D42" s="30"/>
      <c r="E42" s="30"/>
      <c r="F42" s="30"/>
      <c r="G42" s="30"/>
    </row>
    <row r="43" spans="1:7" ht="13.5">
      <c r="A43" s="9">
        <v>13</v>
      </c>
      <c r="B43" s="13" t="s">
        <v>20</v>
      </c>
      <c r="C43" s="30"/>
      <c r="D43" s="30"/>
      <c r="E43" s="30"/>
      <c r="F43" s="30"/>
      <c r="G43" s="30"/>
    </row>
    <row r="44" spans="1:7" ht="13.5">
      <c r="A44" s="9">
        <v>14</v>
      </c>
      <c r="B44" s="13" t="s">
        <v>21</v>
      </c>
      <c r="C44" s="30"/>
      <c r="D44" s="30"/>
      <c r="E44" s="30"/>
      <c r="F44" s="30"/>
      <c r="G44" s="30"/>
    </row>
    <row r="45" spans="1:7" ht="13.5">
      <c r="A45" s="9">
        <v>15</v>
      </c>
      <c r="B45" s="13" t="s">
        <v>22</v>
      </c>
      <c r="C45" s="30"/>
      <c r="D45" s="30"/>
      <c r="E45" s="30"/>
      <c r="F45" s="30"/>
      <c r="G45" s="30"/>
    </row>
    <row r="46" spans="1:7" ht="14.25" customHeight="1">
      <c r="A46" s="9">
        <v>16</v>
      </c>
      <c r="B46" s="13" t="s">
        <v>40</v>
      </c>
      <c r="C46" s="30"/>
      <c r="D46" s="30"/>
      <c r="E46" s="30"/>
      <c r="F46" s="30"/>
      <c r="G46" s="30"/>
    </row>
    <row r="47" spans="1:7" ht="14.25" customHeight="1">
      <c r="A47" s="9">
        <v>17</v>
      </c>
      <c r="B47" s="13" t="s">
        <v>23</v>
      </c>
      <c r="C47" s="30"/>
      <c r="D47" s="30"/>
      <c r="E47" s="30"/>
      <c r="F47" s="30"/>
      <c r="G47" s="30"/>
    </row>
    <row r="48" spans="1:7" ht="13.5">
      <c r="A48" s="9">
        <v>18</v>
      </c>
      <c r="B48" s="13" t="s">
        <v>41</v>
      </c>
      <c r="C48" s="30"/>
      <c r="D48" s="30"/>
      <c r="E48" s="30"/>
      <c r="F48" s="30"/>
      <c r="G48" s="30"/>
    </row>
    <row r="49" spans="1:7" ht="13.5">
      <c r="A49" s="9">
        <v>19</v>
      </c>
      <c r="B49" s="13" t="s">
        <v>32</v>
      </c>
      <c r="C49" s="30"/>
      <c r="D49" s="30"/>
      <c r="E49" s="30"/>
      <c r="F49" s="30"/>
      <c r="G49" s="30"/>
    </row>
    <row r="50" spans="1:7" ht="13.5">
      <c r="A50" s="9">
        <v>20</v>
      </c>
      <c r="B50" s="13" t="s">
        <v>38</v>
      </c>
      <c r="C50" s="30"/>
      <c r="D50" s="30"/>
      <c r="E50" s="30"/>
      <c r="F50" s="30"/>
      <c r="G50" s="30"/>
    </row>
    <row r="51" spans="1:7" ht="24.75" customHeight="1">
      <c r="A51" s="89" t="s">
        <v>8</v>
      </c>
      <c r="B51" s="90"/>
      <c r="C51" s="81">
        <f>'број обдукованих  '!C26/умрли!C51*100</f>
        <v>57.49999999999999</v>
      </c>
      <c r="D51" s="82">
        <f>'број обдукованих  '!D26/умрли!D51*100</f>
        <v>76.33262260127933</v>
      </c>
      <c r="E51" s="82">
        <f>'број обдукованих  '!E26/умрли!E51*100</f>
        <v>67.1474358974359</v>
      </c>
      <c r="F51" s="81">
        <f>'број обдукованих  '!F26/умрли!F51*100</f>
        <v>75.93856655290102</v>
      </c>
      <c r="G51" s="81">
        <v>73.9</v>
      </c>
    </row>
    <row r="53" spans="1:2" ht="12.75">
      <c r="A53" s="88"/>
      <c r="B53" s="88"/>
    </row>
    <row r="57" spans="1:6" ht="12.75">
      <c r="A57" s="88"/>
      <c r="B57" s="88"/>
      <c r="C57" s="88"/>
      <c r="D57" s="88"/>
      <c r="E57" s="88"/>
      <c r="F57" s="88"/>
    </row>
  </sheetData>
  <mergeCells count="7">
    <mergeCell ref="A51:B51"/>
    <mergeCell ref="A53:B53"/>
    <mergeCell ref="A57:F57"/>
    <mergeCell ref="A1:G1"/>
    <mergeCell ref="A2:G2"/>
    <mergeCell ref="A26:B26"/>
    <mergeCell ref="A27:G27"/>
  </mergeCells>
  <printOptions/>
  <pageMargins left="0.35433070866141736" right="0" top="0" bottom="0" header="0" footer="0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="60" workbookViewId="0" topLeftCell="A13">
      <selection activeCell="G29" sqref="G29"/>
    </sheetView>
  </sheetViews>
  <sheetFormatPr defaultColWidth="9.140625" defaultRowHeight="12.75"/>
  <cols>
    <col min="1" max="1" width="3.28125" style="6" customWidth="1"/>
    <col min="2" max="2" width="57.8515625" style="6" customWidth="1"/>
    <col min="3" max="7" width="11.7109375" style="6" customWidth="1"/>
    <col min="8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2" spans="1:7" ht="12.75">
      <c r="A2" s="92"/>
      <c r="B2" s="92"/>
      <c r="C2" s="92"/>
      <c r="D2" s="92"/>
      <c r="E2" s="92"/>
      <c r="F2" s="92"/>
      <c r="G2" s="92"/>
    </row>
    <row r="3" spans="1:2" ht="13.5">
      <c r="A3" s="67" t="s">
        <v>57</v>
      </c>
      <c r="B3" s="40"/>
    </row>
    <row r="4" spans="1:7" ht="39" thickBot="1">
      <c r="A4" s="79" t="s">
        <v>39</v>
      </c>
      <c r="B4" s="80" t="s">
        <v>0</v>
      </c>
      <c r="C4" s="79" t="s">
        <v>81</v>
      </c>
      <c r="D4" s="79" t="s">
        <v>80</v>
      </c>
      <c r="E4" s="79" t="s">
        <v>4</v>
      </c>
      <c r="F4" s="79" t="s">
        <v>43</v>
      </c>
      <c r="G4" s="79" t="s">
        <v>82</v>
      </c>
    </row>
    <row r="5" spans="1:7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</row>
    <row r="6" spans="1:7" ht="14.25" thickTop="1">
      <c r="A6" s="9">
        <v>1</v>
      </c>
      <c r="B6" s="10" t="s">
        <v>11</v>
      </c>
      <c r="C6" s="30">
        <f>умрли!C31/умрли!C6*100</f>
        <v>13.945172824791419</v>
      </c>
      <c r="D6" s="30">
        <f>умрли!D31/умрли!D6*100</f>
        <v>16.243264049268667</v>
      </c>
      <c r="E6" s="30">
        <f>умрли!E31/умрли!E6*100</f>
        <v>19.398711524695777</v>
      </c>
      <c r="F6" s="30">
        <f>умрли!F31/умрли!F6*100</f>
        <v>17.68158473954512</v>
      </c>
      <c r="G6" s="30">
        <v>16.3</v>
      </c>
    </row>
    <row r="7" spans="1:7" ht="13.5">
      <c r="A7" s="9">
        <v>2</v>
      </c>
      <c r="B7" s="10" t="s">
        <v>7</v>
      </c>
      <c r="C7" s="30">
        <f>умрли!C32/умрли!C7*100</f>
        <v>2.479338842975207</v>
      </c>
      <c r="D7" s="30">
        <f>умрли!D32/умрли!D7*100</f>
        <v>6.828193832599119</v>
      </c>
      <c r="E7" s="30">
        <f>умрли!E32/умрли!E7*100</f>
        <v>13.399503722084367</v>
      </c>
      <c r="F7" s="30">
        <f>умрли!F32/умрли!F7*100</f>
        <v>23.809523809523807</v>
      </c>
      <c r="G7" s="30">
        <v>18.5</v>
      </c>
    </row>
    <row r="8" spans="1:7" ht="13.5">
      <c r="A8" s="9">
        <v>3</v>
      </c>
      <c r="B8" s="13" t="s">
        <v>5</v>
      </c>
      <c r="C8" s="30">
        <f>умрли!C33/умрли!C8*100</f>
        <v>6.748466257668712</v>
      </c>
      <c r="D8" s="30">
        <f>умрли!D33/умрли!D8*100</f>
        <v>14.902807775377969</v>
      </c>
      <c r="E8" s="30">
        <f>умрли!E33/умрли!E8*100</f>
        <v>23.210412147505423</v>
      </c>
      <c r="F8" s="30">
        <f>умрли!F33/умрли!F8*100</f>
        <v>18.220338983050848</v>
      </c>
      <c r="G8" s="30">
        <v>5.1</v>
      </c>
    </row>
    <row r="9" spans="1:7" ht="13.5">
      <c r="A9" s="9">
        <v>4</v>
      </c>
      <c r="B9" s="10" t="s">
        <v>6</v>
      </c>
      <c r="C9" s="30">
        <f>умрли!C34/умрли!C9*100</f>
        <v>7.027027027027027</v>
      </c>
      <c r="D9" s="30">
        <f>умрли!D34/умрли!D9*100</f>
        <v>4.871794871794872</v>
      </c>
      <c r="E9" s="30">
        <f>умрли!E34/умрли!E9*100</f>
        <v>6.336633663366337</v>
      </c>
      <c r="F9" s="30">
        <f>умрли!F34/умрли!F9*100</f>
        <v>7.41444866920152</v>
      </c>
      <c r="G9" s="30">
        <v>23.2</v>
      </c>
    </row>
    <row r="10" spans="1:7" ht="13.5">
      <c r="A10" s="9">
        <v>5</v>
      </c>
      <c r="B10" s="10" t="s">
        <v>12</v>
      </c>
      <c r="C10" s="30">
        <f>умрли!C35/умрли!C10*100</f>
        <v>11.403508771929824</v>
      </c>
      <c r="D10" s="30">
        <f>умрли!D35/умрли!D10*100</f>
        <v>24.178403755868544</v>
      </c>
      <c r="E10" s="30">
        <f>умрли!E35/умрли!E10*100</f>
        <v>26.95852534562212</v>
      </c>
      <c r="F10" s="30">
        <f>умрли!F35/умрли!F10*100</f>
        <v>23.167848699763592</v>
      </c>
      <c r="G10" s="30">
        <v>19</v>
      </c>
    </row>
    <row r="11" spans="1:7" ht="13.5">
      <c r="A11" s="9">
        <v>6</v>
      </c>
      <c r="B11" s="13" t="s">
        <v>13</v>
      </c>
      <c r="C11" s="30">
        <f>умрли!C36/умрли!C11*100</f>
        <v>8.333333333333332</v>
      </c>
      <c r="D11" s="30">
        <f>умрли!D36/умрли!D11*100</f>
        <v>13.043478260869565</v>
      </c>
      <c r="E11" s="30">
        <f>умрли!E36/умрли!E11*100</f>
        <v>2.7777777777777777</v>
      </c>
      <c r="F11" s="30">
        <f>умрли!F36/умрли!F11*100</f>
        <v>3.125</v>
      </c>
      <c r="G11" s="30">
        <v>5</v>
      </c>
    </row>
    <row r="12" spans="1:7" ht="13.5">
      <c r="A12" s="9">
        <v>7</v>
      </c>
      <c r="B12" s="13" t="s">
        <v>14</v>
      </c>
      <c r="C12" s="30">
        <f>умрли!C37/умрли!C12*100</f>
        <v>0</v>
      </c>
      <c r="D12" s="30">
        <f>умрли!D37/умрли!D12*100</f>
        <v>2.73972602739726</v>
      </c>
      <c r="E12" s="30">
        <f>умрли!E37/умрли!E12*100</f>
        <v>12.5</v>
      </c>
      <c r="F12" s="30">
        <f>умрли!F37/умрли!F12*100</f>
        <v>28.39506172839506</v>
      </c>
      <c r="G12" s="30">
        <v>12.9</v>
      </c>
    </row>
    <row r="13" spans="1:7" ht="13.5">
      <c r="A13" s="9">
        <v>8</v>
      </c>
      <c r="B13" s="13" t="s">
        <v>15</v>
      </c>
      <c r="C13" s="30"/>
      <c r="D13" s="30"/>
      <c r="E13" s="30"/>
      <c r="F13" s="30">
        <f>умрли!F38/умрли!F13*100</f>
        <v>0</v>
      </c>
      <c r="G13" s="30">
        <v>0</v>
      </c>
    </row>
    <row r="14" spans="1:7" ht="13.5">
      <c r="A14" s="9">
        <v>9</v>
      </c>
      <c r="B14" s="13" t="s">
        <v>16</v>
      </c>
      <c r="C14" s="30"/>
      <c r="D14" s="30"/>
      <c r="E14" s="30"/>
      <c r="F14" s="30"/>
      <c r="G14" s="30">
        <v>0</v>
      </c>
    </row>
    <row r="15" spans="1:7" ht="13.5">
      <c r="A15" s="9">
        <v>10</v>
      </c>
      <c r="B15" s="13" t="s">
        <v>17</v>
      </c>
      <c r="C15" s="30">
        <f>умрли!C40/умрли!C15*100</f>
        <v>3.8863976083707024</v>
      </c>
      <c r="D15" s="30">
        <f>умрли!D40/умрли!D15*100</f>
        <v>1.982815598149372</v>
      </c>
      <c r="E15" s="30">
        <f>умрли!E40/умрли!E15*100</f>
        <v>1.9138755980861244</v>
      </c>
      <c r="F15" s="30">
        <f>умрли!F40/умрли!F15*100</f>
        <v>3.028169014084507</v>
      </c>
      <c r="G15" s="30">
        <v>1.1</v>
      </c>
    </row>
    <row r="16" spans="1:7" ht="15" customHeight="1">
      <c r="A16" s="9">
        <v>11</v>
      </c>
      <c r="B16" s="13" t="s">
        <v>18</v>
      </c>
      <c r="C16" s="30">
        <f>умрли!C41/умрли!C16*100</f>
        <v>0</v>
      </c>
      <c r="D16" s="30">
        <f>умрли!D41/умрли!D16*100</f>
        <v>3.8461538461538463</v>
      </c>
      <c r="E16" s="30">
        <f>умрли!E41/умрли!E16*100</f>
        <v>10.256410256410255</v>
      </c>
      <c r="F16" s="30">
        <f>умрли!F41/умрли!F16*100</f>
        <v>55.55555555555556</v>
      </c>
      <c r="G16" s="30">
        <v>63.6</v>
      </c>
    </row>
    <row r="17" spans="1:7" ht="13.5">
      <c r="A17" s="9">
        <v>12</v>
      </c>
      <c r="B17" s="13" t="s">
        <v>19</v>
      </c>
      <c r="C17" s="30">
        <f>умрли!C42/умрли!C17*100</f>
        <v>0</v>
      </c>
      <c r="D17" s="30">
        <f>умрли!D42/умрли!D17*100</f>
        <v>0</v>
      </c>
      <c r="E17" s="30">
        <f>умрли!E42/умрли!E17*100</f>
        <v>0</v>
      </c>
      <c r="F17" s="30">
        <f>умрли!F42/умрли!F17*100</f>
        <v>0</v>
      </c>
      <c r="G17" s="30">
        <v>0</v>
      </c>
    </row>
    <row r="18" spans="1:7" ht="13.5">
      <c r="A18" s="9">
        <v>13</v>
      </c>
      <c r="B18" s="13" t="s">
        <v>20</v>
      </c>
      <c r="C18" s="30"/>
      <c r="D18" s="30"/>
      <c r="E18" s="30"/>
      <c r="F18" s="30"/>
      <c r="G18" s="30">
        <v>0</v>
      </c>
    </row>
    <row r="19" spans="1:7" ht="13.5">
      <c r="A19" s="9">
        <v>14</v>
      </c>
      <c r="B19" s="13" t="s">
        <v>21</v>
      </c>
      <c r="C19" s="30">
        <f>умрли!C44/умрли!C19*100</f>
        <v>0</v>
      </c>
      <c r="D19" s="30">
        <f>умрли!D44/умрли!D19*100</f>
        <v>0</v>
      </c>
      <c r="E19" s="30">
        <f>умрли!E44/умрли!E19*100</f>
        <v>0</v>
      </c>
      <c r="F19" s="30">
        <f>умрли!F44/умрли!F19*100</f>
        <v>0</v>
      </c>
      <c r="G19" s="30">
        <v>0</v>
      </c>
    </row>
    <row r="20" spans="1:7" ht="13.5">
      <c r="A20" s="9">
        <v>15</v>
      </c>
      <c r="B20" s="13" t="s">
        <v>22</v>
      </c>
      <c r="C20" s="30">
        <f>умрли!C45/умрли!C20*100</f>
        <v>0</v>
      </c>
      <c r="D20" s="30">
        <f>умрли!D45/умрли!D20*100</f>
        <v>0</v>
      </c>
      <c r="E20" s="30">
        <f>умрли!E45/умрли!E20*100</f>
        <v>0</v>
      </c>
      <c r="F20" s="30">
        <f>умрли!F45/умрли!F20*100</f>
        <v>0</v>
      </c>
      <c r="G20" s="30">
        <v>0</v>
      </c>
    </row>
    <row r="21" spans="1:7" ht="14.25" customHeight="1">
      <c r="A21" s="9">
        <v>16</v>
      </c>
      <c r="B21" s="13" t="s">
        <v>40</v>
      </c>
      <c r="C21" s="30"/>
      <c r="D21" s="30"/>
      <c r="E21" s="30"/>
      <c r="F21" s="30"/>
      <c r="G21" s="30">
        <v>0</v>
      </c>
    </row>
    <row r="22" spans="1:7" ht="14.25" customHeight="1">
      <c r="A22" s="9">
        <v>17</v>
      </c>
      <c r="B22" s="13" t="s">
        <v>23</v>
      </c>
      <c r="C22" s="30"/>
      <c r="D22" s="30">
        <f>умрли!D47/умрли!D22*100</f>
        <v>0</v>
      </c>
      <c r="E22" s="30">
        <f>умрли!E47/умрли!E22*100</f>
        <v>0</v>
      </c>
      <c r="F22" s="30">
        <f>умрли!F47/умрли!F22*100</f>
        <v>0</v>
      </c>
      <c r="G22" s="30">
        <v>0</v>
      </c>
    </row>
    <row r="23" spans="1:7" ht="13.5">
      <c r="A23" s="9">
        <v>18</v>
      </c>
      <c r="B23" s="13" t="s">
        <v>41</v>
      </c>
      <c r="C23" s="30"/>
      <c r="D23" s="30"/>
      <c r="E23" s="30"/>
      <c r="F23" s="30"/>
      <c r="G23" s="30">
        <v>0</v>
      </c>
    </row>
    <row r="24" spans="1:7" ht="13.5">
      <c r="A24" s="9">
        <v>19</v>
      </c>
      <c r="B24" s="13" t="s">
        <v>32</v>
      </c>
      <c r="C24" s="30"/>
      <c r="D24" s="30"/>
      <c r="E24" s="30"/>
      <c r="F24" s="30"/>
      <c r="G24" s="30">
        <v>0</v>
      </c>
    </row>
    <row r="25" spans="1:7" ht="13.5">
      <c r="A25" s="9">
        <v>20</v>
      </c>
      <c r="B25" s="13" t="s">
        <v>38</v>
      </c>
      <c r="C25" s="30">
        <f>умрли!C50/умрли!C25*100</f>
        <v>0</v>
      </c>
      <c r="D25" s="30">
        <f>умрли!D50/умрли!D25*100</f>
        <v>0</v>
      </c>
      <c r="E25" s="30">
        <f>умрли!E50/умрли!E25*100</f>
        <v>0</v>
      </c>
      <c r="F25" s="30">
        <f>умрли!F50/умрли!F25*100</f>
        <v>0</v>
      </c>
      <c r="G25" s="30">
        <v>0</v>
      </c>
    </row>
    <row r="26" spans="1:7" ht="24.75" customHeight="1">
      <c r="A26" s="89" t="s">
        <v>8</v>
      </c>
      <c r="B26" s="90"/>
      <c r="C26" s="81">
        <f>умрли!C51/умрли!C26*100</f>
        <v>8.003201280512204</v>
      </c>
      <c r="D26" s="81">
        <f>умрли!D51/умрли!D26*100</f>
        <v>9.406337745687926</v>
      </c>
      <c r="E26" s="82">
        <f>умрли!E51/умрли!E26*100</f>
        <v>12.185120093731692</v>
      </c>
      <c r="F26" s="81">
        <f>умрли!F51/умрли!F26*100</f>
        <v>12.097440132122212</v>
      </c>
      <c r="G26" s="81">
        <v>11.7</v>
      </c>
    </row>
    <row r="28" spans="1:2" ht="13.5">
      <c r="A28" s="67" t="s">
        <v>66</v>
      </c>
      <c r="B28" s="40"/>
    </row>
    <row r="29" spans="1:7" ht="39" thickBot="1">
      <c r="A29" s="79" t="s">
        <v>39</v>
      </c>
      <c r="B29" s="80" t="s">
        <v>0</v>
      </c>
      <c r="C29" s="79" t="s">
        <v>81</v>
      </c>
      <c r="D29" s="79" t="s">
        <v>80</v>
      </c>
      <c r="E29" s="79" t="s">
        <v>4</v>
      </c>
      <c r="F29" s="79" t="s">
        <v>43</v>
      </c>
      <c r="G29" s="79" t="s">
        <v>82</v>
      </c>
    </row>
    <row r="30" spans="1:7" s="29" customFormat="1" ht="7.5" customHeight="1" thickBot="1" thickTop="1">
      <c r="A30" s="76">
        <v>0</v>
      </c>
      <c r="B30" s="77">
        <v>1</v>
      </c>
      <c r="C30" s="76">
        <v>2</v>
      </c>
      <c r="D30" s="76">
        <v>3</v>
      </c>
      <c r="E30" s="76">
        <v>4</v>
      </c>
      <c r="F30" s="76">
        <v>5</v>
      </c>
      <c r="G30" s="76">
        <v>6</v>
      </c>
    </row>
    <row r="31" spans="1:7" ht="14.25" thickTop="1">
      <c r="A31" s="9">
        <v>1</v>
      </c>
      <c r="B31" s="10" t="s">
        <v>11</v>
      </c>
      <c r="C31" s="12">
        <v>0</v>
      </c>
      <c r="D31" s="30"/>
      <c r="E31" s="30"/>
      <c r="F31" s="30"/>
      <c r="G31" s="30"/>
    </row>
    <row r="32" spans="1:7" ht="13.5">
      <c r="A32" s="9">
        <v>2</v>
      </c>
      <c r="B32" s="10" t="s">
        <v>7</v>
      </c>
      <c r="C32" s="12">
        <v>2.22</v>
      </c>
      <c r="D32" s="30"/>
      <c r="E32" s="30"/>
      <c r="F32" s="30"/>
      <c r="G32" s="30"/>
    </row>
    <row r="33" spans="1:7" ht="13.5">
      <c r="A33" s="9">
        <v>3</v>
      </c>
      <c r="B33" s="13" t="s">
        <v>5</v>
      </c>
      <c r="C33" s="12">
        <v>2.09</v>
      </c>
      <c r="D33" s="30"/>
      <c r="E33" s="30"/>
      <c r="F33" s="30"/>
      <c r="G33" s="30"/>
    </row>
    <row r="34" spans="1:7" ht="13.5">
      <c r="A34" s="9">
        <v>4</v>
      </c>
      <c r="B34" s="10" t="s">
        <v>6</v>
      </c>
      <c r="C34" s="12">
        <v>1.51</v>
      </c>
      <c r="D34" s="30"/>
      <c r="E34" s="30"/>
      <c r="F34" s="30"/>
      <c r="G34" s="30"/>
    </row>
    <row r="35" spans="1:7" ht="13.5">
      <c r="A35" s="9">
        <v>5</v>
      </c>
      <c r="B35" s="10" t="s">
        <v>12</v>
      </c>
      <c r="C35" s="12">
        <v>3.79</v>
      </c>
      <c r="D35" s="30"/>
      <c r="E35" s="30"/>
      <c r="F35" s="30"/>
      <c r="G35" s="30"/>
    </row>
    <row r="36" spans="1:7" ht="13.5">
      <c r="A36" s="9">
        <v>6</v>
      </c>
      <c r="B36" s="13" t="s">
        <v>13</v>
      </c>
      <c r="C36" s="12"/>
      <c r="D36" s="30"/>
      <c r="E36" s="30"/>
      <c r="F36" s="30"/>
      <c r="G36" s="30"/>
    </row>
    <row r="37" spans="1:7" ht="13.5">
      <c r="A37" s="9">
        <v>7</v>
      </c>
      <c r="B37" s="13" t="s">
        <v>14</v>
      </c>
      <c r="C37" s="12">
        <v>0</v>
      </c>
      <c r="D37" s="30"/>
      <c r="E37" s="30"/>
      <c r="F37" s="30"/>
      <c r="G37" s="30"/>
    </row>
    <row r="38" spans="1:7" ht="13.5">
      <c r="A38" s="9">
        <v>8</v>
      </c>
      <c r="B38" s="13" t="s">
        <v>15</v>
      </c>
      <c r="C38" s="12">
        <v>1.83</v>
      </c>
      <c r="D38" s="30"/>
      <c r="E38" s="30"/>
      <c r="F38" s="30"/>
      <c r="G38" s="30"/>
    </row>
    <row r="39" spans="1:7" ht="13.5">
      <c r="A39" s="9">
        <v>9</v>
      </c>
      <c r="B39" s="13" t="s">
        <v>16</v>
      </c>
      <c r="C39" s="12"/>
      <c r="D39" s="30"/>
      <c r="E39" s="30"/>
      <c r="F39" s="30"/>
      <c r="G39" s="30"/>
    </row>
    <row r="40" spans="1:7" ht="13.5">
      <c r="A40" s="9">
        <v>10</v>
      </c>
      <c r="B40" s="13" t="s">
        <v>17</v>
      </c>
      <c r="C40" s="12">
        <v>0.4</v>
      </c>
      <c r="D40" s="30"/>
      <c r="E40" s="30"/>
      <c r="F40" s="30"/>
      <c r="G40" s="30"/>
    </row>
    <row r="41" spans="1:7" ht="13.5">
      <c r="A41" s="9">
        <v>11</v>
      </c>
      <c r="B41" s="13" t="s">
        <v>18</v>
      </c>
      <c r="C41" s="12">
        <v>10.07</v>
      </c>
      <c r="D41" s="30"/>
      <c r="E41" s="30"/>
      <c r="F41" s="30"/>
      <c r="G41" s="30"/>
    </row>
    <row r="42" spans="1:7" ht="13.5">
      <c r="A42" s="9">
        <v>12</v>
      </c>
      <c r="B42" s="13" t="s">
        <v>19</v>
      </c>
      <c r="C42" s="12">
        <v>3.22</v>
      </c>
      <c r="D42" s="30"/>
      <c r="E42" s="30"/>
      <c r="F42" s="30"/>
      <c r="G42" s="30"/>
    </row>
    <row r="43" spans="1:7" ht="13.5">
      <c r="A43" s="9">
        <v>13</v>
      </c>
      <c r="B43" s="13" t="s">
        <v>20</v>
      </c>
      <c r="C43" s="12">
        <v>0</v>
      </c>
      <c r="D43" s="30"/>
      <c r="E43" s="30"/>
      <c r="F43" s="30"/>
      <c r="G43" s="30"/>
    </row>
    <row r="44" spans="1:7" ht="13.5">
      <c r="A44" s="9">
        <v>14</v>
      </c>
      <c r="B44" s="13" t="s">
        <v>21</v>
      </c>
      <c r="C44" s="12"/>
      <c r="D44" s="30"/>
      <c r="E44" s="30"/>
      <c r="F44" s="30"/>
      <c r="G44" s="30"/>
    </row>
    <row r="45" spans="1:7" ht="13.5">
      <c r="A45" s="9">
        <v>15</v>
      </c>
      <c r="B45" s="13" t="s">
        <v>22</v>
      </c>
      <c r="C45" s="12"/>
      <c r="D45" s="30"/>
      <c r="E45" s="30"/>
      <c r="F45" s="30"/>
      <c r="G45" s="30"/>
    </row>
    <row r="46" spans="1:7" ht="13.5">
      <c r="A46" s="9">
        <v>16</v>
      </c>
      <c r="B46" s="13" t="s">
        <v>40</v>
      </c>
      <c r="C46" s="12"/>
      <c r="D46" s="30"/>
      <c r="E46" s="30"/>
      <c r="F46" s="30"/>
      <c r="G46" s="30"/>
    </row>
    <row r="47" spans="1:7" ht="13.5">
      <c r="A47" s="9">
        <v>17</v>
      </c>
      <c r="B47" s="13" t="s">
        <v>23</v>
      </c>
      <c r="C47" s="12">
        <v>0</v>
      </c>
      <c r="D47" s="30"/>
      <c r="E47" s="30"/>
      <c r="F47" s="30"/>
      <c r="G47" s="30"/>
    </row>
    <row r="48" spans="1:7" ht="13.5">
      <c r="A48" s="9">
        <v>18</v>
      </c>
      <c r="B48" s="13" t="s">
        <v>41</v>
      </c>
      <c r="C48" s="12"/>
      <c r="D48" s="30"/>
      <c r="E48" s="30"/>
      <c r="F48" s="30"/>
      <c r="G48" s="30"/>
    </row>
    <row r="49" spans="1:7" ht="13.5">
      <c r="A49" s="9">
        <v>19</v>
      </c>
      <c r="B49" s="13" t="s">
        <v>32</v>
      </c>
      <c r="C49" s="12">
        <v>0</v>
      </c>
      <c r="D49" s="30"/>
      <c r="E49" s="30"/>
      <c r="F49" s="30"/>
      <c r="G49" s="30"/>
    </row>
    <row r="50" spans="1:7" ht="13.5">
      <c r="A50" s="9">
        <v>20</v>
      </c>
      <c r="B50" s="13" t="s">
        <v>38</v>
      </c>
      <c r="C50" s="12"/>
      <c r="D50" s="30"/>
      <c r="E50" s="30"/>
      <c r="F50" s="30"/>
      <c r="G50" s="30"/>
    </row>
    <row r="51" spans="1:7" ht="24.75" customHeight="1">
      <c r="A51" s="89" t="s">
        <v>8</v>
      </c>
      <c r="B51" s="90"/>
      <c r="C51" s="82">
        <v>1.77</v>
      </c>
      <c r="D51" s="81"/>
      <c r="E51" s="82"/>
      <c r="F51" s="81"/>
      <c r="G51" s="81"/>
    </row>
    <row r="52" spans="1:3" ht="12.75">
      <c r="A52" s="96" t="s">
        <v>65</v>
      </c>
      <c r="B52" s="96"/>
      <c r="C52" s="96"/>
    </row>
  </sheetData>
  <mergeCells count="5">
    <mergeCell ref="A52:C52"/>
    <mergeCell ref="A26:B26"/>
    <mergeCell ref="A1:G1"/>
    <mergeCell ref="A2:G2"/>
    <mergeCell ref="A51:B51"/>
  </mergeCells>
  <printOptions/>
  <pageMargins left="0.35433070866141736" right="0" top="0" bottom="0" header="0" footer="0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="60" workbookViewId="0" topLeftCell="A1">
      <selection activeCell="G30" sqref="G30"/>
    </sheetView>
  </sheetViews>
  <sheetFormatPr defaultColWidth="9.140625" defaultRowHeight="12.75"/>
  <cols>
    <col min="1" max="1" width="3.140625" style="6" customWidth="1"/>
    <col min="2" max="2" width="46.7109375" style="6" customWidth="1"/>
    <col min="3" max="7" width="11.7109375" style="6" customWidth="1"/>
    <col min="8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2" spans="1:7" ht="12.75">
      <c r="A2" s="92"/>
      <c r="B2" s="92"/>
      <c r="C2" s="92"/>
      <c r="D2" s="92"/>
      <c r="E2" s="92"/>
      <c r="F2" s="92"/>
      <c r="G2" s="92"/>
    </row>
    <row r="3" ht="12.75">
      <c r="A3" s="5" t="s">
        <v>25</v>
      </c>
    </row>
    <row r="4" spans="1:7" ht="39" thickBot="1">
      <c r="A4" s="79" t="s">
        <v>39</v>
      </c>
      <c r="B4" s="80" t="s">
        <v>0</v>
      </c>
      <c r="C4" s="79" t="s">
        <v>81</v>
      </c>
      <c r="D4" s="79" t="s">
        <v>80</v>
      </c>
      <c r="E4" s="79" t="s">
        <v>4</v>
      </c>
      <c r="F4" s="79" t="s">
        <v>43</v>
      </c>
      <c r="G4" s="79" t="s">
        <v>82</v>
      </c>
    </row>
    <row r="5" spans="1:7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</row>
    <row r="6" spans="1:7" ht="13.5" customHeight="1" thickTop="1">
      <c r="A6" s="34">
        <v>1</v>
      </c>
      <c r="B6" s="35" t="s">
        <v>11</v>
      </c>
      <c r="C6" s="36">
        <f>'подаци аим'!C19/'подаци аим'!C6*100</f>
        <v>9.648127128263337</v>
      </c>
      <c r="D6" s="36">
        <f>'подаци аим'!D19/'подаци аим'!D6*100</f>
        <v>9.55649419218585</v>
      </c>
      <c r="E6" s="36">
        <f>'подаци аим'!E19/'подаци аим'!E6*100</f>
        <v>7.461208319577419</v>
      </c>
      <c r="F6" s="36">
        <f>'подаци аим'!F19/'подаци аим'!F6*100</f>
        <v>4.898067249139529</v>
      </c>
      <c r="G6" s="36">
        <v>4.9</v>
      </c>
    </row>
    <row r="7" spans="1:7" ht="13.5" customHeight="1">
      <c r="A7" s="34">
        <v>2</v>
      </c>
      <c r="B7" s="35" t="s">
        <v>7</v>
      </c>
      <c r="C7" s="36">
        <f>'подаци аим'!C20/'подаци аим'!C7*100</f>
        <v>17.410714285714285</v>
      </c>
      <c r="D7" s="36">
        <f>'подаци аим'!D20/'подаци аим'!D7*100</f>
        <v>12.978723404255318</v>
      </c>
      <c r="E7" s="36">
        <f>'подаци аим'!E20/'подаци аим'!E7*100</f>
        <v>8.055009823182711</v>
      </c>
      <c r="F7" s="36">
        <f>'подаци аим'!F20/'подаци аим'!F7*100</f>
        <v>12.5</v>
      </c>
      <c r="G7" s="36">
        <v>41.7</v>
      </c>
    </row>
    <row r="8" spans="1:7" ht="13.5" customHeight="1">
      <c r="A8" s="34">
        <v>3</v>
      </c>
      <c r="B8" s="37" t="s">
        <v>5</v>
      </c>
      <c r="C8" s="36">
        <f>'подаци аим'!C21/'подаци аим'!C8*100</f>
        <v>6.206896551724138</v>
      </c>
      <c r="D8" s="36">
        <f>'подаци аим'!D21/'подаци аим'!D8*100</f>
        <v>10.430839002267573</v>
      </c>
      <c r="E8" s="36">
        <f>'подаци аим'!E21/'подаци аим'!E8*100</f>
        <v>7.6604554865424435</v>
      </c>
      <c r="F8" s="36">
        <f>'подаци аим'!F21/'подаци аим'!F8*100</f>
        <v>6.515580736543909</v>
      </c>
      <c r="G8" s="36">
        <v>6.9</v>
      </c>
    </row>
    <row r="9" spans="1:7" ht="13.5" customHeight="1">
      <c r="A9" s="34">
        <v>4</v>
      </c>
      <c r="B9" s="35" t="s">
        <v>6</v>
      </c>
      <c r="C9" s="36">
        <f>'подаци аим'!C22/'подаци аим'!C9*100</f>
        <v>6.666666666666667</v>
      </c>
      <c r="D9" s="36">
        <f>'подаци аим'!D22/'подаци аим'!D9*100</f>
        <v>3.8461538461538463</v>
      </c>
      <c r="E9" s="36">
        <f>'подаци аим'!E22/'подаци аим'!E9*100</f>
        <v>11.080332409972298</v>
      </c>
      <c r="F9" s="36">
        <f>'подаци аим'!F22/'подаци аим'!F9*100</f>
        <v>3.8944723618090453</v>
      </c>
      <c r="G9" s="36">
        <v>2.9</v>
      </c>
    </row>
    <row r="10" spans="1:7" ht="13.5" customHeight="1">
      <c r="A10" s="34">
        <v>5</v>
      </c>
      <c r="B10" s="35" t="s">
        <v>12</v>
      </c>
      <c r="C10" s="36">
        <f>'подаци аим'!C23/'подаци аим'!C10*100</f>
        <v>12.951807228915662</v>
      </c>
      <c r="D10" s="36">
        <f>'подаци аим'!D23/'подаци аим'!D10*100</f>
        <v>10.477941176470589</v>
      </c>
      <c r="E10" s="36">
        <f>'подаци аим'!E23/'подаци аим'!E10*100</f>
        <v>9.316770186335404</v>
      </c>
      <c r="F10" s="36">
        <f>'подаци аим'!F23/'подаци аим'!F10*100</f>
        <v>10.239651416122005</v>
      </c>
      <c r="G10" s="36">
        <v>6</v>
      </c>
    </row>
    <row r="11" spans="1:7" ht="13.5" customHeight="1">
      <c r="A11" s="34">
        <v>6</v>
      </c>
      <c r="B11" s="37" t="s">
        <v>19</v>
      </c>
      <c r="C11" s="36">
        <f>'подаци аим'!C24/'подаци аим'!C11*100</f>
        <v>7.4074074074074066</v>
      </c>
      <c r="D11" s="36">
        <f>'подаци аим'!D24/'подаци аим'!D11*100</f>
        <v>10.4</v>
      </c>
      <c r="E11" s="36">
        <f>'подаци аим'!E24/'подаци аим'!E11*100</f>
        <v>6.862745098039216</v>
      </c>
      <c r="F11" s="36">
        <f>'подаци аим'!F24/'подаци аим'!F11*100</f>
        <v>6.666666666666667</v>
      </c>
      <c r="G11" s="36">
        <v>4.8</v>
      </c>
    </row>
    <row r="12" spans="1:7" ht="13.5" customHeight="1">
      <c r="A12" s="34">
        <v>7</v>
      </c>
      <c r="B12" s="37" t="s">
        <v>21</v>
      </c>
      <c r="C12" s="36">
        <f>'подаци аим'!C25/'подаци аим'!C12*100</f>
        <v>0</v>
      </c>
      <c r="D12" s="36">
        <f>'подаци аим'!D25/'подаци аим'!D12*100</f>
        <v>50</v>
      </c>
      <c r="E12" s="36"/>
      <c r="F12" s="36"/>
      <c r="G12" s="36"/>
    </row>
    <row r="13" spans="1:7" ht="13.5" customHeight="1">
      <c r="A13" s="34">
        <v>8</v>
      </c>
      <c r="B13" s="37" t="s">
        <v>22</v>
      </c>
      <c r="C13" s="36">
        <f>'подаци аим'!C26/'подаци аим'!C13*100</f>
        <v>0</v>
      </c>
      <c r="D13" s="36"/>
      <c r="E13" s="36"/>
      <c r="F13" s="36"/>
      <c r="G13" s="36"/>
    </row>
    <row r="14" spans="1:7" ht="24" customHeight="1">
      <c r="A14" s="97" t="s">
        <v>27</v>
      </c>
      <c r="B14" s="98"/>
      <c r="C14" s="81">
        <f>'подаци аим'!C27/'подаци аим'!C14*100</f>
        <v>10.197869101978691</v>
      </c>
      <c r="D14" s="81">
        <f>'подаци аим'!D27/'подаци аим'!D14*100</f>
        <v>10.11124845488257</v>
      </c>
      <c r="E14" s="81">
        <f>'подаци аим'!E27/'подаци аим'!E14*100</f>
        <v>7.944954128440367</v>
      </c>
      <c r="F14" s="81">
        <f>'подаци аим'!F27/'подаци аим'!F14*100</f>
        <v>5.489375402446877</v>
      </c>
      <c r="G14" s="81">
        <v>5.24</v>
      </c>
    </row>
    <row r="15" ht="12.75">
      <c r="E15" s="28"/>
    </row>
    <row r="16" spans="1:5" ht="12.75">
      <c r="A16" s="5" t="s">
        <v>53</v>
      </c>
      <c r="E16" s="28"/>
    </row>
    <row r="17" spans="1:7" ht="39" thickBot="1">
      <c r="A17" s="79" t="s">
        <v>39</v>
      </c>
      <c r="B17" s="80" t="s">
        <v>0</v>
      </c>
      <c r="C17" s="79" t="s">
        <v>81</v>
      </c>
      <c r="D17" s="79" t="s">
        <v>80</v>
      </c>
      <c r="E17" s="79" t="s">
        <v>4</v>
      </c>
      <c r="F17" s="79" t="s">
        <v>43</v>
      </c>
      <c r="G17" s="79" t="s">
        <v>82</v>
      </c>
    </row>
    <row r="18" spans="1:7" s="29" customFormat="1" ht="7.5" customHeight="1" thickBot="1" thickTop="1">
      <c r="A18" s="76">
        <v>0</v>
      </c>
      <c r="B18" s="77">
        <v>1</v>
      </c>
      <c r="C18" s="76">
        <v>2</v>
      </c>
      <c r="D18" s="76">
        <v>3</v>
      </c>
      <c r="E18" s="76">
        <v>4</v>
      </c>
      <c r="F18" s="76">
        <v>5</v>
      </c>
      <c r="G18" s="76">
        <v>6</v>
      </c>
    </row>
    <row r="19" spans="1:7" ht="13.5" customHeight="1" thickTop="1">
      <c r="A19" s="34">
        <v>1</v>
      </c>
      <c r="B19" s="35" t="s">
        <v>11</v>
      </c>
      <c r="C19" s="36">
        <f>'подаци аим'!C32/'подаци аим'!C6*100</f>
        <v>6.242905788876277</v>
      </c>
      <c r="D19" s="36">
        <f>'подаци аим'!D32/'подаци аим'!D6*100</f>
        <v>5.649419218585006</v>
      </c>
      <c r="E19" s="36">
        <f>'подаци аим'!E32/'подаци аим'!E6*100</f>
        <v>4.456916474083856</v>
      </c>
      <c r="F19" s="36">
        <f>'подаци аим'!F32/'подаци аим'!F6*100</f>
        <v>2.779984114376489</v>
      </c>
      <c r="G19" s="36">
        <v>69.8</v>
      </c>
    </row>
    <row r="20" spans="1:7" ht="13.5" customHeight="1">
      <c r="A20" s="34">
        <v>2</v>
      </c>
      <c r="B20" s="35" t="s">
        <v>7</v>
      </c>
      <c r="C20" s="36">
        <f>'подаци аим'!C33/'подаци аим'!C7*100</f>
        <v>12.053571428571429</v>
      </c>
      <c r="D20" s="36">
        <f>'подаци аим'!D33/'подаци аим'!D7*100</f>
        <v>8.936170212765958</v>
      </c>
      <c r="E20" s="36">
        <f>'подаци аим'!E33/'подаци аим'!E7*100</f>
        <v>6.286836935166994</v>
      </c>
      <c r="F20" s="36">
        <f>'подаци аим'!F33/'подаци аим'!F7*100</f>
        <v>0</v>
      </c>
      <c r="G20" s="36">
        <v>20</v>
      </c>
    </row>
    <row r="21" spans="1:7" ht="13.5" customHeight="1">
      <c r="A21" s="34">
        <v>3</v>
      </c>
      <c r="B21" s="37" t="s">
        <v>5</v>
      </c>
      <c r="C21" s="36">
        <f>'подаци аим'!C34/'подаци аим'!C8*100</f>
        <v>5.517241379310345</v>
      </c>
      <c r="D21" s="36">
        <f>'подаци аим'!D34/'подаци аим'!D8*100</f>
        <v>6.122448979591836</v>
      </c>
      <c r="E21" s="36">
        <f>'подаци аим'!E34/'подаци аим'!E8*100</f>
        <v>4.968944099378882</v>
      </c>
      <c r="F21" s="36">
        <f>'подаци аим'!F34/'подаци аим'!F8*100</f>
        <v>2.644003777148253</v>
      </c>
      <c r="G21" s="36">
        <v>65</v>
      </c>
    </row>
    <row r="22" spans="1:7" ht="13.5" customHeight="1">
      <c r="A22" s="34">
        <v>4</v>
      </c>
      <c r="B22" s="35" t="s">
        <v>6</v>
      </c>
      <c r="C22" s="36">
        <f>'подаци аим'!C35/'подаци аим'!C9*100</f>
        <v>6.666666666666667</v>
      </c>
      <c r="D22" s="36">
        <f>'подаци аим'!D35/'подаци аим'!D9*100</f>
        <v>3.076923076923077</v>
      </c>
      <c r="E22" s="36">
        <f>'подаци аим'!E35/'подаци аим'!E9*100</f>
        <v>5.263157894736842</v>
      </c>
      <c r="F22" s="36">
        <f>'подаци аим'!F35/'подаци аим'!F9*100</f>
        <v>2.386934673366834</v>
      </c>
      <c r="G22" s="36">
        <v>75</v>
      </c>
    </row>
    <row r="23" spans="1:7" ht="13.5" customHeight="1">
      <c r="A23" s="34">
        <v>5</v>
      </c>
      <c r="B23" s="35" t="s">
        <v>12</v>
      </c>
      <c r="C23" s="36">
        <f>'подаци аим'!C36/'подаци аим'!C10*100</f>
        <v>6.927710843373494</v>
      </c>
      <c r="D23" s="36">
        <f>'подаци аим'!D36/'подаци аим'!D10*100</f>
        <v>6.4338235294117645</v>
      </c>
      <c r="E23" s="36">
        <f>'подаци аим'!E36/'подаци аим'!E10*100</f>
        <v>5.383022774327122</v>
      </c>
      <c r="F23" s="36">
        <f>'подаци аим'!F36/'подаци аим'!F10*100</f>
        <v>6.318082788671024</v>
      </c>
      <c r="G23" s="36">
        <v>66.7</v>
      </c>
    </row>
    <row r="24" spans="1:7" ht="13.5" customHeight="1">
      <c r="A24" s="34">
        <v>6</v>
      </c>
      <c r="B24" s="37" t="s">
        <v>19</v>
      </c>
      <c r="C24" s="36">
        <f>'подаци аим'!C37/'подаци аим'!C11*100</f>
        <v>5.555555555555555</v>
      </c>
      <c r="D24" s="36">
        <f>'подаци аим'!D37/'подаци аим'!D11*100</f>
        <v>6.4</v>
      </c>
      <c r="E24" s="36">
        <f>'подаци аим'!E37/'подаци аим'!E11*100</f>
        <v>1.9607843137254901</v>
      </c>
      <c r="F24" s="36">
        <f>'подаци аим'!F37/'подаци аим'!F11*100</f>
        <v>3.8095238095238098</v>
      </c>
      <c r="G24" s="36">
        <v>0</v>
      </c>
    </row>
    <row r="25" spans="1:7" ht="13.5" customHeight="1">
      <c r="A25" s="34">
        <v>7</v>
      </c>
      <c r="B25" s="37" t="s">
        <v>21</v>
      </c>
      <c r="C25" s="36">
        <f>'подаци аим'!C38/'подаци аим'!C12*100</f>
        <v>0</v>
      </c>
      <c r="D25" s="36">
        <f>'подаци аим'!D38/'подаци аим'!D12*100</f>
        <v>12.5</v>
      </c>
      <c r="E25" s="36"/>
      <c r="F25" s="36"/>
      <c r="G25" s="36"/>
    </row>
    <row r="26" spans="1:7" ht="13.5" customHeight="1">
      <c r="A26" s="34">
        <v>8</v>
      </c>
      <c r="B26" s="37" t="s">
        <v>22</v>
      </c>
      <c r="C26" s="36">
        <f>'подаци аим'!C39/'подаци аим'!C13*100</f>
        <v>0</v>
      </c>
      <c r="D26" s="36"/>
      <c r="E26" s="36"/>
      <c r="F26" s="36"/>
      <c r="G26" s="36"/>
    </row>
    <row r="27" spans="1:7" ht="24" customHeight="1">
      <c r="A27" s="97" t="s">
        <v>27</v>
      </c>
      <c r="B27" s="98"/>
      <c r="C27" s="82">
        <f>'подаци аим'!C40/'подаци аим'!C14*100</f>
        <v>6.8493150684931505</v>
      </c>
      <c r="D27" s="82">
        <f>'подаци аим'!D40/'подаци аим'!D14*100</f>
        <v>6.180469715698393</v>
      </c>
      <c r="E27" s="82">
        <f>'подаци аим'!E40/'подаци аим'!E14*100</f>
        <v>4.807339449541284</v>
      </c>
      <c r="F27" s="81">
        <f>'подаци аим'!F40/'подаци аим'!F14*100</f>
        <v>2.9781068898905345</v>
      </c>
      <c r="G27" s="81">
        <v>66.5</v>
      </c>
    </row>
    <row r="28" ht="12.75">
      <c r="E28" s="28"/>
    </row>
    <row r="29" spans="1:7" ht="12.75">
      <c r="A29" s="5" t="s">
        <v>26</v>
      </c>
      <c r="C29" s="5"/>
      <c r="D29" s="5"/>
      <c r="E29" s="38"/>
      <c r="F29" s="5"/>
      <c r="G29" s="5"/>
    </row>
    <row r="30" spans="1:7" ht="39" thickBot="1">
      <c r="A30" s="79" t="s">
        <v>39</v>
      </c>
      <c r="B30" s="80" t="s">
        <v>0</v>
      </c>
      <c r="C30" s="79" t="s">
        <v>81</v>
      </c>
      <c r="D30" s="79" t="s">
        <v>80</v>
      </c>
      <c r="E30" s="79" t="s">
        <v>4</v>
      </c>
      <c r="F30" s="79" t="s">
        <v>43</v>
      </c>
      <c r="G30" s="79" t="s">
        <v>82</v>
      </c>
    </row>
    <row r="31" spans="1:7" s="29" customFormat="1" ht="7.5" customHeight="1" thickBot="1" thickTop="1">
      <c r="A31" s="76">
        <v>0</v>
      </c>
      <c r="B31" s="77">
        <v>1</v>
      </c>
      <c r="C31" s="76">
        <v>2</v>
      </c>
      <c r="D31" s="76">
        <v>3</v>
      </c>
      <c r="E31" s="76">
        <v>4</v>
      </c>
      <c r="F31" s="76">
        <v>5</v>
      </c>
      <c r="G31" s="76">
        <v>6</v>
      </c>
    </row>
    <row r="32" spans="1:7" ht="13.5" customHeight="1" thickTop="1">
      <c r="A32" s="34">
        <v>1</v>
      </c>
      <c r="B32" s="35" t="s">
        <v>11</v>
      </c>
      <c r="C32" s="36">
        <f>'подаци аим'!C45/'подаци аим'!C6</f>
        <v>9.188422247446084</v>
      </c>
      <c r="D32" s="36">
        <f>'подаци аим'!D45/'подаци аим'!D6</f>
        <v>9.659450897571277</v>
      </c>
      <c r="E32" s="36">
        <f>'подаци аим'!E45/'подаци аим'!E6</f>
        <v>5.9755694948828</v>
      </c>
      <c r="F32" s="36">
        <f>'подаци аим'!F45/'подаци аим'!F6</f>
        <v>4.779984114376489</v>
      </c>
      <c r="G32" s="36">
        <v>4.3</v>
      </c>
    </row>
    <row r="33" spans="1:7" ht="13.5" customHeight="1">
      <c r="A33" s="34">
        <v>2</v>
      </c>
      <c r="B33" s="35" t="s">
        <v>7</v>
      </c>
      <c r="C33" s="36">
        <f>'подаци аим'!C46/'подаци аим'!C7</f>
        <v>10.991071428571429</v>
      </c>
      <c r="D33" s="36">
        <f>'подаци аим'!D46/'подаци аим'!D7</f>
        <v>10.538297872340426</v>
      </c>
      <c r="E33" s="36">
        <f>'подаци аим'!E46/'подаци аим'!E7</f>
        <v>6.868369351669941</v>
      </c>
      <c r="F33" s="36">
        <f>'подаци аим'!F46/'подаци аим'!F7</f>
        <v>10</v>
      </c>
      <c r="G33" s="36">
        <v>11.4</v>
      </c>
    </row>
    <row r="34" spans="1:7" ht="13.5" customHeight="1">
      <c r="A34" s="34">
        <v>3</v>
      </c>
      <c r="B34" s="37" t="s">
        <v>5</v>
      </c>
      <c r="C34" s="36">
        <f>'подаци аим'!C47/'подаци аим'!C8</f>
        <v>8.473563218390805</v>
      </c>
      <c r="D34" s="36">
        <f>'подаци аим'!D47/'подаци аим'!D8</f>
        <v>9.370748299319727</v>
      </c>
      <c r="E34" s="36">
        <f>'подаци аим'!E47/'подаци аим'!E8</f>
        <v>8.889233954451345</v>
      </c>
      <c r="F34" s="36">
        <f>'подаци аим'!F47/'подаци аим'!F8</f>
        <v>8.322001888574126</v>
      </c>
      <c r="G34" s="36">
        <v>7.6</v>
      </c>
    </row>
    <row r="35" spans="1:7" ht="13.5" customHeight="1">
      <c r="A35" s="34">
        <v>4</v>
      </c>
      <c r="B35" s="35" t="s">
        <v>6</v>
      </c>
      <c r="C35" s="36">
        <f>'подаци аим'!C48/'подаци аим'!C9</f>
        <v>3.7333333333333334</v>
      </c>
      <c r="D35" s="36">
        <f>'подаци аим'!D48/'подаци аим'!D9</f>
        <v>3.0846153846153848</v>
      </c>
      <c r="E35" s="36">
        <f>'подаци аим'!E48/'подаци аим'!E9</f>
        <v>5.914127423822714</v>
      </c>
      <c r="F35" s="36">
        <f>'подаци аим'!F48/'подаци аим'!F9</f>
        <v>2.858040201005025</v>
      </c>
      <c r="G35" s="36">
        <v>3.1</v>
      </c>
    </row>
    <row r="36" spans="1:7" ht="13.5" customHeight="1">
      <c r="A36" s="34">
        <v>5</v>
      </c>
      <c r="B36" s="35" t="s">
        <v>12</v>
      </c>
      <c r="C36" s="36">
        <f>'подаци аим'!C49/'подаци аим'!C10</f>
        <v>5.087349397590361</v>
      </c>
      <c r="D36" s="36">
        <f>'подаци аим'!D49/'подаци аим'!D10</f>
        <v>7</v>
      </c>
      <c r="E36" s="36">
        <f>'подаци аим'!E49/'подаци аим'!E10</f>
        <v>8.298136645962733</v>
      </c>
      <c r="F36" s="36">
        <f>'подаци аим'!F49/'подаци аим'!F10</f>
        <v>6.793028322440088</v>
      </c>
      <c r="G36" s="36">
        <v>3</v>
      </c>
    </row>
    <row r="37" spans="1:7" ht="13.5" customHeight="1">
      <c r="A37" s="34">
        <v>6</v>
      </c>
      <c r="B37" s="37" t="s">
        <v>19</v>
      </c>
      <c r="C37" s="36">
        <f>'подаци аим'!C50/'подаци аим'!C11</f>
        <v>9.87037037037037</v>
      </c>
      <c r="D37" s="36">
        <f>'подаци аим'!D50/'подаци аим'!D11</f>
        <v>8.216</v>
      </c>
      <c r="E37" s="36">
        <f>'подаци аим'!E50/'подаци аим'!E11</f>
        <v>7.46078431372549</v>
      </c>
      <c r="F37" s="36">
        <f>'подаци аим'!F50/'подаци аим'!F11</f>
        <v>8.8</v>
      </c>
      <c r="G37" s="36">
        <v>8.4</v>
      </c>
    </row>
    <row r="38" spans="1:7" ht="13.5" customHeight="1">
      <c r="A38" s="34">
        <v>7</v>
      </c>
      <c r="B38" s="37" t="s">
        <v>21</v>
      </c>
      <c r="C38" s="36">
        <f>'подаци аим'!C51/'подаци аим'!C12</f>
        <v>17.64448051948052</v>
      </c>
      <c r="D38" s="36">
        <f>'подаци аим'!D51/'подаци аим'!D12</f>
        <v>20.75</v>
      </c>
      <c r="E38" s="36"/>
      <c r="F38" s="36"/>
      <c r="G38" s="36"/>
    </row>
    <row r="39" spans="1:7" ht="13.5" customHeight="1">
      <c r="A39" s="34">
        <v>8</v>
      </c>
      <c r="B39" s="37" t="s">
        <v>22</v>
      </c>
      <c r="C39" s="36">
        <f>'подаци аим'!C52/'подаци аим'!C13</f>
        <v>20.5</v>
      </c>
      <c r="D39" s="36"/>
      <c r="E39" s="36"/>
      <c r="F39" s="36"/>
      <c r="G39" s="36"/>
    </row>
    <row r="40" spans="1:7" ht="24" customHeight="1">
      <c r="A40" s="71" t="s">
        <v>27</v>
      </c>
      <c r="B40" s="90"/>
      <c r="C40" s="81">
        <f>'подаци аим'!C53/'подаци аим'!C14</f>
        <v>8.438863521055302</v>
      </c>
      <c r="D40" s="81">
        <f>'подаци аим'!D53/'подаци аим'!D14</f>
        <v>9.08504326328801</v>
      </c>
      <c r="E40" s="81">
        <f>'подаци аим'!E53/'подаци аим'!E14</f>
        <v>6.804954128440367</v>
      </c>
      <c r="F40" s="81">
        <f>'подаци аим'!F53/'подаци аим'!F14</f>
        <v>5.367675466838377</v>
      </c>
      <c r="G40" s="81">
        <v>4.8</v>
      </c>
    </row>
    <row r="41" ht="13.5">
      <c r="E41" s="39"/>
    </row>
    <row r="52" spans="1:6" ht="12.75">
      <c r="A52" s="88"/>
      <c r="B52" s="88"/>
      <c r="C52" s="88"/>
      <c r="D52" s="88"/>
      <c r="E52" s="88"/>
      <c r="F52" s="88"/>
    </row>
  </sheetData>
  <mergeCells count="6">
    <mergeCell ref="A40:B40"/>
    <mergeCell ref="A1:G1"/>
    <mergeCell ref="A2:G2"/>
    <mergeCell ref="A52:F52"/>
    <mergeCell ref="A14:B14"/>
    <mergeCell ref="A27:B27"/>
  </mergeCells>
  <printOptions/>
  <pageMargins left="0.5905511811023623" right="0" top="0.5905511811023623" bottom="0.3937007874015748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60" workbookViewId="0" topLeftCell="A1">
      <selection activeCell="G17" sqref="G17"/>
    </sheetView>
  </sheetViews>
  <sheetFormatPr defaultColWidth="9.140625" defaultRowHeight="12.75"/>
  <cols>
    <col min="1" max="1" width="3.140625" style="6" customWidth="1"/>
    <col min="2" max="2" width="46.7109375" style="6" customWidth="1"/>
    <col min="3" max="7" width="11.7109375" style="6" customWidth="1"/>
    <col min="8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2" spans="1:7" ht="12.75">
      <c r="A2" s="92"/>
      <c r="B2" s="92"/>
      <c r="C2" s="92"/>
      <c r="D2" s="92"/>
      <c r="E2" s="92"/>
      <c r="F2" s="92"/>
      <c r="G2" s="92"/>
    </row>
    <row r="3" ht="12.75">
      <c r="A3" s="5" t="s">
        <v>70</v>
      </c>
    </row>
    <row r="4" spans="1:7" ht="38.25">
      <c r="A4" s="79" t="s">
        <v>39</v>
      </c>
      <c r="B4" s="80" t="s">
        <v>0</v>
      </c>
      <c r="C4" s="79" t="s">
        <v>81</v>
      </c>
      <c r="D4" s="79" t="s">
        <v>80</v>
      </c>
      <c r="E4" s="79" t="s">
        <v>4</v>
      </c>
      <c r="F4" s="79" t="s">
        <v>43</v>
      </c>
      <c r="G4" s="79" t="s">
        <v>82</v>
      </c>
    </row>
    <row r="5" spans="1:7" ht="13.5">
      <c r="A5" s="7"/>
      <c r="B5" s="8"/>
      <c r="C5" s="7"/>
      <c r="D5" s="7"/>
      <c r="E5" s="7"/>
      <c r="F5" s="7"/>
      <c r="G5" s="7"/>
    </row>
    <row r="6" spans="1:7" ht="13.5" customHeight="1">
      <c r="A6" s="34">
        <v>1</v>
      </c>
      <c r="B6" s="35" t="s">
        <v>11</v>
      </c>
      <c r="C6" s="60">
        <v>0</v>
      </c>
      <c r="D6" s="36"/>
      <c r="E6" s="36"/>
      <c r="F6" s="36"/>
      <c r="G6" s="36"/>
    </row>
    <row r="7" spans="1:7" ht="13.5" customHeight="1">
      <c r="A7" s="34">
        <v>2</v>
      </c>
      <c r="B7" s="35" t="s">
        <v>7</v>
      </c>
      <c r="C7" s="60">
        <v>0</v>
      </c>
      <c r="D7" s="36"/>
      <c r="E7" s="36"/>
      <c r="F7" s="36"/>
      <c r="G7" s="36"/>
    </row>
    <row r="8" spans="1:7" ht="13.5" customHeight="1">
      <c r="A8" s="34">
        <v>3</v>
      </c>
      <c r="B8" s="37" t="s">
        <v>5</v>
      </c>
      <c r="C8" s="60">
        <v>1.04</v>
      </c>
      <c r="D8" s="36"/>
      <c r="E8" s="36"/>
      <c r="F8" s="36"/>
      <c r="G8" s="36"/>
    </row>
    <row r="9" spans="1:7" ht="13.5" customHeight="1">
      <c r="A9" s="34">
        <v>4</v>
      </c>
      <c r="B9" s="35" t="s">
        <v>6</v>
      </c>
      <c r="C9" s="60">
        <v>0.49</v>
      </c>
      <c r="D9" s="36"/>
      <c r="E9" s="36"/>
      <c r="F9" s="36"/>
      <c r="G9" s="36"/>
    </row>
    <row r="10" spans="1:7" ht="13.5" customHeight="1">
      <c r="A10" s="34">
        <v>5</v>
      </c>
      <c r="B10" s="35" t="s">
        <v>12</v>
      </c>
      <c r="C10" s="60">
        <v>0.5</v>
      </c>
      <c r="D10" s="36"/>
      <c r="E10" s="36"/>
      <c r="F10" s="36"/>
      <c r="G10" s="36"/>
    </row>
    <row r="11" spans="1:7" ht="13.5" customHeight="1">
      <c r="A11" s="34">
        <v>6</v>
      </c>
      <c r="B11" s="37" t="s">
        <v>19</v>
      </c>
      <c r="C11" s="60">
        <v>4.76</v>
      </c>
      <c r="D11" s="36"/>
      <c r="E11" s="36"/>
      <c r="F11" s="36"/>
      <c r="G11" s="36"/>
    </row>
    <row r="12" spans="1:7" ht="13.5" customHeight="1">
      <c r="A12" s="34">
        <v>7</v>
      </c>
      <c r="B12" s="37" t="s">
        <v>21</v>
      </c>
      <c r="C12" s="60"/>
      <c r="D12" s="36"/>
      <c r="E12" s="36"/>
      <c r="F12" s="36"/>
      <c r="G12" s="36"/>
    </row>
    <row r="13" spans="1:7" ht="13.5" customHeight="1">
      <c r="A13" s="34">
        <v>8</v>
      </c>
      <c r="B13" s="37" t="s">
        <v>22</v>
      </c>
      <c r="C13" s="60"/>
      <c r="D13" s="36"/>
      <c r="E13" s="36"/>
      <c r="F13" s="36"/>
      <c r="G13" s="36"/>
    </row>
    <row r="14" spans="1:7" ht="24" customHeight="1">
      <c r="A14" s="97" t="s">
        <v>27</v>
      </c>
      <c r="B14" s="98"/>
      <c r="C14" s="82">
        <v>0.35</v>
      </c>
      <c r="D14" s="81"/>
      <c r="E14" s="81"/>
      <c r="F14" s="81"/>
      <c r="G14" s="81"/>
    </row>
    <row r="15" ht="12.75">
      <c r="E15" s="28"/>
    </row>
    <row r="16" spans="1:5" ht="12.75">
      <c r="A16" s="5" t="s">
        <v>72</v>
      </c>
      <c r="E16" s="28"/>
    </row>
    <row r="17" spans="1:7" ht="39" thickBot="1">
      <c r="A17" s="79" t="s">
        <v>39</v>
      </c>
      <c r="B17" s="80" t="s">
        <v>0</v>
      </c>
      <c r="C17" s="79" t="s">
        <v>81</v>
      </c>
      <c r="D17" s="79" t="s">
        <v>80</v>
      </c>
      <c r="E17" s="79" t="s">
        <v>4</v>
      </c>
      <c r="F17" s="79" t="s">
        <v>43</v>
      </c>
      <c r="G17" s="79" t="s">
        <v>82</v>
      </c>
    </row>
    <row r="18" spans="1:7" s="29" customFormat="1" ht="7.5" customHeight="1" thickBot="1" thickTop="1">
      <c r="A18" s="76">
        <v>0</v>
      </c>
      <c r="B18" s="77">
        <v>1</v>
      </c>
      <c r="C18" s="76">
        <v>2</v>
      </c>
      <c r="D18" s="76">
        <v>3</v>
      </c>
      <c r="E18" s="76">
        <v>4</v>
      </c>
      <c r="F18" s="76">
        <v>5</v>
      </c>
      <c r="G18" s="76">
        <v>6</v>
      </c>
    </row>
    <row r="19" spans="1:7" ht="13.5" customHeight="1" thickTop="1">
      <c r="A19" s="34">
        <v>1</v>
      </c>
      <c r="B19" s="35" t="s">
        <v>11</v>
      </c>
      <c r="C19" s="60">
        <v>0</v>
      </c>
      <c r="D19" s="36"/>
      <c r="E19" s="36"/>
      <c r="F19" s="36"/>
      <c r="G19" s="36"/>
    </row>
    <row r="20" spans="1:7" ht="13.5" customHeight="1">
      <c r="A20" s="34">
        <v>2</v>
      </c>
      <c r="B20" s="35" t="s">
        <v>7</v>
      </c>
      <c r="C20" s="60">
        <v>0</v>
      </c>
      <c r="D20" s="36"/>
      <c r="E20" s="36"/>
      <c r="F20" s="36"/>
      <c r="G20" s="36"/>
    </row>
    <row r="21" spans="1:7" ht="13.5" customHeight="1">
      <c r="A21" s="34">
        <v>3</v>
      </c>
      <c r="B21" s="37" t="s">
        <v>5</v>
      </c>
      <c r="C21" s="60">
        <v>2.08</v>
      </c>
      <c r="D21" s="36"/>
      <c r="E21" s="36"/>
      <c r="F21" s="36"/>
      <c r="G21" s="36"/>
    </row>
    <row r="22" spans="1:7" ht="13.5" customHeight="1">
      <c r="A22" s="34">
        <v>4</v>
      </c>
      <c r="B22" s="35" t="s">
        <v>6</v>
      </c>
      <c r="C22" s="60">
        <v>0</v>
      </c>
      <c r="D22" s="36"/>
      <c r="E22" s="36"/>
      <c r="F22" s="36"/>
      <c r="G22" s="36"/>
    </row>
    <row r="23" spans="1:7" ht="13.5" customHeight="1">
      <c r="A23" s="34">
        <v>5</v>
      </c>
      <c r="B23" s="35" t="s">
        <v>12</v>
      </c>
      <c r="C23" s="60">
        <v>0.5</v>
      </c>
      <c r="D23" s="36"/>
      <c r="E23" s="36"/>
      <c r="F23" s="36"/>
      <c r="G23" s="36"/>
    </row>
    <row r="24" spans="1:7" ht="13.5" customHeight="1">
      <c r="A24" s="34">
        <v>6</v>
      </c>
      <c r="B24" s="37" t="s">
        <v>19</v>
      </c>
      <c r="C24" s="60">
        <v>11.9</v>
      </c>
      <c r="D24" s="36"/>
      <c r="E24" s="36"/>
      <c r="F24" s="36"/>
      <c r="G24" s="36"/>
    </row>
    <row r="25" spans="1:7" ht="13.5" customHeight="1">
      <c r="A25" s="34">
        <v>7</v>
      </c>
      <c r="B25" s="37" t="s">
        <v>21</v>
      </c>
      <c r="C25" s="60"/>
      <c r="D25" s="36"/>
      <c r="E25" s="36"/>
      <c r="F25" s="36"/>
      <c r="G25" s="36"/>
    </row>
    <row r="26" spans="1:7" ht="13.5" customHeight="1">
      <c r="A26" s="34">
        <v>8</v>
      </c>
      <c r="B26" s="37" t="s">
        <v>22</v>
      </c>
      <c r="C26" s="60"/>
      <c r="D26" s="36"/>
      <c r="E26" s="36"/>
      <c r="F26" s="36"/>
      <c r="G26" s="36"/>
    </row>
    <row r="27" spans="1:7" ht="24" customHeight="1">
      <c r="A27" s="97" t="s">
        <v>27</v>
      </c>
      <c r="B27" s="98"/>
      <c r="C27" s="82">
        <v>0.56</v>
      </c>
      <c r="D27" s="82"/>
      <c r="E27" s="82"/>
      <c r="F27" s="81"/>
      <c r="G27" s="81"/>
    </row>
    <row r="28" spans="1:5" ht="13.5">
      <c r="A28" s="96" t="s">
        <v>65</v>
      </c>
      <c r="B28" s="96"/>
      <c r="C28" s="96"/>
      <c r="E28" s="39"/>
    </row>
    <row r="39" spans="1:6" ht="12.75">
      <c r="A39" s="88"/>
      <c r="B39" s="88"/>
      <c r="C39" s="88"/>
      <c r="D39" s="88"/>
      <c r="E39" s="88"/>
      <c r="F39" s="88"/>
    </row>
  </sheetData>
  <mergeCells count="6">
    <mergeCell ref="A39:F39"/>
    <mergeCell ref="A28:C28"/>
    <mergeCell ref="A1:G1"/>
    <mergeCell ref="A2:G2"/>
    <mergeCell ref="A14:B14"/>
    <mergeCell ref="A27:B27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60" workbookViewId="0" topLeftCell="A1">
      <selection activeCell="A4" sqref="A4:G4"/>
    </sheetView>
  </sheetViews>
  <sheetFormatPr defaultColWidth="9.140625" defaultRowHeight="12.75"/>
  <cols>
    <col min="1" max="1" width="3.140625" style="6" customWidth="1"/>
    <col min="2" max="2" width="46.7109375" style="6" customWidth="1"/>
    <col min="3" max="7" width="11.7109375" style="6" customWidth="1"/>
    <col min="8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3" ht="12.75">
      <c r="A3" s="5" t="s">
        <v>54</v>
      </c>
    </row>
    <row r="4" spans="1:7" ht="39" thickBot="1">
      <c r="A4" s="79" t="s">
        <v>39</v>
      </c>
      <c r="B4" s="80" t="s">
        <v>0</v>
      </c>
      <c r="C4" s="79" t="s">
        <v>81</v>
      </c>
      <c r="D4" s="79" t="s">
        <v>80</v>
      </c>
      <c r="E4" s="79" t="s">
        <v>4</v>
      </c>
      <c r="F4" s="79" t="s">
        <v>43</v>
      </c>
      <c r="G4" s="79" t="s">
        <v>82</v>
      </c>
    </row>
    <row r="5" spans="1:7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</row>
    <row r="6" spans="1:7" ht="13.5" customHeight="1" thickTop="1">
      <c r="A6" s="34">
        <v>1</v>
      </c>
      <c r="B6" s="35" t="s">
        <v>11</v>
      </c>
      <c r="C6" s="36">
        <f>'подаци цви'!C21/'подаци цви'!C6*100</f>
        <v>16.852367688022284</v>
      </c>
      <c r="D6" s="36">
        <f>'подаци цви'!D21/'подаци цви'!D6*100</f>
        <v>15.31809759110562</v>
      </c>
      <c r="E6" s="36">
        <f>'подаци цви'!E21/'подаци цви'!E6*100</f>
        <v>18.75</v>
      </c>
      <c r="F6" s="36">
        <f>'подаци цви'!F21/'подаци цви'!F6*100</f>
        <v>18.030513176144243</v>
      </c>
      <c r="G6" s="36">
        <v>13.9</v>
      </c>
    </row>
    <row r="7" spans="1:7" ht="13.5" customHeight="1">
      <c r="A7" s="34">
        <v>2</v>
      </c>
      <c r="B7" s="35" t="s">
        <v>7</v>
      </c>
      <c r="C7" s="36">
        <f>'подаци цви'!C22/'подаци цви'!C7*100</f>
        <v>0</v>
      </c>
      <c r="D7" s="36">
        <f>'подаци цви'!D22/'подаци цви'!D7*100</f>
        <v>0</v>
      </c>
      <c r="E7" s="36">
        <f>'подаци цви'!E22/'подаци цви'!E7*100</f>
        <v>28.57142857142857</v>
      </c>
      <c r="F7" s="36">
        <f>'подаци цви'!F22/'подаци цви'!F7*100</f>
        <v>42.857142857142854</v>
      </c>
      <c r="G7" s="36">
        <v>66.7</v>
      </c>
    </row>
    <row r="8" spans="1:7" ht="13.5" customHeight="1">
      <c r="A8" s="34">
        <v>3</v>
      </c>
      <c r="B8" s="37" t="s">
        <v>5</v>
      </c>
      <c r="C8" s="36">
        <f>'подаци цви'!C23/'подаци цви'!C8*100</f>
        <v>4.761904761904762</v>
      </c>
      <c r="D8" s="36">
        <f>'подаци цви'!D23/'подаци цви'!D8*100</f>
        <v>8.547008547008547</v>
      </c>
      <c r="E8" s="36">
        <f>'подаци цви'!E23/'подаци цви'!E8*100</f>
        <v>7.5</v>
      </c>
      <c r="F8" s="36">
        <f>'подаци цви'!F23/'подаци цви'!F8*100</f>
        <v>8.609271523178808</v>
      </c>
      <c r="G8" s="36">
        <v>10.1</v>
      </c>
    </row>
    <row r="9" spans="1:7" ht="13.5" customHeight="1">
      <c r="A9" s="34">
        <v>4</v>
      </c>
      <c r="B9" s="35" t="s">
        <v>6</v>
      </c>
      <c r="C9" s="36">
        <f>'подаци цви'!C24/'подаци цви'!C9*100</f>
        <v>28.57142857142857</v>
      </c>
      <c r="D9" s="36">
        <f>'подаци цви'!D24/'подаци цви'!D9*100</f>
        <v>29.756097560975608</v>
      </c>
      <c r="E9" s="36">
        <f>'подаци цви'!E24/'подаци цви'!E9*100</f>
        <v>24.86413043478261</v>
      </c>
      <c r="F9" s="36">
        <f>'подаци цви'!F24/'подаци цви'!F9*100</f>
        <v>30.6970509383378</v>
      </c>
      <c r="G9" s="36">
        <v>25</v>
      </c>
    </row>
    <row r="10" spans="1:7" ht="13.5" customHeight="1">
      <c r="A10" s="34">
        <v>5</v>
      </c>
      <c r="B10" s="35" t="s">
        <v>12</v>
      </c>
      <c r="C10" s="36">
        <f>'подаци цви'!C25/'подаци цви'!C10*100</f>
        <v>100</v>
      </c>
      <c r="D10" s="36">
        <f>'подаци цви'!D25/'подаци цви'!D10*100</f>
        <v>100</v>
      </c>
      <c r="E10" s="36">
        <f>'подаци цви'!E25/'подаци цви'!E10*100</f>
        <v>100</v>
      </c>
      <c r="F10" s="36">
        <f>'подаци цви'!F25/'подаци цви'!F10*100</f>
        <v>100</v>
      </c>
      <c r="G10" s="36">
        <v>40</v>
      </c>
    </row>
    <row r="11" spans="1:7" ht="13.5" customHeight="1">
      <c r="A11" s="34">
        <v>6</v>
      </c>
      <c r="B11" s="37" t="s">
        <v>19</v>
      </c>
      <c r="C11" s="36">
        <f>'подаци цви'!C26/'подаци цви'!C11*100</f>
        <v>31.818181818181817</v>
      </c>
      <c r="D11" s="36">
        <f>'подаци цви'!D26/'подаци цви'!D11*100</f>
        <v>28.57142857142857</v>
      </c>
      <c r="E11" s="36">
        <f>'подаци цви'!E26/'подаци цви'!E11*100</f>
        <v>15.789473684210526</v>
      </c>
      <c r="F11" s="36">
        <f>'подаци цви'!F26/'подаци цви'!F11*100</f>
        <v>12.62135922330097</v>
      </c>
      <c r="G11" s="36">
        <v>4</v>
      </c>
    </row>
    <row r="12" spans="1:7" ht="13.5" customHeight="1">
      <c r="A12" s="34">
        <v>7</v>
      </c>
      <c r="B12" s="37" t="s">
        <v>59</v>
      </c>
      <c r="C12" s="36">
        <f>'подаци цви'!C27/'подаци цви'!C12*100</f>
        <v>20.17054772056412</v>
      </c>
      <c r="D12" s="36">
        <f>'подаци цви'!D27/'подаци цви'!D12*100</f>
        <v>25.264418279784472</v>
      </c>
      <c r="E12" s="36">
        <f>'подаци цви'!E27/'подаци цви'!E12*100</f>
        <v>22.844568913782755</v>
      </c>
      <c r="F12" s="36">
        <f>'подаци цви'!F27/'подаци цви'!F12*100</f>
        <v>16.498625114573787</v>
      </c>
      <c r="G12" s="36">
        <v>19</v>
      </c>
    </row>
    <row r="13" spans="1:7" ht="13.5" customHeight="1">
      <c r="A13" s="34">
        <v>8</v>
      </c>
      <c r="B13" s="37" t="s">
        <v>21</v>
      </c>
      <c r="C13" s="36">
        <f>'подаци цви'!C29/'подаци цви'!C14*100</f>
        <v>0.7183908045977011</v>
      </c>
      <c r="D13" s="36">
        <f>'подаци цви'!D29/'подаци цви'!D14*100</f>
        <v>1.9940915805022157</v>
      </c>
      <c r="E13" s="36">
        <f>'подаци цви'!E29/'подаци цви'!E14*100</f>
        <v>3.376205787781351</v>
      </c>
      <c r="F13" s="36">
        <f>'подаци цви'!F29/'подаци цви'!F14*100</f>
        <v>3.377110694183865</v>
      </c>
      <c r="G13" s="36">
        <v>1.8</v>
      </c>
    </row>
    <row r="14" spans="1:7" ht="13.5" customHeight="1">
      <c r="A14" s="34">
        <v>9</v>
      </c>
      <c r="B14" s="37" t="s">
        <v>22</v>
      </c>
      <c r="C14" s="36">
        <f>'подаци цви'!C30/'подаци цви'!C15*100</f>
        <v>1.0638297872340425</v>
      </c>
      <c r="D14" s="36">
        <f>'подаци цви'!D30/'подаци цви'!D15*100</f>
        <v>1.3071895424836601</v>
      </c>
      <c r="E14" s="36">
        <f>'подаци цви'!E30/'подаци цви'!E15*100</f>
        <v>1.7857142857142856</v>
      </c>
      <c r="F14" s="36">
        <f>'подаци цви'!F30/'подаци цви'!F15*100</f>
        <v>2.666666666666667</v>
      </c>
      <c r="G14" s="36">
        <v>0.4</v>
      </c>
    </row>
    <row r="15" spans="1:7" ht="24" customHeight="1">
      <c r="A15" s="71" t="s">
        <v>27</v>
      </c>
      <c r="B15" s="90"/>
      <c r="C15" s="81">
        <f>'подаци цви'!C31/'подаци цви'!C16*100</f>
        <v>19.330254041570438</v>
      </c>
      <c r="D15" s="82">
        <f>'подаци цви'!D31/'подаци цви'!D16*100</f>
        <v>23.214525891055818</v>
      </c>
      <c r="E15" s="82">
        <f>'подаци цви'!E31/'подаци цви'!E16*100</f>
        <v>21.910558348769516</v>
      </c>
      <c r="F15" s="81">
        <f>'подаци цви'!F31/'подаци цви'!F16*100</f>
        <v>17.95066413662239</v>
      </c>
      <c r="G15" s="81">
        <v>18.4</v>
      </c>
    </row>
    <row r="16" ht="12.75">
      <c r="E16" s="28"/>
    </row>
    <row r="17" spans="1:5" ht="12.75">
      <c r="A17" s="5" t="s">
        <v>55</v>
      </c>
      <c r="E17" s="28"/>
    </row>
    <row r="18" spans="1:7" ht="39" thickBot="1">
      <c r="A18" s="79" t="s">
        <v>39</v>
      </c>
      <c r="B18" s="80" t="s">
        <v>0</v>
      </c>
      <c r="C18" s="79" t="s">
        <v>81</v>
      </c>
      <c r="D18" s="79" t="s">
        <v>80</v>
      </c>
      <c r="E18" s="79" t="s">
        <v>4</v>
      </c>
      <c r="F18" s="79" t="s">
        <v>43</v>
      </c>
      <c r="G18" s="79" t="s">
        <v>82</v>
      </c>
    </row>
    <row r="19" spans="1:7" s="29" customFormat="1" ht="7.5" customHeight="1" thickBot="1" thickTop="1">
      <c r="A19" s="76">
        <v>0</v>
      </c>
      <c r="B19" s="77">
        <v>1</v>
      </c>
      <c r="C19" s="76">
        <v>2</v>
      </c>
      <c r="D19" s="76">
        <v>3</v>
      </c>
      <c r="E19" s="76">
        <v>4</v>
      </c>
      <c r="F19" s="76">
        <v>5</v>
      </c>
      <c r="G19" s="76">
        <v>6</v>
      </c>
    </row>
    <row r="20" spans="1:7" ht="13.5" customHeight="1" thickTop="1">
      <c r="A20" s="34">
        <v>1</v>
      </c>
      <c r="B20" s="35" t="s">
        <v>11</v>
      </c>
      <c r="C20" s="36">
        <f>'подаци цви'!C51/'подаци цви'!C6</f>
        <v>8.448467966573816</v>
      </c>
      <c r="D20" s="36">
        <f>'подаци цви'!D51/'подаци цви'!D6</f>
        <v>8.208153180975911</v>
      </c>
      <c r="E20" s="36">
        <f>'подаци цви'!E51/'подаци цви'!E6</f>
        <v>8.112257281553399</v>
      </c>
      <c r="F20" s="36">
        <f>'подаци цви'!F51/'подаци цви'!F6</f>
        <v>7.851595006934812</v>
      </c>
      <c r="G20" s="36">
        <v>8.8</v>
      </c>
    </row>
    <row r="21" spans="1:7" ht="13.5" customHeight="1">
      <c r="A21" s="34">
        <v>2</v>
      </c>
      <c r="B21" s="35" t="s">
        <v>7</v>
      </c>
      <c r="C21" s="36">
        <f>'подаци цви'!C52/'подаци цви'!C7</f>
        <v>14.104395604395604</v>
      </c>
      <c r="D21" s="36">
        <f>'подаци цви'!D52/'подаци цви'!D7</f>
        <v>4.071428571428571</v>
      </c>
      <c r="E21" s="36">
        <f>'подаци цви'!E52/'подаци цви'!E7</f>
        <v>1.7142857142857142</v>
      </c>
      <c r="F21" s="36">
        <f>'подаци цви'!F52/'подаци цви'!F7</f>
        <v>11.428571428571429</v>
      </c>
      <c r="G21" s="36">
        <v>6.7</v>
      </c>
    </row>
    <row r="22" spans="1:7" ht="13.5" customHeight="1">
      <c r="A22" s="34">
        <v>3</v>
      </c>
      <c r="B22" s="37" t="s">
        <v>5</v>
      </c>
      <c r="C22" s="36">
        <f>'подаци цви'!C53/'подаци цви'!C8</f>
        <v>11.428571428571429</v>
      </c>
      <c r="D22" s="36">
        <f>'подаци цви'!D53/'подаци цви'!D8</f>
        <v>10.47008547008547</v>
      </c>
      <c r="E22" s="36">
        <f>'подаци цви'!E53/'подаци цви'!E8</f>
        <v>12.266666666666667</v>
      </c>
      <c r="F22" s="36">
        <f>'подаци цви'!F53/'подаци цви'!F8</f>
        <v>11.781456953642385</v>
      </c>
      <c r="G22" s="36">
        <v>11.5</v>
      </c>
    </row>
    <row r="23" spans="1:7" ht="13.5" customHeight="1">
      <c r="A23" s="34">
        <v>4</v>
      </c>
      <c r="B23" s="35" t="s">
        <v>6</v>
      </c>
      <c r="C23" s="36">
        <f>'подаци цви'!C54/'подаци цви'!C9</f>
        <v>8.27936507936508</v>
      </c>
      <c r="D23" s="36">
        <f>'подаци цви'!D54/'подаци цви'!D9</f>
        <v>9.035772357723577</v>
      </c>
      <c r="E23" s="36">
        <f>'подаци цви'!E54/'подаци цви'!E9</f>
        <v>8.322010869565217</v>
      </c>
      <c r="F23" s="36">
        <f>'подаци цви'!F54/'подаци цви'!F9</f>
        <v>8.341823056300267</v>
      </c>
      <c r="G23" s="36">
        <v>9.1</v>
      </c>
    </row>
    <row r="24" spans="1:7" ht="13.5" customHeight="1">
      <c r="A24" s="34">
        <v>5</v>
      </c>
      <c r="B24" s="35" t="s">
        <v>12</v>
      </c>
      <c r="C24" s="36">
        <f>'подаци цви'!C55/'подаци цви'!C10</f>
        <v>2</v>
      </c>
      <c r="D24" s="36">
        <f>'подаци цви'!D55/'подаци цви'!D10</f>
        <v>1.6666666666666667</v>
      </c>
      <c r="E24" s="36">
        <f>'подаци цви'!E55/'подаци цви'!E10</f>
        <v>3.6666666666666665</v>
      </c>
      <c r="F24" s="36">
        <f>'подаци цви'!F55/'подаци цви'!F10</f>
        <v>1</v>
      </c>
      <c r="G24" s="36">
        <v>2</v>
      </c>
    </row>
    <row r="25" spans="1:7" ht="13.5" customHeight="1">
      <c r="A25" s="34">
        <v>6</v>
      </c>
      <c r="B25" s="37" t="s">
        <v>19</v>
      </c>
      <c r="C25" s="36">
        <f>'подаци цви'!C56/'подаци цви'!C11</f>
        <v>9.409090909090908</v>
      </c>
      <c r="D25" s="36">
        <f>'подаци цви'!D56/'подаци цви'!D11</f>
        <v>5.982142857142857</v>
      </c>
      <c r="E25" s="36">
        <f>'подаци цви'!E56/'подаци цви'!E11</f>
        <v>11.157894736842104</v>
      </c>
      <c r="F25" s="36">
        <f>'подаци цви'!F56/'подаци цви'!F11</f>
        <v>8.611650485436893</v>
      </c>
      <c r="G25" s="36">
        <v>12.1</v>
      </c>
    </row>
    <row r="26" spans="1:7" ht="13.5" customHeight="1">
      <c r="A26" s="34">
        <v>7</v>
      </c>
      <c r="B26" s="37" t="s">
        <v>59</v>
      </c>
      <c r="C26" s="36">
        <f>'подаци цви'!C57/'подаци цви'!C12</f>
        <v>12.354542472941947</v>
      </c>
      <c r="D26" s="36">
        <f>'подаци цви'!D57/'подаци цви'!D12</f>
        <v>10.629814408301737</v>
      </c>
      <c r="E26" s="36">
        <f>'подаци цви'!E57/'подаци цви'!E12</f>
        <v>10.738147629525905</v>
      </c>
      <c r="F26" s="36">
        <f>'подаци цви'!F57/'подаци цви'!F12</f>
        <v>12</v>
      </c>
      <c r="G26" s="36">
        <v>13</v>
      </c>
    </row>
    <row r="27" spans="1:7" ht="13.5" customHeight="1">
      <c r="A27" s="34">
        <v>8</v>
      </c>
      <c r="B27" s="37" t="s">
        <v>21</v>
      </c>
      <c r="C27" s="36">
        <f>'подаци цви'!C59/'подаци цви'!C14</f>
        <v>26.632183908045977</v>
      </c>
      <c r="D27" s="36">
        <f>'подаци цви'!D59/'подаци цви'!D14</f>
        <v>23</v>
      </c>
      <c r="E27" s="36">
        <f>'подаци цви'!E59/'подаци цви'!E14</f>
        <v>21.565916398713828</v>
      </c>
      <c r="F27" s="36">
        <f>'подаци цви'!F59/'подаци цви'!F14</f>
        <v>56.39868667917448</v>
      </c>
      <c r="G27" s="36">
        <v>55.5</v>
      </c>
    </row>
    <row r="28" spans="1:7" ht="13.5" customHeight="1">
      <c r="A28" s="34">
        <v>9</v>
      </c>
      <c r="B28" s="37" t="s">
        <v>22</v>
      </c>
      <c r="C28" s="36">
        <f>'подаци цви'!C60/'подаци цви'!C15</f>
        <v>44.39007092198582</v>
      </c>
      <c r="D28" s="36">
        <f>'подаци цви'!D60/'подаци цви'!D15</f>
        <v>35.33986928104575</v>
      </c>
      <c r="E28" s="36">
        <f>'подаци цви'!E60/'подаци цви'!E15</f>
        <v>41.808673469387756</v>
      </c>
      <c r="F28" s="36">
        <f>'подаци цви'!F60/'подаци цви'!F15</f>
        <v>38.861333333333334</v>
      </c>
      <c r="G28" s="36">
        <v>40.7</v>
      </c>
    </row>
    <row r="29" spans="1:7" ht="24" customHeight="1">
      <c r="A29" s="71" t="s">
        <v>27</v>
      </c>
      <c r="B29" s="90"/>
      <c r="C29" s="82">
        <f>'подаци цви'!C61/'подаци цви'!C16</f>
        <v>11.455196304849885</v>
      </c>
      <c r="D29" s="82">
        <f>'подаци цви'!D61/'подаци цви'!D16</f>
        <v>9.917148621385339</v>
      </c>
      <c r="E29" s="82">
        <f>'подаци цви'!E61/'подаци цви'!E16</f>
        <v>9.93715268589574</v>
      </c>
      <c r="F29" s="81">
        <f>'подаци цви'!F61/'подаци цви'!F16</f>
        <v>10.847817836812144</v>
      </c>
      <c r="G29" s="81">
        <v>11.98</v>
      </c>
    </row>
    <row r="30" ht="12.75">
      <c r="E30" s="28"/>
    </row>
    <row r="31" spans="1:7" ht="12.75">
      <c r="A31" s="5" t="s">
        <v>56</v>
      </c>
      <c r="C31" s="5"/>
      <c r="D31" s="5"/>
      <c r="E31" s="38"/>
      <c r="F31" s="5"/>
      <c r="G31" s="5"/>
    </row>
    <row r="32" spans="1:7" ht="39" thickBot="1">
      <c r="A32" s="79" t="s">
        <v>39</v>
      </c>
      <c r="B32" s="80" t="s">
        <v>0</v>
      </c>
      <c r="C32" s="79" t="s">
        <v>81</v>
      </c>
      <c r="D32" s="79" t="s">
        <v>80</v>
      </c>
      <c r="E32" s="79" t="s">
        <v>4</v>
      </c>
      <c r="F32" s="79" t="s">
        <v>43</v>
      </c>
      <c r="G32" s="79" t="s">
        <v>82</v>
      </c>
    </row>
    <row r="33" spans="1:7" s="29" customFormat="1" ht="7.5" customHeight="1" thickBot="1" thickTop="1">
      <c r="A33" s="76">
        <v>0</v>
      </c>
      <c r="B33" s="77">
        <v>1</v>
      </c>
      <c r="C33" s="76">
        <v>2</v>
      </c>
      <c r="D33" s="76">
        <v>3</v>
      </c>
      <c r="E33" s="76">
        <v>4</v>
      </c>
      <c r="F33" s="76">
        <v>5</v>
      </c>
      <c r="G33" s="76">
        <v>6</v>
      </c>
    </row>
    <row r="34" spans="1:7" ht="13.5" customHeight="1" thickTop="1">
      <c r="A34" s="34">
        <v>1</v>
      </c>
      <c r="B34" s="35" t="s">
        <v>11</v>
      </c>
      <c r="C34" s="36">
        <f>'подаци цви'!C36/'подаци цви'!C6*100</f>
        <v>3.4818941504178276</v>
      </c>
      <c r="D34" s="36">
        <f>'подаци цви'!D36/'подаци цви'!D6*100</f>
        <v>4.817788758492897</v>
      </c>
      <c r="E34" s="36">
        <f>'подаци цви'!E36/'подаци цви'!E6*100</f>
        <v>8.313106796116505</v>
      </c>
      <c r="F34" s="36">
        <f>'подаци цви'!F36/'подаци цви'!F6*100</f>
        <v>6.934812760055478</v>
      </c>
      <c r="G34" s="36">
        <v>37.1</v>
      </c>
    </row>
    <row r="35" spans="1:7" ht="13.5" customHeight="1">
      <c r="A35" s="34">
        <v>2</v>
      </c>
      <c r="B35" s="35" t="s">
        <v>7</v>
      </c>
      <c r="C35" s="36">
        <f>'подаци цви'!C37/'подаци цви'!C7*100</f>
        <v>0</v>
      </c>
      <c r="D35" s="36">
        <f>'подаци цви'!D37/'подаци цви'!D7*100</f>
        <v>0</v>
      </c>
      <c r="E35" s="36">
        <f>'подаци цви'!E37/'подаци цви'!E7*100</f>
        <v>0</v>
      </c>
      <c r="F35" s="36">
        <f>'подаци цви'!F37/'подаци цви'!F7*100</f>
        <v>14.285714285714285</v>
      </c>
      <c r="G35" s="36">
        <v>0</v>
      </c>
    </row>
    <row r="36" spans="1:7" ht="13.5" customHeight="1">
      <c r="A36" s="34">
        <v>3</v>
      </c>
      <c r="B36" s="37" t="s">
        <v>5</v>
      </c>
      <c r="C36" s="36">
        <f>'подаци цви'!C38/'подаци цви'!C8*100</f>
        <v>2.380952380952381</v>
      </c>
      <c r="D36" s="36">
        <f>'подаци цви'!D38/'подаци цви'!D8*100</f>
        <v>3.418803418803419</v>
      </c>
      <c r="E36" s="36">
        <f>'подаци цви'!E38/'подаци цви'!E8*100</f>
        <v>2.5</v>
      </c>
      <c r="F36" s="36">
        <f>'подаци цви'!F38/'подаци цви'!F8*100</f>
        <v>2.6490066225165565</v>
      </c>
      <c r="G36" s="36">
        <v>16.7</v>
      </c>
    </row>
    <row r="37" spans="1:7" ht="13.5" customHeight="1">
      <c r="A37" s="34">
        <v>4</v>
      </c>
      <c r="B37" s="35" t="s">
        <v>6</v>
      </c>
      <c r="C37" s="36">
        <f>'подаци цви'!C39/'подаци цви'!C9*100</f>
        <v>7.936507936507936</v>
      </c>
      <c r="D37" s="36">
        <f>'подаци цви'!D39/'подаци цви'!D9*100</f>
        <v>8.292682926829269</v>
      </c>
      <c r="E37" s="36">
        <f>'подаци цви'!E39/'подаци цви'!E9*100</f>
        <v>6.114130434782608</v>
      </c>
      <c r="F37" s="36">
        <f>'подаци цви'!F39/'подаци цви'!F9*100</f>
        <v>7.640750670241286</v>
      </c>
      <c r="G37" s="36">
        <v>22</v>
      </c>
    </row>
    <row r="38" spans="1:7" ht="13.5" customHeight="1">
      <c r="A38" s="34">
        <v>5</v>
      </c>
      <c r="B38" s="35" t="s">
        <v>12</v>
      </c>
      <c r="C38" s="36">
        <f>'подаци цви'!C40/'подаци цви'!C10*100</f>
        <v>100</v>
      </c>
      <c r="D38" s="36">
        <f>'подаци цви'!D40/'подаци цви'!D10*100</f>
        <v>66.66666666666666</v>
      </c>
      <c r="E38" s="36">
        <f>'подаци цви'!E40/'подаци цви'!E10*100</f>
        <v>33.33333333333333</v>
      </c>
      <c r="F38" s="36">
        <f>'подаци цви'!F40/'подаци цви'!F10*100</f>
        <v>100</v>
      </c>
      <c r="G38" s="36">
        <v>100</v>
      </c>
    </row>
    <row r="39" spans="1:7" ht="13.5" customHeight="1">
      <c r="A39" s="34">
        <v>6</v>
      </c>
      <c r="B39" s="37" t="s">
        <v>19</v>
      </c>
      <c r="C39" s="36">
        <f>'подаци цви'!C41/'подаци цви'!C11*100</f>
        <v>9.090909090909092</v>
      </c>
      <c r="D39" s="36">
        <f>'подаци цви'!D41/'подаци цви'!D11*100</f>
        <v>19.642857142857142</v>
      </c>
      <c r="E39" s="36">
        <f>'подаци цви'!E41/'подаци цви'!E11*100</f>
        <v>7.894736842105263</v>
      </c>
      <c r="F39" s="36">
        <f>'подаци цви'!F41/'подаци цви'!F11*100</f>
        <v>7.766990291262135</v>
      </c>
      <c r="G39" s="36">
        <v>0</v>
      </c>
    </row>
    <row r="40" spans="1:7" ht="13.5" customHeight="1">
      <c r="A40" s="34">
        <v>7</v>
      </c>
      <c r="B40" s="37" t="s">
        <v>59</v>
      </c>
      <c r="C40" s="36">
        <f>'подаци цви'!C42/'подаци цви'!C12*100</f>
        <v>7.084289931124959</v>
      </c>
      <c r="D40" s="36">
        <f>'подаци цви'!D42/'подаци цви'!D12*100</f>
        <v>7.982438635002993</v>
      </c>
      <c r="E40" s="36">
        <f>'подаци цви'!E42/'подаци цви'!E12*100</f>
        <v>8.401680336067214</v>
      </c>
      <c r="F40" s="36">
        <f>'подаци цви'!F42/'подаци цви'!F12*100</f>
        <v>3.758020164986251</v>
      </c>
      <c r="G40" s="36">
        <v>22.5</v>
      </c>
    </row>
    <row r="41" spans="1:7" ht="13.5" customHeight="1">
      <c r="A41" s="34">
        <v>8</v>
      </c>
      <c r="B41" s="37" t="s">
        <v>21</v>
      </c>
      <c r="C41" s="36">
        <f>'подаци цви'!C44/'подаци цви'!C14*100</f>
        <v>0.14367816091954022</v>
      </c>
      <c r="D41" s="36">
        <f>'подаци цви'!D44/'подаци цви'!D14*100</f>
        <v>0</v>
      </c>
      <c r="E41" s="36">
        <f>'подаци цви'!E44/'подаци цви'!E14*100</f>
        <v>0</v>
      </c>
      <c r="F41" s="36">
        <f>'подаци цви'!F44/'подаци цви'!F14*100</f>
        <v>0</v>
      </c>
      <c r="G41" s="36">
        <v>0</v>
      </c>
    </row>
    <row r="42" spans="1:7" ht="13.5" customHeight="1">
      <c r="A42" s="34">
        <v>9</v>
      </c>
      <c r="B42" s="37" t="s">
        <v>22</v>
      </c>
      <c r="C42" s="36">
        <f>'подаци цви'!C45/'подаци цви'!C15*100</f>
        <v>0</v>
      </c>
      <c r="D42" s="36">
        <f>'подаци цви'!D45/'подаци цви'!D15*100</f>
        <v>0</v>
      </c>
      <c r="E42" s="36">
        <f>'подаци цви'!E45/'подаци цви'!E15*100</f>
        <v>0</v>
      </c>
      <c r="F42" s="36">
        <f>'подаци цви'!F45/'подаци цви'!F15*100</f>
        <v>0</v>
      </c>
      <c r="G42" s="36">
        <v>0</v>
      </c>
    </row>
    <row r="43" spans="1:7" ht="24" customHeight="1">
      <c r="A43" s="71" t="s">
        <v>27</v>
      </c>
      <c r="B43" s="90"/>
      <c r="C43" s="82">
        <f>'подаци цви'!C46/'подаци цви'!C16*100</f>
        <v>6.258660508083142</v>
      </c>
      <c r="D43" s="82">
        <f>'подаци цви'!D46/'подаци цви'!D16*100</f>
        <v>7.3436449226630796</v>
      </c>
      <c r="E43" s="82">
        <f>'подаци цви'!E46/'подаци цви'!E16*100</f>
        <v>8.057687218840963</v>
      </c>
      <c r="F43" s="81">
        <f>'подаци цви'!F46/'подаци цви'!F16*100</f>
        <v>4.756483238456672</v>
      </c>
      <c r="G43" s="81">
        <v>24.21</v>
      </c>
    </row>
    <row r="44" ht="13.5">
      <c r="E44" s="39"/>
    </row>
    <row r="51" spans="1:6" ht="12.75">
      <c r="A51" s="88"/>
      <c r="B51" s="88"/>
      <c r="C51" s="88"/>
      <c r="D51" s="88"/>
      <c r="E51" s="88"/>
      <c r="F51" s="88"/>
    </row>
    <row r="54" ht="14.25" customHeight="1"/>
  </sheetData>
  <mergeCells count="5">
    <mergeCell ref="A43:B43"/>
    <mergeCell ref="A51:F51"/>
    <mergeCell ref="A1:G1"/>
    <mergeCell ref="A15:B15"/>
    <mergeCell ref="A29:B29"/>
  </mergeCells>
  <printOptions/>
  <pageMargins left="0.5511811023622047" right="0" top="0.5905511811023623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60" workbookViewId="0" topLeftCell="A1">
      <selection activeCell="A5" sqref="A5:IV5"/>
    </sheetView>
  </sheetViews>
  <sheetFormatPr defaultColWidth="9.140625" defaultRowHeight="12.75"/>
  <cols>
    <col min="1" max="1" width="3.140625" style="6" customWidth="1"/>
    <col min="2" max="2" width="46.7109375" style="6" customWidth="1"/>
    <col min="3" max="5" width="9.7109375" style="6" customWidth="1"/>
    <col min="6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3" ht="12.75">
      <c r="A3" s="5" t="s">
        <v>73</v>
      </c>
    </row>
    <row r="4" spans="1:7" ht="26.25" thickBot="1">
      <c r="A4" s="79" t="s">
        <v>39</v>
      </c>
      <c r="B4" s="80" t="s">
        <v>0</v>
      </c>
      <c r="C4" s="79" t="s">
        <v>58</v>
      </c>
      <c r="D4" s="7"/>
      <c r="E4" s="7"/>
      <c r="F4" s="7"/>
      <c r="G4" s="7"/>
    </row>
    <row r="5" spans="1:7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</row>
    <row r="6" spans="1:7" ht="13.5" customHeight="1" thickTop="1">
      <c r="A6" s="34">
        <v>1</v>
      </c>
      <c r="B6" s="35" t="s">
        <v>11</v>
      </c>
      <c r="C6" s="60">
        <v>0</v>
      </c>
      <c r="D6" s="36"/>
      <c r="E6" s="36"/>
      <c r="F6" s="36"/>
      <c r="G6" s="36"/>
    </row>
    <row r="7" spans="1:7" ht="13.5" customHeight="1">
      <c r="A7" s="34">
        <v>2</v>
      </c>
      <c r="B7" s="35" t="s">
        <v>7</v>
      </c>
      <c r="C7" s="60">
        <v>0</v>
      </c>
      <c r="D7" s="36"/>
      <c r="E7" s="36"/>
      <c r="F7" s="36"/>
      <c r="G7" s="36"/>
    </row>
    <row r="8" spans="1:7" ht="13.5" customHeight="1">
      <c r="A8" s="34">
        <v>3</v>
      </c>
      <c r="B8" s="37" t="s">
        <v>5</v>
      </c>
      <c r="C8" s="60">
        <v>1.69</v>
      </c>
      <c r="D8" s="36"/>
      <c r="E8" s="36"/>
      <c r="F8" s="36"/>
      <c r="G8" s="36"/>
    </row>
    <row r="9" spans="1:7" ht="13.5" customHeight="1">
      <c r="A9" s="34">
        <v>4</v>
      </c>
      <c r="B9" s="35" t="s">
        <v>6</v>
      </c>
      <c r="C9" s="60">
        <v>0.37</v>
      </c>
      <c r="D9" s="36"/>
      <c r="E9" s="36"/>
      <c r="F9" s="36"/>
      <c r="G9" s="36"/>
    </row>
    <row r="10" spans="1:7" ht="13.5" customHeight="1">
      <c r="A10" s="34">
        <v>5</v>
      </c>
      <c r="B10" s="35" t="s">
        <v>12</v>
      </c>
      <c r="C10" s="60">
        <v>0</v>
      </c>
      <c r="D10" s="36"/>
      <c r="E10" s="36"/>
      <c r="F10" s="36"/>
      <c r="G10" s="36"/>
    </row>
    <row r="11" spans="1:7" ht="13.5" customHeight="1">
      <c r="A11" s="34">
        <v>6</v>
      </c>
      <c r="B11" s="37" t="s">
        <v>19</v>
      </c>
      <c r="C11" s="60">
        <v>0</v>
      </c>
      <c r="D11" s="36"/>
      <c r="E11" s="36"/>
      <c r="F11" s="36"/>
      <c r="G11" s="36"/>
    </row>
    <row r="12" spans="1:7" ht="13.5" customHeight="1">
      <c r="A12" s="34">
        <v>7</v>
      </c>
      <c r="B12" s="37" t="s">
        <v>59</v>
      </c>
      <c r="C12" s="60">
        <v>0</v>
      </c>
      <c r="D12" s="36"/>
      <c r="E12" s="36"/>
      <c r="F12" s="36"/>
      <c r="G12" s="36"/>
    </row>
    <row r="13" spans="1:7" ht="13.5" customHeight="1">
      <c r="A13" s="34">
        <v>8</v>
      </c>
      <c r="B13" s="37" t="s">
        <v>21</v>
      </c>
      <c r="C13" s="60">
        <v>0.1</v>
      </c>
      <c r="D13" s="36"/>
      <c r="E13" s="36"/>
      <c r="F13" s="36"/>
      <c r="G13" s="36"/>
    </row>
    <row r="14" spans="1:7" ht="13.5" customHeight="1">
      <c r="A14" s="34">
        <v>9</v>
      </c>
      <c r="B14" s="37" t="s">
        <v>22</v>
      </c>
      <c r="C14" s="12">
        <v>0</v>
      </c>
      <c r="D14" s="30"/>
      <c r="E14" s="30"/>
      <c r="F14" s="30"/>
      <c r="G14" s="30"/>
    </row>
    <row r="15" spans="1:7" ht="24" customHeight="1">
      <c r="A15" s="97" t="s">
        <v>27</v>
      </c>
      <c r="B15" s="98"/>
      <c r="C15" s="81">
        <v>34</v>
      </c>
      <c r="D15" s="82"/>
      <c r="E15" s="82"/>
      <c r="F15" s="81"/>
      <c r="G15" s="85"/>
    </row>
    <row r="16" spans="1:7" ht="24" customHeight="1">
      <c r="A16" s="61"/>
      <c r="B16" s="62"/>
      <c r="C16" s="23"/>
      <c r="D16" s="63"/>
      <c r="E16" s="63"/>
      <c r="F16" s="63"/>
      <c r="G16" s="63"/>
    </row>
    <row r="17" ht="12.75">
      <c r="E17" s="28"/>
    </row>
    <row r="18" spans="1:5" ht="12.75">
      <c r="A18" s="5" t="s">
        <v>74</v>
      </c>
      <c r="E18" s="28"/>
    </row>
    <row r="19" spans="1:7" ht="26.25" thickBot="1">
      <c r="A19" s="79" t="s">
        <v>39</v>
      </c>
      <c r="B19" s="80" t="s">
        <v>0</v>
      </c>
      <c r="C19" s="79" t="s">
        <v>58</v>
      </c>
      <c r="D19" s="7"/>
      <c r="E19" s="7"/>
      <c r="F19" s="7"/>
      <c r="G19" s="7"/>
    </row>
    <row r="20" spans="1:7" s="29" customFormat="1" ht="7.5" customHeight="1" thickBot="1" thickTop="1">
      <c r="A20" s="76">
        <v>0</v>
      </c>
      <c r="B20" s="77">
        <v>1</v>
      </c>
      <c r="C20" s="76">
        <v>2</v>
      </c>
      <c r="D20" s="76">
        <v>3</v>
      </c>
      <c r="E20" s="76">
        <v>4</v>
      </c>
      <c r="F20" s="76">
        <v>5</v>
      </c>
      <c r="G20" s="76">
        <v>6</v>
      </c>
    </row>
    <row r="21" spans="1:7" ht="13.5" customHeight="1" thickTop="1">
      <c r="A21" s="34">
        <v>1</v>
      </c>
      <c r="B21" s="35" t="s">
        <v>11</v>
      </c>
      <c r="C21" s="60">
        <v>0</v>
      </c>
      <c r="D21" s="36"/>
      <c r="E21" s="36"/>
      <c r="F21" s="36"/>
      <c r="G21" s="36"/>
    </row>
    <row r="22" spans="1:7" ht="13.5" customHeight="1">
      <c r="A22" s="34">
        <v>2</v>
      </c>
      <c r="B22" s="35" t="s">
        <v>7</v>
      </c>
      <c r="C22" s="60">
        <v>0</v>
      </c>
      <c r="D22" s="36"/>
      <c r="E22" s="36"/>
      <c r="F22" s="36"/>
      <c r="G22" s="36"/>
    </row>
    <row r="23" spans="1:7" ht="13.5" customHeight="1">
      <c r="A23" s="34">
        <v>3</v>
      </c>
      <c r="B23" s="37" t="s">
        <v>5</v>
      </c>
      <c r="C23" s="60">
        <v>3.39</v>
      </c>
      <c r="D23" s="36"/>
      <c r="E23" s="36"/>
      <c r="F23" s="36"/>
      <c r="G23" s="36"/>
    </row>
    <row r="24" spans="1:7" ht="13.5" customHeight="1">
      <c r="A24" s="34">
        <v>4</v>
      </c>
      <c r="B24" s="35" t="s">
        <v>6</v>
      </c>
      <c r="C24" s="60">
        <v>0</v>
      </c>
      <c r="D24" s="36"/>
      <c r="E24" s="36"/>
      <c r="F24" s="36"/>
      <c r="G24" s="36"/>
    </row>
    <row r="25" spans="1:7" ht="13.5" customHeight="1">
      <c r="A25" s="34">
        <v>5</v>
      </c>
      <c r="B25" s="35" t="s">
        <v>12</v>
      </c>
      <c r="C25" s="60">
        <v>0</v>
      </c>
      <c r="D25" s="36"/>
      <c r="E25" s="36"/>
      <c r="F25" s="36"/>
      <c r="G25" s="36"/>
    </row>
    <row r="26" spans="1:7" ht="13.5" customHeight="1">
      <c r="A26" s="34">
        <v>6</v>
      </c>
      <c r="B26" s="37" t="s">
        <v>19</v>
      </c>
      <c r="C26" s="60">
        <v>0</v>
      </c>
      <c r="D26" s="36"/>
      <c r="E26" s="36"/>
      <c r="F26" s="36"/>
      <c r="G26" s="36"/>
    </row>
    <row r="27" spans="1:7" ht="13.5" customHeight="1">
      <c r="A27" s="34">
        <v>7</v>
      </c>
      <c r="B27" s="37" t="s">
        <v>21</v>
      </c>
      <c r="C27" s="60">
        <v>0</v>
      </c>
      <c r="D27" s="36"/>
      <c r="E27" s="36"/>
      <c r="F27" s="36"/>
      <c r="G27" s="36"/>
    </row>
    <row r="28" spans="1:7" ht="13.5" customHeight="1">
      <c r="A28" s="34">
        <v>8</v>
      </c>
      <c r="B28" s="37" t="s">
        <v>22</v>
      </c>
      <c r="C28" s="60">
        <v>0</v>
      </c>
      <c r="D28" s="36"/>
      <c r="E28" s="36"/>
      <c r="F28" s="36"/>
      <c r="G28" s="36"/>
    </row>
    <row r="29" spans="1:7" ht="13.5" customHeight="1">
      <c r="A29" s="34">
        <v>9</v>
      </c>
      <c r="B29" s="37" t="s">
        <v>22</v>
      </c>
      <c r="C29" s="12">
        <v>0</v>
      </c>
      <c r="D29" s="30"/>
      <c r="E29" s="30"/>
      <c r="F29" s="30"/>
      <c r="G29" s="30"/>
    </row>
    <row r="30" spans="1:7" ht="27.75" customHeight="1">
      <c r="A30" s="97" t="s">
        <v>27</v>
      </c>
      <c r="B30" s="98"/>
      <c r="C30" s="82">
        <v>0.82</v>
      </c>
      <c r="D30" s="82"/>
      <c r="E30" s="82"/>
      <c r="F30" s="81"/>
      <c r="G30" s="85"/>
    </row>
    <row r="31" spans="1:5" ht="13.5">
      <c r="A31" s="96" t="s">
        <v>65</v>
      </c>
      <c r="B31" s="96"/>
      <c r="C31" s="96"/>
      <c r="E31" s="39"/>
    </row>
    <row r="42" spans="1:6" ht="12.75">
      <c r="A42" s="88"/>
      <c r="B42" s="88"/>
      <c r="C42" s="88"/>
      <c r="D42" s="88"/>
      <c r="E42" s="88"/>
      <c r="F42" s="88"/>
    </row>
  </sheetData>
  <mergeCells count="5">
    <mergeCell ref="A1:G1"/>
    <mergeCell ref="A31:C31"/>
    <mergeCell ref="A42:F42"/>
    <mergeCell ref="A15:B15"/>
    <mergeCell ref="A30:B30"/>
  </mergeCells>
  <printOptions/>
  <pageMargins left="0.5511811023622047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60" workbookViewId="0" topLeftCell="A1">
      <selection activeCell="A4" sqref="A4:G4"/>
    </sheetView>
  </sheetViews>
  <sheetFormatPr defaultColWidth="9.140625" defaultRowHeight="12.75"/>
  <cols>
    <col min="1" max="1" width="3.140625" style="6" customWidth="1"/>
    <col min="2" max="2" width="57.00390625" style="6" customWidth="1"/>
    <col min="3" max="7" width="11.7109375" style="6" customWidth="1"/>
    <col min="8" max="16384" width="9.140625" style="6" customWidth="1"/>
  </cols>
  <sheetData>
    <row r="1" spans="1:7" s="72" customFormat="1" ht="30" customHeight="1">
      <c r="A1" s="91" t="s">
        <v>10</v>
      </c>
      <c r="B1" s="91"/>
      <c r="C1" s="91"/>
      <c r="D1" s="91"/>
      <c r="E1" s="91"/>
      <c r="F1" s="91"/>
      <c r="G1" s="91"/>
    </row>
    <row r="3" s="72" customFormat="1" ht="12.75" customHeight="1">
      <c r="A3" s="73" t="s">
        <v>24</v>
      </c>
    </row>
    <row r="4" spans="1:7" ht="47.25" customHeight="1" thickBot="1">
      <c r="A4" s="79" t="s">
        <v>39</v>
      </c>
      <c r="B4" s="80" t="s">
        <v>0</v>
      </c>
      <c r="C4" s="79" t="s">
        <v>81</v>
      </c>
      <c r="D4" s="79" t="s">
        <v>80</v>
      </c>
      <c r="E4" s="79" t="s">
        <v>4</v>
      </c>
      <c r="F4" s="79" t="s">
        <v>43</v>
      </c>
      <c r="G4" s="79" t="s">
        <v>82</v>
      </c>
    </row>
    <row r="5" spans="1:7" s="29" customFormat="1" ht="7.5" customHeight="1" thickBot="1" thickTop="1">
      <c r="A5" s="76">
        <v>0</v>
      </c>
      <c r="B5" s="77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</row>
    <row r="6" spans="1:7" ht="13.5" customHeight="1" thickTop="1">
      <c r="A6" s="9">
        <v>1</v>
      </c>
      <c r="B6" s="10" t="s">
        <v>11</v>
      </c>
      <c r="C6" s="11">
        <v>15250</v>
      </c>
      <c r="D6" s="11">
        <v>29010</v>
      </c>
      <c r="E6" s="11">
        <v>27444</v>
      </c>
      <c r="F6" s="2">
        <v>30531</v>
      </c>
      <c r="G6" s="2">
        <v>15061</v>
      </c>
    </row>
    <row r="7" spans="1:7" ht="13.5" customHeight="1">
      <c r="A7" s="9">
        <v>2</v>
      </c>
      <c r="B7" s="10" t="s">
        <v>7</v>
      </c>
      <c r="C7" s="11">
        <v>2493</v>
      </c>
      <c r="D7" s="11">
        <v>3868</v>
      </c>
      <c r="E7" s="11">
        <v>3259</v>
      </c>
      <c r="F7" s="2">
        <v>2127</v>
      </c>
      <c r="G7" s="2">
        <v>1292</v>
      </c>
    </row>
    <row r="8" spans="1:7" ht="13.5" customHeight="1">
      <c r="A8" s="9">
        <v>3</v>
      </c>
      <c r="B8" s="13" t="s">
        <v>5</v>
      </c>
      <c r="C8" s="11">
        <v>3324</v>
      </c>
      <c r="D8" s="11">
        <v>7366</v>
      </c>
      <c r="E8" s="11">
        <v>7607</v>
      </c>
      <c r="F8" s="2">
        <v>7739</v>
      </c>
      <c r="G8" s="2">
        <v>3924</v>
      </c>
    </row>
    <row r="9" spans="1:7" ht="13.5" customHeight="1">
      <c r="A9" s="9">
        <v>4</v>
      </c>
      <c r="B9" s="10" t="s">
        <v>6</v>
      </c>
      <c r="C9" s="11">
        <v>2394</v>
      </c>
      <c r="D9" s="11">
        <v>5203</v>
      </c>
      <c r="E9" s="11">
        <v>6203</v>
      </c>
      <c r="F9" s="3">
        <v>7257</v>
      </c>
      <c r="G9" s="3">
        <v>3747</v>
      </c>
    </row>
    <row r="10" spans="1:7" ht="13.5" customHeight="1">
      <c r="A10" s="9">
        <v>5</v>
      </c>
      <c r="B10" s="10" t="s">
        <v>12</v>
      </c>
      <c r="C10" s="11">
        <v>2634</v>
      </c>
      <c r="D10" s="11">
        <v>7225</v>
      </c>
      <c r="E10" s="11">
        <v>7404</v>
      </c>
      <c r="F10" s="2">
        <v>7733</v>
      </c>
      <c r="G10" s="2">
        <v>3747</v>
      </c>
    </row>
    <row r="11" spans="1:7" ht="13.5" customHeight="1">
      <c r="A11" s="9">
        <v>6</v>
      </c>
      <c r="B11" s="13" t="s">
        <v>13</v>
      </c>
      <c r="C11" s="11">
        <v>3467</v>
      </c>
      <c r="D11" s="11">
        <v>5833</v>
      </c>
      <c r="E11" s="11">
        <v>5865</v>
      </c>
      <c r="F11" s="2">
        <v>5490</v>
      </c>
      <c r="G11" s="2">
        <v>2400</v>
      </c>
    </row>
    <row r="12" spans="1:7" ht="13.5" customHeight="1">
      <c r="A12" s="9">
        <v>7</v>
      </c>
      <c r="B12" s="13" t="s">
        <v>14</v>
      </c>
      <c r="C12" s="11">
        <v>4510</v>
      </c>
      <c r="D12" s="11">
        <v>8778</v>
      </c>
      <c r="E12" s="11">
        <v>9056</v>
      </c>
      <c r="F12" s="2">
        <v>7677</v>
      </c>
      <c r="G12" s="2">
        <v>4138</v>
      </c>
    </row>
    <row r="13" spans="1:7" ht="13.5" customHeight="1">
      <c r="A13" s="9">
        <v>8</v>
      </c>
      <c r="B13" s="13" t="s">
        <v>15</v>
      </c>
      <c r="C13" s="11">
        <v>511</v>
      </c>
      <c r="D13" s="11">
        <v>1122</v>
      </c>
      <c r="E13" s="11">
        <v>1156</v>
      </c>
      <c r="F13" s="2">
        <v>1063</v>
      </c>
      <c r="G13" s="2">
        <v>593</v>
      </c>
    </row>
    <row r="14" spans="1:7" ht="13.5" customHeight="1">
      <c r="A14" s="9">
        <v>9</v>
      </c>
      <c r="B14" s="13" t="s">
        <v>16</v>
      </c>
      <c r="C14" s="11">
        <v>1363</v>
      </c>
      <c r="D14" s="11">
        <v>2914</v>
      </c>
      <c r="E14" s="11">
        <v>4104</v>
      </c>
      <c r="F14" s="2">
        <v>4781</v>
      </c>
      <c r="G14" s="2">
        <v>2432</v>
      </c>
    </row>
    <row r="15" spans="1:7" ht="13.5" customHeight="1">
      <c r="A15" s="9">
        <v>10</v>
      </c>
      <c r="B15" s="13" t="s">
        <v>17</v>
      </c>
      <c r="C15" s="11">
        <v>4363</v>
      </c>
      <c r="D15" s="11">
        <v>7318</v>
      </c>
      <c r="E15" s="11">
        <v>6888</v>
      </c>
      <c r="F15" s="2">
        <v>6304</v>
      </c>
      <c r="G15" s="2">
        <v>3317</v>
      </c>
    </row>
    <row r="16" spans="1:7" ht="13.5" customHeight="1">
      <c r="A16" s="9">
        <v>11</v>
      </c>
      <c r="B16" s="13" t="s">
        <v>18</v>
      </c>
      <c r="C16" s="11">
        <v>1400</v>
      </c>
      <c r="D16" s="11">
        <v>2758</v>
      </c>
      <c r="E16" s="11">
        <v>2685</v>
      </c>
      <c r="F16" s="3">
        <v>3514</v>
      </c>
      <c r="G16" s="3">
        <v>1563</v>
      </c>
    </row>
    <row r="17" spans="1:7" ht="13.5" customHeight="1">
      <c r="A17" s="9">
        <v>12</v>
      </c>
      <c r="B17" s="13" t="s">
        <v>19</v>
      </c>
      <c r="C17" s="11">
        <v>1893</v>
      </c>
      <c r="D17" s="11">
        <v>3988</v>
      </c>
      <c r="E17" s="11">
        <v>3791</v>
      </c>
      <c r="F17" s="3">
        <v>4060</v>
      </c>
      <c r="G17" s="3">
        <v>1965</v>
      </c>
    </row>
    <row r="18" spans="1:7" ht="13.5" customHeight="1">
      <c r="A18" s="9">
        <v>13</v>
      </c>
      <c r="B18" s="13" t="s">
        <v>20</v>
      </c>
      <c r="C18" s="11">
        <v>567</v>
      </c>
      <c r="D18" s="11">
        <v>1220</v>
      </c>
      <c r="E18" s="11">
        <v>1233</v>
      </c>
      <c r="F18" s="3">
        <v>1133</v>
      </c>
      <c r="G18" s="3">
        <v>510</v>
      </c>
    </row>
    <row r="19" spans="1:7" ht="13.5" customHeight="1">
      <c r="A19" s="9">
        <v>14</v>
      </c>
      <c r="B19" s="13" t="s">
        <v>21</v>
      </c>
      <c r="C19" s="11">
        <v>4769</v>
      </c>
      <c r="D19" s="11">
        <v>8638</v>
      </c>
      <c r="E19" s="11">
        <v>7411</v>
      </c>
      <c r="F19" s="2">
        <v>7532</v>
      </c>
      <c r="G19" s="2">
        <v>4833</v>
      </c>
    </row>
    <row r="20" spans="1:7" ht="13.5" customHeight="1">
      <c r="A20" s="9">
        <v>15</v>
      </c>
      <c r="B20" s="13" t="s">
        <v>22</v>
      </c>
      <c r="C20" s="11">
        <v>1116</v>
      </c>
      <c r="D20" s="11">
        <v>2057</v>
      </c>
      <c r="E20" s="11">
        <v>2152</v>
      </c>
      <c r="F20" s="2">
        <v>2376</v>
      </c>
      <c r="G20" s="2">
        <v>1206</v>
      </c>
    </row>
    <row r="21" spans="1:7" ht="13.5" customHeight="1">
      <c r="A21" s="9">
        <v>16</v>
      </c>
      <c r="B21" s="13" t="s">
        <v>40</v>
      </c>
      <c r="C21" s="11">
        <v>79</v>
      </c>
      <c r="D21" s="11">
        <v>164</v>
      </c>
      <c r="E21" s="11"/>
      <c r="F21" s="8"/>
      <c r="G21" s="8"/>
    </row>
    <row r="22" spans="1:7" ht="13.5" customHeight="1">
      <c r="A22" s="9">
        <v>17</v>
      </c>
      <c r="B22" s="13" t="s">
        <v>23</v>
      </c>
      <c r="C22" s="11">
        <v>250</v>
      </c>
      <c r="D22" s="11">
        <v>496</v>
      </c>
      <c r="E22" s="11">
        <v>485</v>
      </c>
      <c r="F22" s="8">
        <v>494</v>
      </c>
      <c r="G22" s="8">
        <v>280</v>
      </c>
    </row>
    <row r="23" spans="1:7" ht="13.5" customHeight="1">
      <c r="A23" s="9">
        <v>18</v>
      </c>
      <c r="B23" s="13" t="s">
        <v>41</v>
      </c>
      <c r="C23" s="11">
        <v>358</v>
      </c>
      <c r="D23" s="11"/>
      <c r="E23" s="11"/>
      <c r="F23" s="8"/>
      <c r="G23" s="8"/>
    </row>
    <row r="24" spans="1:7" ht="13.5" customHeight="1">
      <c r="A24" s="9">
        <v>19</v>
      </c>
      <c r="B24" s="13" t="s">
        <v>32</v>
      </c>
      <c r="C24" s="11">
        <v>373</v>
      </c>
      <c r="D24" s="11">
        <v>1194</v>
      </c>
      <c r="E24" s="11">
        <v>1334</v>
      </c>
      <c r="F24" s="8">
        <v>1167</v>
      </c>
      <c r="G24" s="8">
        <v>396</v>
      </c>
    </row>
    <row r="25" spans="1:7" ht="13.5" customHeight="1">
      <c r="A25" s="9">
        <v>20</v>
      </c>
      <c r="B25" s="13" t="s">
        <v>38</v>
      </c>
      <c r="C25" s="11">
        <v>439</v>
      </c>
      <c r="D25" s="11">
        <v>879</v>
      </c>
      <c r="E25" s="11">
        <v>887</v>
      </c>
      <c r="F25" s="8">
        <v>914</v>
      </c>
      <c r="G25" s="8">
        <v>470</v>
      </c>
    </row>
    <row r="26" spans="1:7" ht="24.75" customHeight="1">
      <c r="A26" s="89" t="s">
        <v>8</v>
      </c>
      <c r="B26" s="90"/>
      <c r="C26" s="83">
        <f>SUM(C6:C25)</f>
        <v>51553</v>
      </c>
      <c r="D26" s="83">
        <f>SUM(D6:D25)</f>
        <v>100031</v>
      </c>
      <c r="E26" s="83">
        <f>SUM(E6:E25)</f>
        <v>98964</v>
      </c>
      <c r="F26" s="83">
        <f>SUM(F6:F25)</f>
        <v>101892</v>
      </c>
      <c r="G26" s="83">
        <f>SUM(G6:G25)</f>
        <v>51874</v>
      </c>
    </row>
    <row r="27" ht="11.25" customHeight="1"/>
    <row r="28" ht="12.75">
      <c r="A28" s="5" t="s">
        <v>33</v>
      </c>
    </row>
    <row r="29" spans="1:7" ht="43.5" customHeight="1" thickBot="1">
      <c r="A29" s="79" t="s">
        <v>39</v>
      </c>
      <c r="B29" s="80" t="s">
        <v>0</v>
      </c>
      <c r="C29" s="79" t="s">
        <v>81</v>
      </c>
      <c r="D29" s="79" t="s">
        <v>80</v>
      </c>
      <c r="E29" s="79" t="s">
        <v>4</v>
      </c>
      <c r="F29" s="79" t="s">
        <v>43</v>
      </c>
      <c r="G29" s="79" t="s">
        <v>82</v>
      </c>
    </row>
    <row r="30" spans="1:7" s="29" customFormat="1" ht="7.5" customHeight="1" thickBot="1" thickTop="1">
      <c r="A30" s="76">
        <v>0</v>
      </c>
      <c r="B30" s="77">
        <v>1</v>
      </c>
      <c r="C30" s="76">
        <v>2</v>
      </c>
      <c r="D30" s="76">
        <v>3</v>
      </c>
      <c r="E30" s="76">
        <v>4</v>
      </c>
      <c r="F30" s="76">
        <v>5</v>
      </c>
      <c r="G30" s="76">
        <v>6</v>
      </c>
    </row>
    <row r="31" spans="1:7" ht="13.5" customHeight="1" thickTop="1">
      <c r="A31" s="9">
        <v>1</v>
      </c>
      <c r="B31" s="10" t="s">
        <v>11</v>
      </c>
      <c r="C31" s="11">
        <v>353</v>
      </c>
      <c r="D31" s="11">
        <v>415</v>
      </c>
      <c r="E31" s="11">
        <v>455</v>
      </c>
      <c r="F31" s="8">
        <v>490</v>
      </c>
      <c r="G31" s="8">
        <v>303</v>
      </c>
    </row>
    <row r="32" spans="1:7" ht="13.5" customHeight="1">
      <c r="A32" s="9">
        <v>2</v>
      </c>
      <c r="B32" s="10" t="s">
        <v>7</v>
      </c>
      <c r="C32" s="11">
        <v>84</v>
      </c>
      <c r="D32" s="11">
        <v>154</v>
      </c>
      <c r="E32" s="11">
        <v>134</v>
      </c>
      <c r="F32" s="8">
        <v>50</v>
      </c>
      <c r="G32" s="8">
        <v>25</v>
      </c>
    </row>
    <row r="33" spans="1:7" ht="13.5" customHeight="1">
      <c r="A33" s="9">
        <v>3</v>
      </c>
      <c r="B33" s="13" t="s">
        <v>5</v>
      </c>
      <c r="C33" s="11">
        <v>70</v>
      </c>
      <c r="D33" s="11">
        <v>173</v>
      </c>
      <c r="E33" s="11">
        <v>203</v>
      </c>
      <c r="F33" s="12">
        <v>180</v>
      </c>
      <c r="G33" s="12">
        <v>85</v>
      </c>
    </row>
    <row r="34" spans="1:7" ht="13.5" customHeight="1">
      <c r="A34" s="9">
        <v>4</v>
      </c>
      <c r="B34" s="10" t="s">
        <v>6</v>
      </c>
      <c r="C34" s="11">
        <v>44</v>
      </c>
      <c r="D34" s="11">
        <v>104</v>
      </c>
      <c r="E34" s="11">
        <v>119</v>
      </c>
      <c r="F34" s="8">
        <v>134</v>
      </c>
      <c r="G34" s="8">
        <v>84</v>
      </c>
    </row>
    <row r="35" spans="1:7" ht="13.5" customHeight="1">
      <c r="A35" s="9">
        <v>5</v>
      </c>
      <c r="B35" s="10" t="s">
        <v>12</v>
      </c>
      <c r="C35" s="11">
        <v>68</v>
      </c>
      <c r="D35" s="11">
        <v>149</v>
      </c>
      <c r="E35" s="11">
        <v>143</v>
      </c>
      <c r="F35" s="12">
        <v>150</v>
      </c>
      <c r="G35" s="12">
        <v>63</v>
      </c>
    </row>
    <row r="36" spans="1:7" ht="13.5" customHeight="1">
      <c r="A36" s="9">
        <v>6</v>
      </c>
      <c r="B36" s="13" t="s">
        <v>13</v>
      </c>
      <c r="C36" s="11"/>
      <c r="D36" s="11">
        <v>4</v>
      </c>
      <c r="E36" s="11">
        <v>11</v>
      </c>
      <c r="F36" s="8">
        <v>5</v>
      </c>
      <c r="G36" s="8">
        <v>1</v>
      </c>
    </row>
    <row r="37" spans="1:7" ht="13.5" customHeight="1">
      <c r="A37" s="9">
        <v>7</v>
      </c>
      <c r="B37" s="13" t="s">
        <v>14</v>
      </c>
      <c r="C37" s="11">
        <v>0</v>
      </c>
      <c r="D37" s="11">
        <v>0</v>
      </c>
      <c r="E37" s="11">
        <v>0</v>
      </c>
      <c r="F37" s="12">
        <v>6</v>
      </c>
      <c r="G37" s="12">
        <v>2</v>
      </c>
    </row>
    <row r="38" spans="1:7" ht="13.5" customHeight="1">
      <c r="A38" s="9">
        <v>8</v>
      </c>
      <c r="B38" s="13" t="s">
        <v>15</v>
      </c>
      <c r="C38" s="11">
        <v>0</v>
      </c>
      <c r="D38" s="11">
        <v>0</v>
      </c>
      <c r="E38" s="11">
        <v>0</v>
      </c>
      <c r="F38" s="12">
        <v>0</v>
      </c>
      <c r="G38" s="12">
        <v>0</v>
      </c>
    </row>
    <row r="39" spans="1:7" ht="13.5" customHeight="1">
      <c r="A39" s="9">
        <v>9</v>
      </c>
      <c r="B39" s="13" t="s">
        <v>16</v>
      </c>
      <c r="C39" s="11">
        <v>0</v>
      </c>
      <c r="D39" s="11">
        <v>0</v>
      </c>
      <c r="E39" s="11">
        <v>0</v>
      </c>
      <c r="F39" s="12">
        <v>0</v>
      </c>
      <c r="G39" s="12">
        <v>0</v>
      </c>
    </row>
    <row r="40" spans="1:7" ht="13.5" customHeight="1">
      <c r="A40" s="9">
        <v>10</v>
      </c>
      <c r="B40" s="13" t="s">
        <v>17</v>
      </c>
      <c r="C40" s="11"/>
      <c r="D40" s="11">
        <v>464</v>
      </c>
      <c r="E40" s="11">
        <v>420</v>
      </c>
      <c r="F40" s="12">
        <v>307</v>
      </c>
      <c r="G40" s="12">
        <v>129</v>
      </c>
    </row>
    <row r="41" spans="1:7" ht="13.5" customHeight="1">
      <c r="A41" s="9">
        <v>11</v>
      </c>
      <c r="B41" s="13" t="s">
        <v>18</v>
      </c>
      <c r="C41" s="11">
        <v>2</v>
      </c>
      <c r="D41" s="11">
        <v>6</v>
      </c>
      <c r="E41" s="11">
        <v>3</v>
      </c>
      <c r="F41" s="12">
        <v>5</v>
      </c>
      <c r="G41" s="12">
        <v>4</v>
      </c>
    </row>
    <row r="42" spans="1:7" ht="13.5" customHeight="1">
      <c r="A42" s="9">
        <v>12</v>
      </c>
      <c r="B42" s="13" t="s">
        <v>19</v>
      </c>
      <c r="C42" s="11">
        <v>30</v>
      </c>
      <c r="D42" s="11">
        <v>91</v>
      </c>
      <c r="E42" s="11">
        <v>57</v>
      </c>
      <c r="F42" s="8">
        <v>54</v>
      </c>
      <c r="G42" s="8">
        <v>29</v>
      </c>
    </row>
    <row r="43" spans="1:7" ht="13.5" customHeight="1">
      <c r="A43" s="9">
        <v>13</v>
      </c>
      <c r="B43" s="13" t="s">
        <v>20</v>
      </c>
      <c r="C43" s="11">
        <v>0</v>
      </c>
      <c r="D43" s="11">
        <v>0</v>
      </c>
      <c r="E43" s="11">
        <v>0</v>
      </c>
      <c r="F43" s="8">
        <v>0</v>
      </c>
      <c r="G43" s="8">
        <v>0</v>
      </c>
    </row>
    <row r="44" spans="1:7" ht="13.5" customHeight="1">
      <c r="A44" s="9">
        <v>14</v>
      </c>
      <c r="B44" s="13" t="s">
        <v>21</v>
      </c>
      <c r="C44" s="11">
        <v>1</v>
      </c>
      <c r="D44" s="11">
        <v>1</v>
      </c>
      <c r="E44" s="11">
        <v>0</v>
      </c>
      <c r="F44" s="8">
        <v>1</v>
      </c>
      <c r="G44" s="8">
        <v>0</v>
      </c>
    </row>
    <row r="45" spans="1:7" ht="13.5" customHeight="1">
      <c r="A45" s="9">
        <v>15</v>
      </c>
      <c r="B45" s="13" t="s">
        <v>22</v>
      </c>
      <c r="C45" s="11">
        <v>0</v>
      </c>
      <c r="D45" s="11">
        <v>0</v>
      </c>
      <c r="E45" s="11">
        <v>0</v>
      </c>
      <c r="F45" s="8">
        <v>0</v>
      </c>
      <c r="G45" s="8">
        <v>2</v>
      </c>
    </row>
    <row r="46" spans="1:7" ht="13.5" customHeight="1">
      <c r="A46" s="9">
        <v>16</v>
      </c>
      <c r="B46" s="13" t="s">
        <v>40</v>
      </c>
      <c r="C46" s="11">
        <v>0</v>
      </c>
      <c r="D46" s="11">
        <v>0</v>
      </c>
      <c r="E46" s="11"/>
      <c r="F46" s="8"/>
      <c r="G46" s="8"/>
    </row>
    <row r="47" spans="1:7" ht="13.5" customHeight="1">
      <c r="A47" s="9">
        <v>17</v>
      </c>
      <c r="B47" s="13" t="s">
        <v>23</v>
      </c>
      <c r="C47" s="11">
        <v>0</v>
      </c>
      <c r="D47" s="11">
        <v>1</v>
      </c>
      <c r="E47" s="11">
        <v>2</v>
      </c>
      <c r="F47" s="8">
        <v>0</v>
      </c>
      <c r="G47" s="8">
        <v>0</v>
      </c>
    </row>
    <row r="48" spans="1:7" ht="13.5" customHeight="1">
      <c r="A48" s="9">
        <v>18</v>
      </c>
      <c r="B48" s="13" t="s">
        <v>41</v>
      </c>
      <c r="C48" s="11">
        <v>0</v>
      </c>
      <c r="D48" s="11"/>
      <c r="E48" s="11"/>
      <c r="F48" s="8"/>
      <c r="G48" s="8"/>
    </row>
    <row r="49" spans="1:7" ht="13.5" customHeight="1">
      <c r="A49" s="9">
        <v>19</v>
      </c>
      <c r="B49" s="13" t="s">
        <v>32</v>
      </c>
      <c r="C49" s="11">
        <v>0</v>
      </c>
      <c r="D49" s="11">
        <v>0</v>
      </c>
      <c r="E49" s="11"/>
      <c r="F49" s="8">
        <v>0</v>
      </c>
      <c r="G49" s="8">
        <v>0</v>
      </c>
    </row>
    <row r="50" spans="1:7" ht="13.5" customHeight="1">
      <c r="A50" s="9">
        <v>20</v>
      </c>
      <c r="B50" s="13" t="s">
        <v>38</v>
      </c>
      <c r="C50" s="11">
        <v>14</v>
      </c>
      <c r="D50" s="11">
        <v>12</v>
      </c>
      <c r="E50" s="8">
        <v>10</v>
      </c>
      <c r="F50" s="8">
        <v>16</v>
      </c>
      <c r="G50" s="8">
        <v>5</v>
      </c>
    </row>
    <row r="51" spans="1:7" ht="24.75" customHeight="1">
      <c r="A51" s="89" t="s">
        <v>8</v>
      </c>
      <c r="B51" s="90"/>
      <c r="C51" s="83">
        <f>SUM(C31:C50)</f>
        <v>666</v>
      </c>
      <c r="D51" s="83">
        <f>SUM(D31:D50)</f>
        <v>1574</v>
      </c>
      <c r="E51" s="83">
        <f>SUM(E31:E50)</f>
        <v>1557</v>
      </c>
      <c r="F51" s="83">
        <f>SUM(F31:F50)</f>
        <v>1398</v>
      </c>
      <c r="G51" s="83">
        <f>SUM(G31:G50)</f>
        <v>732</v>
      </c>
    </row>
    <row r="52" spans="1:5" ht="12" customHeight="1">
      <c r="A52" s="6" t="s">
        <v>42</v>
      </c>
      <c r="B52" s="25"/>
      <c r="C52" s="23"/>
      <c r="D52" s="23"/>
      <c r="E52" s="26"/>
    </row>
    <row r="53" spans="1:5" ht="13.5" customHeight="1">
      <c r="A53" s="19"/>
      <c r="B53" s="20"/>
      <c r="C53" s="19"/>
      <c r="D53" s="19"/>
      <c r="E53" s="19"/>
    </row>
    <row r="54" spans="1:5" ht="12" customHeight="1">
      <c r="A54" s="21"/>
      <c r="B54" s="22"/>
      <c r="C54" s="23"/>
      <c r="D54" s="20"/>
      <c r="E54" s="24"/>
    </row>
    <row r="55" spans="1:5" ht="12" customHeight="1">
      <c r="A55" s="21"/>
      <c r="B55" s="22"/>
      <c r="C55" s="23"/>
      <c r="D55" s="20"/>
      <c r="E55" s="24"/>
    </row>
    <row r="56" spans="1:5" ht="12" customHeight="1">
      <c r="A56" s="21"/>
      <c r="B56" s="25"/>
      <c r="C56" s="23"/>
      <c r="D56" s="20"/>
      <c r="E56" s="26"/>
    </row>
    <row r="57" spans="1:5" ht="12" customHeight="1">
      <c r="A57" s="21"/>
      <c r="B57" s="22"/>
      <c r="C57" s="27"/>
      <c r="D57" s="27"/>
      <c r="E57" s="24"/>
    </row>
    <row r="58" spans="1:5" ht="12" customHeight="1">
      <c r="A58" s="21"/>
      <c r="B58" s="22"/>
      <c r="C58" s="23"/>
      <c r="D58" s="23"/>
      <c r="E58" s="26"/>
    </row>
    <row r="60" spans="1:5" ht="12" customHeight="1">
      <c r="A60" s="21"/>
      <c r="B60" s="25"/>
      <c r="C60" s="23"/>
      <c r="D60" s="23"/>
      <c r="E60" s="26"/>
    </row>
    <row r="61" spans="1:5" ht="12" customHeight="1">
      <c r="A61" s="21"/>
      <c r="B61" s="25"/>
      <c r="C61" s="23"/>
      <c r="D61" s="23"/>
      <c r="E61" s="26"/>
    </row>
    <row r="62" spans="1:5" ht="12" customHeight="1">
      <c r="A62" s="21"/>
      <c r="B62" s="25"/>
      <c r="C62" s="23"/>
      <c r="D62" s="23"/>
      <c r="E62" s="26"/>
    </row>
    <row r="63" spans="1:5" ht="12" customHeight="1">
      <c r="A63" s="21"/>
      <c r="B63" s="25"/>
      <c r="C63" s="23"/>
      <c r="D63" s="20"/>
      <c r="E63" s="26"/>
    </row>
    <row r="64" spans="1:5" ht="12" customHeight="1">
      <c r="A64" s="21"/>
      <c r="B64" s="25"/>
      <c r="C64" s="23"/>
      <c r="D64" s="20"/>
      <c r="E64" s="24"/>
    </row>
    <row r="65" spans="1:5" ht="12" customHeight="1">
      <c r="A65" s="21"/>
      <c r="B65" s="25"/>
      <c r="C65" s="21"/>
      <c r="D65" s="21"/>
      <c r="E65" s="21"/>
    </row>
    <row r="66" spans="1:5" ht="12" customHeight="1">
      <c r="A66" s="21"/>
      <c r="B66" s="25"/>
      <c r="C66" s="24"/>
      <c r="D66" s="24"/>
      <c r="E66" s="21"/>
    </row>
    <row r="67" spans="1:5" ht="12" customHeight="1">
      <c r="A67" s="21"/>
      <c r="B67" s="25"/>
      <c r="C67" s="21"/>
      <c r="D67" s="21"/>
      <c r="E67" s="21"/>
    </row>
    <row r="68" spans="1:5" ht="12" customHeight="1">
      <c r="A68" s="21"/>
      <c r="B68" s="25"/>
      <c r="C68" s="24"/>
      <c r="D68" s="24"/>
      <c r="E68" s="24"/>
    </row>
    <row r="69" spans="1:5" ht="12" customHeight="1">
      <c r="A69" s="21"/>
      <c r="B69" s="25"/>
      <c r="C69" s="21"/>
      <c r="D69" s="21"/>
      <c r="E69" s="21"/>
    </row>
    <row r="70" spans="1:5" ht="12" customHeight="1">
      <c r="A70" s="21"/>
      <c r="B70" s="25"/>
      <c r="C70" s="21"/>
      <c r="D70" s="21"/>
      <c r="E70" s="21"/>
    </row>
    <row r="71" spans="1:5" ht="12" customHeight="1">
      <c r="A71" s="93"/>
      <c r="B71" s="93"/>
      <c r="C71" s="21"/>
      <c r="D71" s="21"/>
      <c r="E71" s="21"/>
    </row>
  </sheetData>
  <mergeCells count="4">
    <mergeCell ref="A26:B26"/>
    <mergeCell ref="A71:B71"/>
    <mergeCell ref="A51:B51"/>
    <mergeCell ref="A1:G1"/>
  </mergeCells>
  <printOptions/>
  <pageMargins left="0.35433070866141736" right="0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danijela.kuljanin</cp:lastModifiedBy>
  <cp:lastPrinted>2012-07-11T08:44:39Z</cp:lastPrinted>
  <dcterms:created xsi:type="dcterms:W3CDTF">2010-08-25T09:15:05Z</dcterms:created>
  <dcterms:modified xsi:type="dcterms:W3CDTF">2012-07-11T08:47:36Z</dcterms:modified>
  <cp:category/>
  <cp:version/>
  <cp:contentType/>
  <cp:contentStatus/>
</cp:coreProperties>
</file>